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isk Google\Kolegium děkana\"/>
    </mc:Choice>
  </mc:AlternateContent>
  <xr:revisionPtr revIDLastSave="0" documentId="13_ncr:1_{C1E99628-AC70-41A5-8E09-35BC83008430}" xr6:coauthVersionLast="47" xr6:coauthVersionMax="47" xr10:uidLastSave="{00000000-0000-0000-0000-000000000000}"/>
  <bookViews>
    <workbookView xWindow="28680" yWindow="-120" windowWidth="29040" windowHeight="15840" activeTab="8" xr2:uid="{219FEC8F-36C0-412E-A6CE-08055B345D97}"/>
  </bookViews>
  <sheets>
    <sheet name="Vše" sheetId="1" r:id="rId1"/>
    <sheet name="Mediány" sheetId="10" r:id="rId2"/>
    <sheet name="Teorie" sheetId="2" r:id="rId3"/>
    <sheet name="Preklinika" sheetId="3" r:id="rId4"/>
    <sheet name="Teorie a preklinika dohromady" sheetId="8" r:id="rId5"/>
    <sheet name="Interna" sheetId="5" r:id="rId6"/>
    <sheet name="Chirurgie" sheetId="6" r:id="rId7"/>
    <sheet name="Dg" sheetId="7" r:id="rId8"/>
    <sheet name="Ostatní kliniky" sheetId="9" r:id="rId9"/>
    <sheet name="Bez výuky nebo bez peněz" sheetId="11" r:id="rId10"/>
  </sheets>
  <definedNames>
    <definedName name="_xlnm._FilterDatabase" localSheetId="0" hidden="1">Vše!$A$1:$K$81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6" l="1"/>
  <c r="K3" i="6"/>
  <c r="J4" i="6"/>
  <c r="K4" i="6"/>
  <c r="J5" i="6"/>
  <c r="K5" i="6"/>
  <c r="J6" i="6"/>
  <c r="K6" i="6"/>
  <c r="J7" i="6"/>
  <c r="K7" i="6"/>
  <c r="J8" i="6"/>
  <c r="K8" i="6"/>
  <c r="J9" i="6"/>
  <c r="K9" i="6"/>
  <c r="J10" i="6"/>
  <c r="K10" i="6"/>
  <c r="J11" i="6"/>
  <c r="K11" i="6"/>
  <c r="J12" i="6"/>
  <c r="K12" i="6"/>
  <c r="J13" i="6"/>
  <c r="K13" i="6"/>
  <c r="J14" i="6"/>
  <c r="K14" i="6"/>
  <c r="K2" i="6"/>
  <c r="J2" i="6"/>
  <c r="I16" i="6"/>
  <c r="H16" i="6"/>
  <c r="G16" i="6"/>
  <c r="J3" i="5"/>
  <c r="K3" i="5"/>
  <c r="J4" i="5"/>
  <c r="K4" i="5"/>
  <c r="J5" i="5"/>
  <c r="K5" i="5"/>
  <c r="J6" i="5"/>
  <c r="K6" i="5"/>
  <c r="J7" i="5"/>
  <c r="K7" i="5"/>
  <c r="J8" i="5"/>
  <c r="K8" i="5"/>
  <c r="J9" i="5"/>
  <c r="K9" i="5"/>
  <c r="J10" i="5"/>
  <c r="K10" i="5"/>
  <c r="J11" i="5"/>
  <c r="K11" i="5"/>
  <c r="J12" i="5"/>
  <c r="K12" i="5"/>
  <c r="J13" i="5"/>
  <c r="K13" i="5"/>
  <c r="J14" i="5"/>
  <c r="K14" i="5"/>
  <c r="J15" i="5"/>
  <c r="K15" i="5"/>
  <c r="J16" i="5"/>
  <c r="K16" i="5"/>
  <c r="J17" i="5"/>
  <c r="K17" i="5"/>
  <c r="J18" i="5"/>
  <c r="K18" i="5"/>
  <c r="J19" i="5"/>
  <c r="K19" i="5"/>
  <c r="J20" i="5"/>
  <c r="K20" i="5"/>
  <c r="J21" i="5"/>
  <c r="K21" i="5"/>
  <c r="J22" i="5"/>
  <c r="K22" i="5"/>
  <c r="J23" i="5"/>
  <c r="K23" i="5"/>
  <c r="J24" i="5"/>
  <c r="K24" i="5"/>
  <c r="J25" i="5"/>
  <c r="K25" i="5"/>
  <c r="K2" i="5"/>
  <c r="J2" i="5"/>
  <c r="I28" i="5"/>
  <c r="H28" i="5"/>
  <c r="G28" i="5"/>
  <c r="H3" i="1"/>
  <c r="I3" i="1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I10" i="9" l="1"/>
  <c r="K4" i="9" s="1"/>
  <c r="H10" i="9"/>
  <c r="J3" i="9" s="1"/>
  <c r="I25" i="8"/>
  <c r="K23" i="8" s="1"/>
  <c r="H25" i="8"/>
  <c r="J23" i="8" s="1"/>
  <c r="G25" i="8"/>
  <c r="I16" i="2"/>
  <c r="K13" i="2" s="1"/>
  <c r="H16" i="2"/>
  <c r="J12" i="2" s="1"/>
  <c r="G16" i="2"/>
  <c r="K22" i="8"/>
  <c r="G14" i="3"/>
  <c r="I14" i="3"/>
  <c r="K10" i="3" s="1"/>
  <c r="H14" i="3"/>
  <c r="J9" i="3" s="1"/>
  <c r="J21" i="8"/>
  <c r="K3" i="9"/>
  <c r="J5" i="9"/>
  <c r="J7" i="9"/>
  <c r="I2" i="1"/>
  <c r="H2" i="1"/>
  <c r="H72" i="1" s="1"/>
  <c r="H8" i="7"/>
  <c r="J4" i="7" s="1"/>
  <c r="I8" i="7"/>
  <c r="K3" i="7" s="1"/>
  <c r="G8" i="7"/>
  <c r="K11" i="3" l="1"/>
  <c r="J10" i="3"/>
  <c r="K3" i="3"/>
  <c r="J11" i="3"/>
  <c r="J13" i="2"/>
  <c r="K12" i="2"/>
  <c r="K4" i="2"/>
  <c r="J2" i="2"/>
  <c r="K7" i="9"/>
  <c r="J2" i="9"/>
  <c r="K6" i="9"/>
  <c r="K8" i="9"/>
  <c r="K2" i="9"/>
  <c r="K5" i="9"/>
  <c r="J8" i="9"/>
  <c r="J69" i="1"/>
  <c r="J61" i="1"/>
  <c r="J53" i="1"/>
  <c r="J45" i="1"/>
  <c r="J37" i="1"/>
  <c r="J29" i="1"/>
  <c r="J20" i="1"/>
  <c r="J12" i="1"/>
  <c r="J4" i="1"/>
  <c r="J62" i="1"/>
  <c r="J54" i="1"/>
  <c r="J46" i="1"/>
  <c r="J38" i="1"/>
  <c r="J30" i="1"/>
  <c r="J22" i="1"/>
  <c r="J17" i="1"/>
  <c r="J9" i="1"/>
  <c r="J5" i="1"/>
  <c r="J63" i="1"/>
  <c r="J14" i="1"/>
  <c r="J56" i="1"/>
  <c r="J40" i="1"/>
  <c r="J24" i="1"/>
  <c r="J11" i="1"/>
  <c r="J67" i="1"/>
  <c r="J59" i="1"/>
  <c r="J51" i="1"/>
  <c r="J43" i="1"/>
  <c r="J35" i="1"/>
  <c r="J27" i="1"/>
  <c r="J18" i="1"/>
  <c r="J10" i="1"/>
  <c r="J68" i="1"/>
  <c r="J60" i="1"/>
  <c r="J52" i="1"/>
  <c r="J44" i="1"/>
  <c r="J36" i="1"/>
  <c r="J28" i="1"/>
  <c r="J15" i="1"/>
  <c r="J7" i="1"/>
  <c r="J65" i="1"/>
  <c r="J57" i="1"/>
  <c r="J49" i="1"/>
  <c r="J41" i="1"/>
  <c r="J33" i="1"/>
  <c r="J25" i="1"/>
  <c r="J16" i="1"/>
  <c r="J8" i="1"/>
  <c r="J66" i="1"/>
  <c r="J58" i="1"/>
  <c r="J50" i="1"/>
  <c r="J42" i="1"/>
  <c r="J34" i="1"/>
  <c r="J26" i="1"/>
  <c r="J21" i="1"/>
  <c r="J13" i="1"/>
  <c r="J55" i="1"/>
  <c r="J47" i="1"/>
  <c r="J39" i="1"/>
  <c r="J31" i="1"/>
  <c r="J23" i="1"/>
  <c r="J6" i="1"/>
  <c r="J64" i="1"/>
  <c r="J48" i="1"/>
  <c r="J32" i="1"/>
  <c r="J19" i="1"/>
  <c r="J3" i="1"/>
  <c r="J4" i="9"/>
  <c r="J6" i="9"/>
  <c r="K21" i="8"/>
  <c r="J22" i="8"/>
  <c r="K4" i="8"/>
  <c r="K10" i="8"/>
  <c r="K12" i="8"/>
  <c r="K18" i="8"/>
  <c r="J3" i="8"/>
  <c r="J2" i="8"/>
  <c r="J20" i="8"/>
  <c r="K20" i="8"/>
  <c r="K16" i="8"/>
  <c r="K8" i="8"/>
  <c r="K3" i="8"/>
  <c r="K14" i="8"/>
  <c r="K6" i="8"/>
  <c r="K2" i="8"/>
  <c r="J18" i="8"/>
  <c r="J16" i="8"/>
  <c r="J14" i="8"/>
  <c r="J12" i="8"/>
  <c r="J10" i="8"/>
  <c r="J8" i="8"/>
  <c r="J6" i="8"/>
  <c r="J4" i="8"/>
  <c r="K19" i="8"/>
  <c r="K17" i="8"/>
  <c r="K15" i="8"/>
  <c r="K13" i="8"/>
  <c r="K11" i="8"/>
  <c r="K9" i="8"/>
  <c r="K7" i="8"/>
  <c r="K5" i="8"/>
  <c r="J19" i="8"/>
  <c r="J17" i="8"/>
  <c r="J15" i="8"/>
  <c r="J13" i="8"/>
  <c r="J11" i="8"/>
  <c r="J9" i="8"/>
  <c r="J7" i="8"/>
  <c r="J5" i="8"/>
  <c r="K2" i="2"/>
  <c r="J10" i="2"/>
  <c r="J8" i="2"/>
  <c r="J6" i="2"/>
  <c r="J4" i="2"/>
  <c r="K11" i="2"/>
  <c r="K9" i="2"/>
  <c r="K7" i="2"/>
  <c r="K5" i="2"/>
  <c r="K3" i="2"/>
  <c r="J11" i="2"/>
  <c r="J9" i="2"/>
  <c r="J7" i="2"/>
  <c r="J5" i="2"/>
  <c r="J3" i="2"/>
  <c r="K10" i="2"/>
  <c r="K8" i="2"/>
  <c r="K6" i="2"/>
  <c r="J3" i="7"/>
  <c r="J2" i="7"/>
  <c r="K4" i="7"/>
  <c r="J5" i="7"/>
  <c r="K2" i="7"/>
  <c r="K5" i="7"/>
  <c r="J2" i="1"/>
  <c r="J7" i="3"/>
  <c r="J5" i="3"/>
  <c r="J3" i="3"/>
  <c r="J2" i="3"/>
  <c r="K8" i="3"/>
  <c r="K6" i="3"/>
  <c r="K4" i="3"/>
  <c r="K2" i="3"/>
  <c r="J8" i="3"/>
  <c r="J6" i="3"/>
  <c r="J4" i="3"/>
  <c r="K9" i="3"/>
  <c r="K7" i="3"/>
  <c r="K5" i="3"/>
  <c r="I72" i="1"/>
  <c r="K4" i="1" l="1"/>
  <c r="K14" i="1"/>
  <c r="K18" i="1"/>
  <c r="K22" i="1"/>
  <c r="K26" i="1"/>
  <c r="K28" i="1"/>
  <c r="K32" i="1"/>
  <c r="K36" i="1"/>
  <c r="K38" i="1"/>
  <c r="K42" i="1"/>
  <c r="K46" i="1"/>
  <c r="K48" i="1"/>
  <c r="K52" i="1"/>
  <c r="K56" i="1"/>
  <c r="K60" i="1"/>
  <c r="K64" i="1"/>
  <c r="K68" i="1"/>
  <c r="K21" i="1"/>
  <c r="K6" i="1"/>
  <c r="K8" i="1"/>
  <c r="K10" i="1"/>
  <c r="K12" i="1"/>
  <c r="K16" i="1"/>
  <c r="K20" i="1"/>
  <c r="K24" i="1"/>
  <c r="K30" i="1"/>
  <c r="K34" i="1"/>
  <c r="K40" i="1"/>
  <c r="K44" i="1"/>
  <c r="K50" i="1"/>
  <c r="K54" i="1"/>
  <c r="K58" i="1"/>
  <c r="K62" i="1"/>
  <c r="K66" i="1"/>
  <c r="K13" i="1"/>
  <c r="K5" i="1"/>
  <c r="K65" i="1"/>
  <c r="K57" i="1"/>
  <c r="K49" i="1"/>
  <c r="K41" i="1"/>
  <c r="K33" i="1"/>
  <c r="K25" i="1"/>
  <c r="K7" i="1"/>
  <c r="K59" i="1"/>
  <c r="K43" i="1"/>
  <c r="K27" i="1"/>
  <c r="K19" i="1"/>
  <c r="K11" i="1"/>
  <c r="K3" i="1"/>
  <c r="K63" i="1"/>
  <c r="K55" i="1"/>
  <c r="K47" i="1"/>
  <c r="K39" i="1"/>
  <c r="K31" i="1"/>
  <c r="K23" i="1"/>
  <c r="K17" i="1"/>
  <c r="K9" i="1"/>
  <c r="K69" i="1"/>
  <c r="K61" i="1"/>
  <c r="K53" i="1"/>
  <c r="K45" i="1"/>
  <c r="K37" i="1"/>
  <c r="K29" i="1"/>
  <c r="K15" i="1"/>
  <c r="K67" i="1"/>
  <c r="K51" i="1"/>
  <c r="K35" i="1"/>
  <c r="K2" i="1"/>
</calcChain>
</file>

<file path=xl/sharedStrings.xml><?xml version="1.0" encoding="utf-8"?>
<sst xmlns="http://schemas.openxmlformats.org/spreadsheetml/2006/main" count="687" uniqueCount="183">
  <si>
    <t>PRACOVIŠTĚ</t>
  </si>
  <si>
    <t>NÁZEV  PRACOVIŠTĚ</t>
  </si>
  <si>
    <t>celk pedag výkon včetně VP</t>
  </si>
  <si>
    <t>celk.ped.výkon bez VP</t>
  </si>
  <si>
    <t>Kč/výkon včetně VP</t>
  </si>
  <si>
    <t>Kč/výkon bez VP</t>
  </si>
  <si>
    <t>% mediánu včetně VP</t>
  </si>
  <si>
    <t>% mediánu bez VP</t>
  </si>
  <si>
    <t>Roční limit</t>
  </si>
  <si>
    <t>11-00110</t>
  </si>
  <si>
    <t>te</t>
  </si>
  <si>
    <t>Anatomický ústav</t>
  </si>
  <si>
    <t>11-00120</t>
  </si>
  <si>
    <t>Ústav pro histologii a embryologii</t>
  </si>
  <si>
    <t>11-00140</t>
  </si>
  <si>
    <t>ÚBEO</t>
  </si>
  <si>
    <t>11-00150</t>
  </si>
  <si>
    <t>Fyziologický ústav</t>
  </si>
  <si>
    <t>11-00160</t>
  </si>
  <si>
    <t>tek</t>
  </si>
  <si>
    <t>i</t>
  </si>
  <si>
    <t>Ústav biologie a lékařské genetiky</t>
  </si>
  <si>
    <t>11-00170</t>
  </si>
  <si>
    <t>Ústav biofyziky a informatiky</t>
  </si>
  <si>
    <t>11-00180</t>
  </si>
  <si>
    <t>Ústav patologické fyziologie</t>
  </si>
  <si>
    <t>11-00190</t>
  </si>
  <si>
    <t>Farmakologický ústav</t>
  </si>
  <si>
    <t>11-00200</t>
  </si>
  <si>
    <t>Ústav hygieny a epidemiologie</t>
  </si>
  <si>
    <t>11-00210</t>
  </si>
  <si>
    <t>Ústav tělesné výchovy</t>
  </si>
  <si>
    <t>11-00220</t>
  </si>
  <si>
    <t>Ústav dějin lékařství a cizích jazyků</t>
  </si>
  <si>
    <t>11-00240</t>
  </si>
  <si>
    <t>Ústav pro humanitní studia v lékařství</t>
  </si>
  <si>
    <t>11-00250</t>
  </si>
  <si>
    <t>Ústav teorie a praxe ošetřovatelství</t>
  </si>
  <si>
    <t>11-00260</t>
  </si>
  <si>
    <t>Ústav všeobecného lékařství</t>
  </si>
  <si>
    <t>11-00280</t>
  </si>
  <si>
    <t>Ústav veřejn. zdravotnictví a med. práva</t>
  </si>
  <si>
    <t>11-00310</t>
  </si>
  <si>
    <t>Ústav patologie</t>
  </si>
  <si>
    <t>11-00330</t>
  </si>
  <si>
    <t>d</t>
  </si>
  <si>
    <t>Ústav nukleární medicíny</t>
  </si>
  <si>
    <t>11-00351</t>
  </si>
  <si>
    <t>Ústav imunologie a mikrobiologie</t>
  </si>
  <si>
    <t>11-00360</t>
  </si>
  <si>
    <t>Ústav soudního lékařství a toxikologie</t>
  </si>
  <si>
    <t>11-00380</t>
  </si>
  <si>
    <t>Ústav tělovýchovného lékařství</t>
  </si>
  <si>
    <t>11-00410</t>
  </si>
  <si>
    <t>ÚKBLD</t>
  </si>
  <si>
    <t>11-00430</t>
  </si>
  <si>
    <t>ftn</t>
  </si>
  <si>
    <t>11-00431</t>
  </si>
  <si>
    <t>ch</t>
  </si>
  <si>
    <t>bul</t>
  </si>
  <si>
    <t>11-00433</t>
  </si>
  <si>
    <t>11-00434</t>
  </si>
  <si>
    <t>11-00435</t>
  </si>
  <si>
    <t>11-00436</t>
  </si>
  <si>
    <t>11-00437</t>
  </si>
  <si>
    <t>11-00450</t>
  </si>
  <si>
    <t>11-00451</t>
  </si>
  <si>
    <t>11-00510</t>
  </si>
  <si>
    <t>vfn</t>
  </si>
  <si>
    <t>I. interní klinika</t>
  </si>
  <si>
    <t>11-00511</t>
  </si>
  <si>
    <t>Nefrologická klinika</t>
  </si>
  <si>
    <t>11-00520</t>
  </si>
  <si>
    <t>II. interní klinika</t>
  </si>
  <si>
    <t>11-00530</t>
  </si>
  <si>
    <t>III. interní klinika</t>
  </si>
  <si>
    <t>11-00540</t>
  </si>
  <si>
    <t>IV. interní klinika</t>
  </si>
  <si>
    <t>11-00560</t>
  </si>
  <si>
    <t>Klinika pracovního lékařství</t>
  </si>
  <si>
    <t>11-00570</t>
  </si>
  <si>
    <t>I. klinika TRN</t>
  </si>
  <si>
    <t>11-00580</t>
  </si>
  <si>
    <t>Dermatovenerologická klinika</t>
  </si>
  <si>
    <t>11-00590</t>
  </si>
  <si>
    <t>Geriatrická klinika</t>
  </si>
  <si>
    <t>11-00600</t>
  </si>
  <si>
    <t>Neurologická klinika</t>
  </si>
  <si>
    <t>11-00610</t>
  </si>
  <si>
    <t>Psychiatrická klinika</t>
  </si>
  <si>
    <t>11-00611</t>
  </si>
  <si>
    <t>Klin. adiktologie</t>
  </si>
  <si>
    <t>11-00620</t>
  </si>
  <si>
    <t>Radiodiagnostická klinika</t>
  </si>
  <si>
    <t>11-00630</t>
  </si>
  <si>
    <t>Onkologická klinika</t>
  </si>
  <si>
    <t>11-00640</t>
  </si>
  <si>
    <t>Klinika rehabilitačního lékařství</t>
  </si>
  <si>
    <t>11-00641</t>
  </si>
  <si>
    <t>Revmatologická klinika</t>
  </si>
  <si>
    <t>11-00650</t>
  </si>
  <si>
    <t>KDDL</t>
  </si>
  <si>
    <t>11-00660</t>
  </si>
  <si>
    <t>I. chirurgická klinika</t>
  </si>
  <si>
    <t>11-00680</t>
  </si>
  <si>
    <t>mo</t>
  </si>
  <si>
    <t>11-00690</t>
  </si>
  <si>
    <t>II. chirurgická klinika</t>
  </si>
  <si>
    <t>11-00700</t>
  </si>
  <si>
    <t>KARIM</t>
  </si>
  <si>
    <t>11-00710</t>
  </si>
  <si>
    <t>11-00720</t>
  </si>
  <si>
    <t>Urologická klinika</t>
  </si>
  <si>
    <t>11-00730</t>
  </si>
  <si>
    <t>11-00740</t>
  </si>
  <si>
    <t>Foniatrická klinika</t>
  </si>
  <si>
    <t>11-00750</t>
  </si>
  <si>
    <t>11-00770</t>
  </si>
  <si>
    <t>Stomatologická klinika</t>
  </si>
  <si>
    <t>11-00790</t>
  </si>
  <si>
    <t>Gynekologicko-porodnická klinika</t>
  </si>
  <si>
    <t>11-00850</t>
  </si>
  <si>
    <t>11-00860</t>
  </si>
  <si>
    <t>voj</t>
  </si>
  <si>
    <t>11-00861</t>
  </si>
  <si>
    <t>11-00862</t>
  </si>
  <si>
    <t>11-00863</t>
  </si>
  <si>
    <t>Klinika ortopedie</t>
  </si>
  <si>
    <t>11-00864</t>
  </si>
  <si>
    <t>KARIM ÚVN</t>
  </si>
  <si>
    <t>11-00865</t>
  </si>
  <si>
    <t>11-00866</t>
  </si>
  <si>
    <t>Klinika infekčních nemocí</t>
  </si>
  <si>
    <t>11-00870</t>
  </si>
  <si>
    <t>11-00890</t>
  </si>
  <si>
    <t>Ústav vědeckých informací</t>
  </si>
  <si>
    <t>MEDIÁN</t>
  </si>
  <si>
    <t>Medián</t>
  </si>
  <si>
    <t>ok</t>
  </si>
  <si>
    <t>Teorie</t>
  </si>
  <si>
    <t>Preklinika</t>
  </si>
  <si>
    <t>Teorie a preklinika dohromady</t>
  </si>
  <si>
    <t>Interna</t>
  </si>
  <si>
    <t>Chirurgie</t>
  </si>
  <si>
    <t>Diagnostika</t>
  </si>
  <si>
    <t>Ostatní kliniky</t>
  </si>
  <si>
    <t>Medián Kč/výkon vč. VP</t>
  </si>
  <si>
    <t>Medián Kč/výkon bez VP</t>
  </si>
  <si>
    <t>FTN Pediatrická klinika</t>
  </si>
  <si>
    <t>FTN Chirurgická klinika</t>
  </si>
  <si>
    <t>Bulovka Ortopedická klinika</t>
  </si>
  <si>
    <t>Bulovka Chirurgická klinika</t>
  </si>
  <si>
    <t>Raddiační onko Bul</t>
  </si>
  <si>
    <t>Bulovka Klinika plastické chirurgie</t>
  </si>
  <si>
    <t>Bulovka Gynekologicko-porodnická kli.</t>
  </si>
  <si>
    <t>FTN KARIM</t>
  </si>
  <si>
    <t>Onkologie TN</t>
  </si>
  <si>
    <t>FNM III. Chirurgická klinika</t>
  </si>
  <si>
    <t>FNM Ortopedická klinika</t>
  </si>
  <si>
    <t>FNM ORL</t>
  </si>
  <si>
    <t>Oční klinika 1. LF a VFN</t>
  </si>
  <si>
    <t>Bulovka Klinika infek. a trop. nemocí</t>
  </si>
  <si>
    <t>ÚVN neurochirurgická klinika</t>
  </si>
  <si>
    <t>ÚVN Interní klinika</t>
  </si>
  <si>
    <t>ÚVN Oční klinika</t>
  </si>
  <si>
    <t>Onkol ÚVN</t>
  </si>
  <si>
    <t>FTN Pneumologická klinika</t>
  </si>
  <si>
    <t>BIOCEV</t>
  </si>
  <si>
    <t xml:space="preserve">Ústav kl. a exp. hematologie </t>
  </si>
  <si>
    <t>Centrum pro exp. biomodely</t>
  </si>
  <si>
    <t>Centrum pokročilého preklinického zobrazování</t>
  </si>
  <si>
    <t xml:space="preserve">Klinika paliativní medicíny </t>
  </si>
  <si>
    <t>Klinika spondylochirurgie</t>
  </si>
  <si>
    <t>učili dva ročníky</t>
  </si>
  <si>
    <t>2 roky bez výuky (přesun ze 4. do 6. roč.)</t>
  </si>
  <si>
    <t>změna výuky zubaři</t>
  </si>
  <si>
    <t>Učili dva ročníky LEK i ALEK</t>
  </si>
  <si>
    <t>Podhodnoceno - nevyzkázali SZk</t>
  </si>
  <si>
    <t>Neučili LEK</t>
  </si>
  <si>
    <t>Jinak rozdělená % mezi kliniky</t>
  </si>
  <si>
    <t>Učili dva ročníky</t>
  </si>
  <si>
    <t>Bez české výuky</t>
  </si>
  <si>
    <t>Více hodin dle nové akreditace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</si>
</sst>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0;[Red]0"/>
    <numFmt numFmtId="165" formatCode="_-* #,##0\ &quot;Kč&quot;_-;\-* #,##0\ &quot;Kč&quot;_-;_-* &quot;-&quot;??\ &quot;Kč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color indexed="8"/>
      <name val="Arial"/>
      <family val="2"/>
      <charset val="238"/>
    </font>
    <font>
      <sz val="12"/>
      <color indexed="5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2" borderId="0" xfId="0" applyFont="1" applyFill="1" applyAlignment="1">
      <alignment textRotation="90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/>
    <xf numFmtId="0" fontId="2" fillId="0" borderId="3" xfId="0" quotePrefix="1" applyFont="1" applyBorder="1" applyAlignment="1">
      <alignment horizontal="right"/>
    </xf>
    <xf numFmtId="0" fontId="2" fillId="0" borderId="4" xfId="0" applyFont="1" applyBorder="1" applyAlignment="1">
      <alignment wrapText="1"/>
    </xf>
    <xf numFmtId="164" fontId="5" fillId="0" borderId="0" xfId="1" applyNumberFormat="1" applyFont="1" applyFill="1" applyBorder="1"/>
    <xf numFmtId="164" fontId="5" fillId="0" borderId="0" xfId="1" applyNumberFormat="1" applyFont="1" applyBorder="1"/>
    <xf numFmtId="44" fontId="0" fillId="0" borderId="0" xfId="0" applyNumberFormat="1"/>
    <xf numFmtId="9" fontId="0" fillId="0" borderId="0" xfId="1" applyFont="1"/>
    <xf numFmtId="0" fontId="6" fillId="0" borderId="3" xfId="0" quotePrefix="1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left" wrapText="1"/>
    </xf>
    <xf numFmtId="0" fontId="2" fillId="0" borderId="3" xfId="0" quotePrefix="1" applyFont="1" applyBorder="1" applyAlignment="1">
      <alignment horizontal="center"/>
    </xf>
    <xf numFmtId="0" fontId="6" fillId="0" borderId="4" xfId="0" applyFont="1" applyBorder="1" applyAlignment="1">
      <alignment horizontal="left" shrinkToFit="1"/>
    </xf>
    <xf numFmtId="0" fontId="7" fillId="0" borderId="3" xfId="0" quotePrefix="1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shrinkToFit="1"/>
    </xf>
    <xf numFmtId="0" fontId="7" fillId="0" borderId="4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wrapText="1"/>
    </xf>
    <xf numFmtId="0" fontId="7" fillId="0" borderId="3" xfId="0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10" fontId="5" fillId="0" borderId="0" xfId="1" applyNumberFormat="1" applyFont="1" applyFill="1" applyBorder="1"/>
    <xf numFmtId="0" fontId="0" fillId="0" borderId="0" xfId="0" applyAlignment="1">
      <alignment horizontal="right"/>
    </xf>
    <xf numFmtId="0" fontId="3" fillId="0" borderId="0" xfId="0" applyFont="1"/>
    <xf numFmtId="10" fontId="5" fillId="0" borderId="0" xfId="1" applyNumberFormat="1" applyFont="1" applyBorder="1"/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9" fontId="8" fillId="0" borderId="0" xfId="1" applyFont="1"/>
    <xf numFmtId="0" fontId="8" fillId="0" borderId="0" xfId="0" applyFont="1"/>
    <xf numFmtId="44" fontId="0" fillId="0" borderId="0" xfId="2" applyFont="1"/>
    <xf numFmtId="0" fontId="9" fillId="0" borderId="0" xfId="0" applyFont="1"/>
    <xf numFmtId="44" fontId="9" fillId="0" borderId="0" xfId="2" applyFont="1"/>
    <xf numFmtId="44" fontId="8" fillId="0" borderId="0" xfId="2" applyFont="1"/>
    <xf numFmtId="44" fontId="10" fillId="0" borderId="0" xfId="2" applyFont="1"/>
    <xf numFmtId="164" fontId="11" fillId="0" borderId="0" xfId="1" applyNumberFormat="1" applyFont="1" applyFill="1" applyBorder="1"/>
    <xf numFmtId="164" fontId="11" fillId="0" borderId="0" xfId="1" applyNumberFormat="1" applyFont="1" applyBorder="1"/>
    <xf numFmtId="0" fontId="7" fillId="3" borderId="3" xfId="0" quotePrefix="1" applyFont="1" applyFill="1" applyBorder="1" applyAlignment="1">
      <alignment horizontal="right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wrapText="1"/>
    </xf>
    <xf numFmtId="164" fontId="5" fillId="3" borderId="0" xfId="1" applyNumberFormat="1" applyFont="1" applyFill="1" applyBorder="1"/>
    <xf numFmtId="44" fontId="0" fillId="3" borderId="0" xfId="0" applyNumberFormat="1" applyFill="1"/>
    <xf numFmtId="9" fontId="0" fillId="3" borderId="0" xfId="1" applyFont="1" applyFill="1"/>
    <xf numFmtId="0" fontId="0" fillId="3" borderId="0" xfId="0" applyFill="1"/>
    <xf numFmtId="0" fontId="6" fillId="3" borderId="3" xfId="0" quotePrefix="1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left" wrapText="1"/>
    </xf>
    <xf numFmtId="165" fontId="0" fillId="0" borderId="0" xfId="2" applyNumberFormat="1" applyFont="1"/>
  </cellXfs>
  <cellStyles count="3">
    <cellStyle name="Měna" xfId="2" builtinId="4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Mediány Kč/výkon dle skupin pracovišť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Mediány!$A$3:$A$9</c:f>
              <c:strCache>
                <c:ptCount val="7"/>
                <c:pt idx="0">
                  <c:v>Teorie</c:v>
                </c:pt>
                <c:pt idx="1">
                  <c:v>Preklinika</c:v>
                </c:pt>
                <c:pt idx="2">
                  <c:v>Teorie a preklinika dohromady</c:v>
                </c:pt>
                <c:pt idx="3">
                  <c:v>Interna</c:v>
                </c:pt>
                <c:pt idx="4">
                  <c:v>Chirurgie</c:v>
                </c:pt>
                <c:pt idx="5">
                  <c:v>Diagnostika</c:v>
                </c:pt>
                <c:pt idx="6">
                  <c:v>Ostatní kliniky</c:v>
                </c:pt>
              </c:strCache>
            </c:strRef>
          </c:cat>
          <c:val>
            <c:numRef>
              <c:f>Mediány!$C$3:$C$9</c:f>
              <c:numCache>
                <c:formatCode>_("Kč"* #,##0.00_);_("Kč"* \(#,##0.00\);_("Kč"* "-"??_);_(@_)</c:formatCode>
                <c:ptCount val="7"/>
                <c:pt idx="0">
                  <c:v>1841.6035248195565</c:v>
                </c:pt>
                <c:pt idx="1">
                  <c:v>2241.0501193317423</c:v>
                </c:pt>
                <c:pt idx="2">
                  <c:v>1904.4292993630572</c:v>
                </c:pt>
                <c:pt idx="3">
                  <c:v>2418.8837345516313</c:v>
                </c:pt>
                <c:pt idx="4">
                  <c:v>1970.995528007506</c:v>
                </c:pt>
                <c:pt idx="5">
                  <c:v>2715.6393957330724</c:v>
                </c:pt>
                <c:pt idx="6">
                  <c:v>1853.2311062431545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60-4158-AB27-D80A88FE7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93526943"/>
        <c:axId val="693526527"/>
      </c:barChart>
      <c:catAx>
        <c:axId val="6935269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3526527"/>
        <c:crosses val="autoZero"/>
        <c:auto val="1"/>
        <c:lblAlgn val="ctr"/>
        <c:lblOffset val="100"/>
        <c:noMultiLvlLbl val="0"/>
      </c:catAx>
      <c:valAx>
        <c:axId val="6935265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Kč&quot;* #,##0.00_);_(&quot;Kč&quot;* \(#,##0.00\);_(&quot;Kč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35269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Ostatní kliniky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'Ostatní kliniky'!$D$2:$D$8</c:f>
              <c:strCache>
                <c:ptCount val="7"/>
                <c:pt idx="0">
                  <c:v>Bulovka Gynekologicko-porodnická kli.</c:v>
                </c:pt>
                <c:pt idx="1">
                  <c:v>FTN KARIM</c:v>
                </c:pt>
                <c:pt idx="2">
                  <c:v>KARIM</c:v>
                </c:pt>
                <c:pt idx="3">
                  <c:v>Foniatrická klinika</c:v>
                </c:pt>
                <c:pt idx="4">
                  <c:v>Stomatologická klinika</c:v>
                </c:pt>
                <c:pt idx="5">
                  <c:v>Gynekologicko-porodnická klinika</c:v>
                </c:pt>
                <c:pt idx="6">
                  <c:v>KARIM ÚVN</c:v>
                </c:pt>
              </c:strCache>
            </c:strRef>
          </c:cat>
          <c:val>
            <c:numRef>
              <c:f>'Ostatní kliniky'!$K$2:$K$8</c:f>
              <c:numCache>
                <c:formatCode>0%</c:formatCode>
                <c:ptCount val="7"/>
                <c:pt idx="0">
                  <c:v>5.0938061465721036</c:v>
                </c:pt>
                <c:pt idx="1">
                  <c:v>0.37761550248837172</c:v>
                </c:pt>
                <c:pt idx="2">
                  <c:v>1</c:v>
                </c:pt>
                <c:pt idx="3">
                  <c:v>1.8381148478609013</c:v>
                </c:pt>
                <c:pt idx="4">
                  <c:v>0.59539741498926657</c:v>
                </c:pt>
                <c:pt idx="5">
                  <c:v>0.90022207894548323</c:v>
                </c:pt>
                <c:pt idx="6">
                  <c:v>1.0966595744680849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C6-4809-BC73-F24BD1A20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03884143"/>
        <c:axId val="2003869999"/>
      </c:barChart>
      <c:catAx>
        <c:axId val="20038841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03869999"/>
        <c:crosses val="autoZero"/>
        <c:auto val="1"/>
        <c:lblAlgn val="ctr"/>
        <c:lblOffset val="100"/>
        <c:noMultiLvlLbl val="0"/>
      </c:catAx>
      <c:valAx>
        <c:axId val="2003869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038841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Teoretické ústavy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Teorie!$D$2:$D$13</c:f>
              <c:strCache>
                <c:ptCount val="12"/>
                <c:pt idx="0">
                  <c:v>Anatomický ústav</c:v>
                </c:pt>
                <c:pt idx="1">
                  <c:v>Ústav pro histologii a embryologii</c:v>
                </c:pt>
                <c:pt idx="2">
                  <c:v>ÚBEO</c:v>
                </c:pt>
                <c:pt idx="3">
                  <c:v>Fyziologický ústav</c:v>
                </c:pt>
                <c:pt idx="4">
                  <c:v>Ústav biofyziky a informatiky</c:v>
                </c:pt>
                <c:pt idx="5">
                  <c:v>Ústav patologické fyziologie</c:v>
                </c:pt>
                <c:pt idx="6">
                  <c:v>Farmakologický ústav</c:v>
                </c:pt>
                <c:pt idx="7">
                  <c:v>Ústav tělesné výchovy</c:v>
                </c:pt>
                <c:pt idx="8">
                  <c:v>Ústav dějin lékařství a cizích jazyků</c:v>
                </c:pt>
                <c:pt idx="9">
                  <c:v>Ústav pro humanitní studia v lékařství</c:v>
                </c:pt>
                <c:pt idx="10">
                  <c:v>Ústav veřejn. zdravotnictví a med. práva</c:v>
                </c:pt>
                <c:pt idx="11">
                  <c:v>Ústav vědeckých informací</c:v>
                </c:pt>
              </c:strCache>
            </c:strRef>
          </c:cat>
          <c:val>
            <c:numRef>
              <c:f>Teorie!$K$2:$K$13</c:f>
              <c:numCache>
                <c:formatCode>0%</c:formatCode>
                <c:ptCount val="12"/>
                <c:pt idx="0">
                  <c:v>1.0223266877265123</c:v>
                </c:pt>
                <c:pt idx="1">
                  <c:v>0.82160198860200662</c:v>
                </c:pt>
                <c:pt idx="2">
                  <c:v>1.2120363911519503</c:v>
                </c:pt>
                <c:pt idx="3">
                  <c:v>1.1310150589347148</c:v>
                </c:pt>
                <c:pt idx="4">
                  <c:v>1.0341147123671239</c:v>
                </c:pt>
                <c:pt idx="5">
                  <c:v>1.200983091132094</c:v>
                </c:pt>
                <c:pt idx="6">
                  <c:v>0.97767331227348786</c:v>
                </c:pt>
                <c:pt idx="7">
                  <c:v>0.52641322161860671</c:v>
                </c:pt>
                <c:pt idx="8">
                  <c:v>0.37995114282812154</c:v>
                </c:pt>
                <c:pt idx="9">
                  <c:v>0.52224057504872001</c:v>
                </c:pt>
                <c:pt idx="10">
                  <c:v>0.97143103907957695</c:v>
                </c:pt>
                <c:pt idx="11">
                  <c:v>20.757043429115331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F-467D-A5AD-52F64B0E0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03887471"/>
        <c:axId val="2003889551"/>
      </c:barChart>
      <c:catAx>
        <c:axId val="20038874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03889551"/>
        <c:crosses val="autoZero"/>
        <c:auto val="1"/>
        <c:lblAlgn val="ctr"/>
        <c:lblOffset val="100"/>
        <c:noMultiLvlLbl val="0"/>
      </c:catAx>
      <c:valAx>
        <c:axId val="20038895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03887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Teoretické ústavy bez ÚVI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Teorie!$D$2:$D$13</c15:sqref>
                  </c15:fullRef>
                </c:ext>
              </c:extLst>
              <c:f>Teorie!$D$2:$D$12</c:f>
              <c:strCache>
                <c:ptCount val="11"/>
                <c:pt idx="0">
                  <c:v>Anatomický ústav</c:v>
                </c:pt>
                <c:pt idx="1">
                  <c:v>Ústav pro histologii a embryologii</c:v>
                </c:pt>
                <c:pt idx="2">
                  <c:v>ÚBEO</c:v>
                </c:pt>
                <c:pt idx="3">
                  <c:v>Fyziologický ústav</c:v>
                </c:pt>
                <c:pt idx="4">
                  <c:v>Ústav biofyziky a informatiky</c:v>
                </c:pt>
                <c:pt idx="5">
                  <c:v>Ústav patologické fyziologie</c:v>
                </c:pt>
                <c:pt idx="6">
                  <c:v>Farmakologický ústav</c:v>
                </c:pt>
                <c:pt idx="7">
                  <c:v>Ústav tělesné výchovy</c:v>
                </c:pt>
                <c:pt idx="8">
                  <c:v>Ústav dějin lékařství a cizích jazyků</c:v>
                </c:pt>
                <c:pt idx="9">
                  <c:v>Ústav pro humanitní studia v lékařství</c:v>
                </c:pt>
                <c:pt idx="10">
                  <c:v>Ústav veřejn. zdravotnictví a med. práva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Teorie!$K$2:$K$13</c15:sqref>
                  </c15:fullRef>
                </c:ext>
              </c:extLst>
              <c:f>Teorie!$K$2:$K$12</c:f>
              <c:numCache>
                <c:formatCode>0%</c:formatCode>
                <c:ptCount val="11"/>
                <c:pt idx="0">
                  <c:v>1.0223266877265123</c:v>
                </c:pt>
                <c:pt idx="1">
                  <c:v>0.82160198860200662</c:v>
                </c:pt>
                <c:pt idx="2">
                  <c:v>1.2120363911519503</c:v>
                </c:pt>
                <c:pt idx="3">
                  <c:v>1.1310150589347148</c:v>
                </c:pt>
                <c:pt idx="4">
                  <c:v>1.0341147123671239</c:v>
                </c:pt>
                <c:pt idx="5">
                  <c:v>1.200983091132094</c:v>
                </c:pt>
                <c:pt idx="6">
                  <c:v>0.97767331227348786</c:v>
                </c:pt>
                <c:pt idx="7">
                  <c:v>0.52641322161860671</c:v>
                </c:pt>
                <c:pt idx="8">
                  <c:v>0.37995114282812154</c:v>
                </c:pt>
                <c:pt idx="9">
                  <c:v>0.52224057504872001</c:v>
                </c:pt>
                <c:pt idx="10">
                  <c:v>0.97143103907957695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C4-41D4-A760-FF466C3DF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03887471"/>
        <c:axId val="2003889551"/>
      </c:barChart>
      <c:catAx>
        <c:axId val="20038874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03889551"/>
        <c:crosses val="autoZero"/>
        <c:auto val="1"/>
        <c:lblAlgn val="ctr"/>
        <c:lblOffset val="100"/>
        <c:noMultiLvlLbl val="0"/>
      </c:catAx>
      <c:valAx>
        <c:axId val="20038895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03887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Preklinika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Preklinika!$D$2:$D$11</c:f>
              <c:strCache>
                <c:ptCount val="10"/>
                <c:pt idx="0">
                  <c:v>Ústav biologie a lékařské genetiky</c:v>
                </c:pt>
                <c:pt idx="1">
                  <c:v>Ústav hygieny a epidemiologie</c:v>
                </c:pt>
                <c:pt idx="2">
                  <c:v>Ústav teorie a praxe ošetřovatelství</c:v>
                </c:pt>
                <c:pt idx="3">
                  <c:v>Ústav všeobecného lékařství</c:v>
                </c:pt>
                <c:pt idx="4">
                  <c:v>Ústav patologie</c:v>
                </c:pt>
                <c:pt idx="5">
                  <c:v>Ústav nukleární medicíny</c:v>
                </c:pt>
                <c:pt idx="6">
                  <c:v>Ústav imunologie a mikrobiologie</c:v>
                </c:pt>
                <c:pt idx="7">
                  <c:v>Ústav soudního lékařství a toxikologie</c:v>
                </c:pt>
                <c:pt idx="8">
                  <c:v>Ústav tělovýchovného lékařství</c:v>
                </c:pt>
                <c:pt idx="9">
                  <c:v>ÚKBLD</c:v>
                </c:pt>
              </c:strCache>
            </c:strRef>
          </c:cat>
          <c:val>
            <c:numRef>
              <c:f>Preklinika!$K$2:$K$11</c:f>
              <c:numCache>
                <c:formatCode>0%</c:formatCode>
                <c:ptCount val="10"/>
                <c:pt idx="0">
                  <c:v>1</c:v>
                </c:pt>
                <c:pt idx="1">
                  <c:v>3.1129742707525949</c:v>
                </c:pt>
                <c:pt idx="2">
                  <c:v>0.35965571967968135</c:v>
                </c:pt>
                <c:pt idx="3">
                  <c:v>0.4244042125192285</c:v>
                </c:pt>
                <c:pt idx="4">
                  <c:v>0.49624218936169306</c:v>
                </c:pt>
                <c:pt idx="5">
                  <c:v>1.3229949359935667</c:v>
                </c:pt>
                <c:pt idx="6">
                  <c:v>0.98101935960075837</c:v>
                </c:pt>
                <c:pt idx="7">
                  <c:v>1.4766933085039466</c:v>
                </c:pt>
                <c:pt idx="8">
                  <c:v>0</c:v>
                </c:pt>
                <c:pt idx="9">
                  <c:v>1.1005469315509644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5B-4998-BCA2-E0D24EB79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03867503"/>
        <c:axId val="2003873327"/>
      </c:barChart>
      <c:catAx>
        <c:axId val="20038675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03873327"/>
        <c:crosses val="autoZero"/>
        <c:auto val="1"/>
        <c:lblAlgn val="ctr"/>
        <c:lblOffset val="100"/>
        <c:noMultiLvlLbl val="0"/>
      </c:catAx>
      <c:valAx>
        <c:axId val="20038733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038675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Teorie</a:t>
            </a:r>
            <a:r>
              <a:rPr lang="cs-CZ" baseline="0"/>
              <a:t> a preklinika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'Teorie a preklinika dohromady'!$D$3:$D$23</c:f>
              <c:strCache>
                <c:ptCount val="21"/>
                <c:pt idx="0">
                  <c:v>Ústav pro histologii a embryologii</c:v>
                </c:pt>
                <c:pt idx="1">
                  <c:v>ÚBEO</c:v>
                </c:pt>
                <c:pt idx="2">
                  <c:v>Fyziologický ústav</c:v>
                </c:pt>
                <c:pt idx="3">
                  <c:v>Ústav biologie a lékařské genetiky</c:v>
                </c:pt>
                <c:pt idx="4">
                  <c:v>Ústav biofyziky a informatiky</c:v>
                </c:pt>
                <c:pt idx="5">
                  <c:v>Ústav patologické fyziologie</c:v>
                </c:pt>
                <c:pt idx="6">
                  <c:v>Farmakologický ústav</c:v>
                </c:pt>
                <c:pt idx="7">
                  <c:v>Ústav hygieny a epidemiologie</c:v>
                </c:pt>
                <c:pt idx="8">
                  <c:v>Ústav tělesné výchovy</c:v>
                </c:pt>
                <c:pt idx="9">
                  <c:v>Ústav dějin lékařství a cizích jazyků</c:v>
                </c:pt>
                <c:pt idx="10">
                  <c:v>Ústav pro humanitní studia v lékařství</c:v>
                </c:pt>
                <c:pt idx="11">
                  <c:v>Ústav teorie a praxe ošetřovatelství</c:v>
                </c:pt>
                <c:pt idx="12">
                  <c:v>Ústav všeobecného lékařství</c:v>
                </c:pt>
                <c:pt idx="13">
                  <c:v>Ústav veřejn. zdravotnictví a med. práva</c:v>
                </c:pt>
                <c:pt idx="14">
                  <c:v>Ústav patologie</c:v>
                </c:pt>
                <c:pt idx="15">
                  <c:v>Ústav nukleární medicíny</c:v>
                </c:pt>
                <c:pt idx="16">
                  <c:v>Ústav imunologie a mikrobiologie</c:v>
                </c:pt>
                <c:pt idx="17">
                  <c:v>Ústav soudního lékařství a toxikologie</c:v>
                </c:pt>
                <c:pt idx="18">
                  <c:v>Ústav tělovýchovného lékařství</c:v>
                </c:pt>
                <c:pt idx="19">
                  <c:v>ÚKBLD</c:v>
                </c:pt>
                <c:pt idx="20">
                  <c:v>Ústav vědeckých informací</c:v>
                </c:pt>
              </c:strCache>
            </c:strRef>
          </c:cat>
          <c:val>
            <c:numRef>
              <c:f>'Teorie a preklinika dohromady'!$K$3:$K$23</c:f>
              <c:numCache>
                <c:formatCode>0%</c:formatCode>
                <c:ptCount val="21"/>
                <c:pt idx="0">
                  <c:v>0.79449792056563195</c:v>
                </c:pt>
                <c:pt idx="1">
                  <c:v>1.1720521685428471</c:v>
                </c:pt>
                <c:pt idx="2">
                  <c:v>1.0937036727248397</c:v>
                </c:pt>
                <c:pt idx="3">
                  <c:v>1.1767567953723821</c:v>
                </c:pt>
                <c:pt idx="4">
                  <c:v>1</c:v>
                </c:pt>
                <c:pt idx="5">
                  <c:v>1.1613635090666128</c:v>
                </c:pt>
                <c:pt idx="6">
                  <c:v>0.94542056174363887</c:v>
                </c:pt>
                <c:pt idx="7">
                  <c:v>3.6632136269275017</c:v>
                </c:pt>
                <c:pt idx="8">
                  <c:v>0.50904722205685371</c:v>
                </c:pt>
                <c:pt idx="9">
                  <c:v>0.36741682357308347</c:v>
                </c:pt>
                <c:pt idx="10">
                  <c:v>0.50501222814371682</c:v>
                </c:pt>
                <c:pt idx="11">
                  <c:v>0.42322731212760961</c:v>
                </c:pt>
                <c:pt idx="12">
                  <c:v>0.49942054106666672</c:v>
                </c:pt>
                <c:pt idx="13">
                  <c:v>0.93938421672382755</c:v>
                </c:pt>
                <c:pt idx="14">
                  <c:v>0.58395636848184074</c:v>
                </c:pt>
                <c:pt idx="15">
                  <c:v>1.5568432811736794</c:v>
                </c:pt>
                <c:pt idx="16">
                  <c:v>1.1544211978020551</c:v>
                </c:pt>
                <c:pt idx="17">
                  <c:v>1.7377088854629448</c:v>
                </c:pt>
                <c:pt idx="18">
                  <c:v>0</c:v>
                </c:pt>
                <c:pt idx="19">
                  <c:v>1.2950760803288213</c:v>
                </c:pt>
                <c:pt idx="20">
                  <c:v>20.072283259177066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CA-4A0C-A5B0-E47451B40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02327279"/>
        <c:axId val="2002330607"/>
      </c:barChart>
      <c:catAx>
        <c:axId val="20023272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02330607"/>
        <c:crosses val="autoZero"/>
        <c:auto val="1"/>
        <c:lblAlgn val="ctr"/>
        <c:lblOffset val="100"/>
        <c:noMultiLvlLbl val="0"/>
      </c:catAx>
      <c:valAx>
        <c:axId val="20023306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023272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Teorie</a:t>
            </a:r>
            <a:r>
              <a:rPr lang="cs-CZ" baseline="0"/>
              <a:t> a preklinika bez ÚVI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'Teorie a preklinika dohromady'!$D$2:$D$23</c15:sqref>
                  </c15:fullRef>
                </c:ext>
              </c:extLst>
              <c:f>'Teorie a preklinika dohromady'!$D$2:$D$22</c:f>
              <c:strCache>
                <c:ptCount val="21"/>
                <c:pt idx="0">
                  <c:v>Anatomický ústav</c:v>
                </c:pt>
                <c:pt idx="1">
                  <c:v>Ústav pro histologii a embryologii</c:v>
                </c:pt>
                <c:pt idx="2">
                  <c:v>ÚBEO</c:v>
                </c:pt>
                <c:pt idx="3">
                  <c:v>Fyziologický ústav</c:v>
                </c:pt>
                <c:pt idx="4">
                  <c:v>Ústav biologie a lékařské genetiky</c:v>
                </c:pt>
                <c:pt idx="5">
                  <c:v>Ústav biofyziky a informatiky</c:v>
                </c:pt>
                <c:pt idx="6">
                  <c:v>Ústav patologické fyziologie</c:v>
                </c:pt>
                <c:pt idx="7">
                  <c:v>Farmakologický ústav</c:v>
                </c:pt>
                <c:pt idx="8">
                  <c:v>Ústav hygieny a epidemiologie</c:v>
                </c:pt>
                <c:pt idx="9">
                  <c:v>Ústav tělesné výchovy</c:v>
                </c:pt>
                <c:pt idx="10">
                  <c:v>Ústav dějin lékařství a cizích jazyků</c:v>
                </c:pt>
                <c:pt idx="11">
                  <c:v>Ústav pro humanitní studia v lékařství</c:v>
                </c:pt>
                <c:pt idx="12">
                  <c:v>Ústav teorie a praxe ošetřovatelství</c:v>
                </c:pt>
                <c:pt idx="13">
                  <c:v>Ústav všeobecného lékařství</c:v>
                </c:pt>
                <c:pt idx="14">
                  <c:v>Ústav veřejn. zdravotnictví a med. práva</c:v>
                </c:pt>
                <c:pt idx="15">
                  <c:v>Ústav patologie</c:v>
                </c:pt>
                <c:pt idx="16">
                  <c:v>Ústav nukleární medicíny</c:v>
                </c:pt>
                <c:pt idx="17">
                  <c:v>Ústav imunologie a mikrobiologie</c:v>
                </c:pt>
                <c:pt idx="18">
                  <c:v>Ústav soudního lékařství a toxikologie</c:v>
                </c:pt>
                <c:pt idx="19">
                  <c:v>Ústav tělovýchovného lékařství</c:v>
                </c:pt>
                <c:pt idx="20">
                  <c:v>ÚKBLD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'Teorie a preklinika dohromady'!$K$2:$K$23</c15:sqref>
                  </c15:fullRef>
                </c:ext>
              </c:extLst>
              <c:f>'Teorie a preklinika dohromady'!$K$2:$K$22</c:f>
              <c:numCache>
                <c:formatCode>0%</c:formatCode>
                <c:ptCount val="21"/>
                <c:pt idx="0">
                  <c:v>0.98860085394817698</c:v>
                </c:pt>
                <c:pt idx="1">
                  <c:v>0.79449792056563195</c:v>
                </c:pt>
                <c:pt idx="2">
                  <c:v>1.1720521685428471</c:v>
                </c:pt>
                <c:pt idx="3">
                  <c:v>1.0937036727248397</c:v>
                </c:pt>
                <c:pt idx="4">
                  <c:v>1.1767567953723821</c:v>
                </c:pt>
                <c:pt idx="5">
                  <c:v>1</c:v>
                </c:pt>
                <c:pt idx="6">
                  <c:v>1.1613635090666128</c:v>
                </c:pt>
                <c:pt idx="7">
                  <c:v>0.94542056174363887</c:v>
                </c:pt>
                <c:pt idx="8">
                  <c:v>3.6632136269275017</c:v>
                </c:pt>
                <c:pt idx="9">
                  <c:v>0.50904722205685371</c:v>
                </c:pt>
                <c:pt idx="10">
                  <c:v>0.36741682357308347</c:v>
                </c:pt>
                <c:pt idx="11">
                  <c:v>0.50501222814371682</c:v>
                </c:pt>
                <c:pt idx="12">
                  <c:v>0.42322731212760961</c:v>
                </c:pt>
                <c:pt idx="13">
                  <c:v>0.49942054106666672</c:v>
                </c:pt>
                <c:pt idx="14">
                  <c:v>0.93938421672382755</c:v>
                </c:pt>
                <c:pt idx="15">
                  <c:v>0.58395636848184074</c:v>
                </c:pt>
                <c:pt idx="16">
                  <c:v>1.5568432811736794</c:v>
                </c:pt>
                <c:pt idx="17">
                  <c:v>1.1544211978020551</c:v>
                </c:pt>
                <c:pt idx="18">
                  <c:v>1.7377088854629448</c:v>
                </c:pt>
                <c:pt idx="19">
                  <c:v>0</c:v>
                </c:pt>
                <c:pt idx="20">
                  <c:v>1.2950760803288213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57-4118-B3EC-366F792F8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02327279"/>
        <c:axId val="2002330607"/>
      </c:barChart>
      <c:catAx>
        <c:axId val="20023272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02330607"/>
        <c:crosses val="autoZero"/>
        <c:auto val="1"/>
        <c:lblAlgn val="ctr"/>
        <c:lblOffset val="100"/>
        <c:noMultiLvlLbl val="0"/>
      </c:catAx>
      <c:valAx>
        <c:axId val="20023306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023272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Interní kliniky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Interna!$D$2:$D$25</c:f>
              <c:strCache>
                <c:ptCount val="24"/>
                <c:pt idx="0">
                  <c:v>Ústav biologie a lékařské genetiky</c:v>
                </c:pt>
                <c:pt idx="1">
                  <c:v>FTN Pediatrická klinika</c:v>
                </c:pt>
                <c:pt idx="2">
                  <c:v>Raddiační onko Bul</c:v>
                </c:pt>
                <c:pt idx="3">
                  <c:v>Onkologie TN</c:v>
                </c:pt>
                <c:pt idx="4">
                  <c:v>I. interní klinika</c:v>
                </c:pt>
                <c:pt idx="5">
                  <c:v>Nefrologická klinika</c:v>
                </c:pt>
                <c:pt idx="6">
                  <c:v>II. interní klinika</c:v>
                </c:pt>
                <c:pt idx="7">
                  <c:v>III. interní klinika</c:v>
                </c:pt>
                <c:pt idx="8">
                  <c:v>IV. interní klinika</c:v>
                </c:pt>
                <c:pt idx="9">
                  <c:v>Klinika pracovního lékařství</c:v>
                </c:pt>
                <c:pt idx="10">
                  <c:v>I. klinika TRN</c:v>
                </c:pt>
                <c:pt idx="11">
                  <c:v>Dermatovenerologická klinika</c:v>
                </c:pt>
                <c:pt idx="12">
                  <c:v>Geriatrická klinika</c:v>
                </c:pt>
                <c:pt idx="13">
                  <c:v>Neurologická klinika</c:v>
                </c:pt>
                <c:pt idx="14">
                  <c:v>Psychiatrická klinika</c:v>
                </c:pt>
                <c:pt idx="15">
                  <c:v>Klin. adiktologie</c:v>
                </c:pt>
                <c:pt idx="16">
                  <c:v>Onkologická klinika</c:v>
                </c:pt>
                <c:pt idx="17">
                  <c:v>Klinika rehabilitačního lékařství</c:v>
                </c:pt>
                <c:pt idx="18">
                  <c:v>Revmatologická klinika</c:v>
                </c:pt>
                <c:pt idx="19">
                  <c:v>KDDL</c:v>
                </c:pt>
                <c:pt idx="20">
                  <c:v>Bulovka Klinika infek. a trop. nemocí</c:v>
                </c:pt>
                <c:pt idx="21">
                  <c:v>ÚVN Interní klinika</c:v>
                </c:pt>
                <c:pt idx="22">
                  <c:v>Onkol ÚVN</c:v>
                </c:pt>
                <c:pt idx="23">
                  <c:v>FTN Pneumologická klinika</c:v>
                </c:pt>
              </c:strCache>
            </c:strRef>
          </c:cat>
          <c:val>
            <c:numRef>
              <c:f>Interna!$K$2:$K$25</c:f>
              <c:numCache>
                <c:formatCode>0%</c:formatCode>
                <c:ptCount val="24"/>
                <c:pt idx="0">
                  <c:v>0.92648112322238074</c:v>
                </c:pt>
                <c:pt idx="1">
                  <c:v>0.36881161666757878</c:v>
                </c:pt>
                <c:pt idx="2">
                  <c:v>0.83088074588304606</c:v>
                </c:pt>
                <c:pt idx="3">
                  <c:v>1.1501965725267196</c:v>
                </c:pt>
                <c:pt idx="4">
                  <c:v>1.0693724165140408</c:v>
                </c:pt>
                <c:pt idx="5">
                  <c:v>1.0313491387588705</c:v>
                </c:pt>
                <c:pt idx="6">
                  <c:v>1.0743392737145274</c:v>
                </c:pt>
                <c:pt idx="7">
                  <c:v>0.87721457402876668</c:v>
                </c:pt>
                <c:pt idx="8">
                  <c:v>1.0303137528395299</c:v>
                </c:pt>
                <c:pt idx="9">
                  <c:v>0.9416447864387022</c:v>
                </c:pt>
                <c:pt idx="10">
                  <c:v>1.0045299966811632</c:v>
                </c:pt>
                <c:pt idx="11">
                  <c:v>0.7534800532689212</c:v>
                </c:pt>
                <c:pt idx="12">
                  <c:v>1.102250669650491</c:v>
                </c:pt>
                <c:pt idx="13">
                  <c:v>1.052962444151254</c:v>
                </c:pt>
                <c:pt idx="14">
                  <c:v>0.99460413964331518</c:v>
                </c:pt>
                <c:pt idx="15">
                  <c:v>1.0583008246913641</c:v>
                </c:pt>
                <c:pt idx="16">
                  <c:v>1.114400754509403</c:v>
                </c:pt>
                <c:pt idx="17">
                  <c:v>0.27197816228778926</c:v>
                </c:pt>
                <c:pt idx="18">
                  <c:v>0.99547000331883673</c:v>
                </c:pt>
                <c:pt idx="19">
                  <c:v>1.011864200602856</c:v>
                </c:pt>
                <c:pt idx="20">
                  <c:v>0.78247963955080801</c:v>
                </c:pt>
                <c:pt idx="21">
                  <c:v>0.93174972994706107</c:v>
                </c:pt>
                <c:pt idx="22">
                  <c:v>1.0500711397238027</c:v>
                </c:pt>
                <c:pt idx="23">
                  <c:v>0.52975832857235106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E1-47D5-B3F7-A61752A68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71968623"/>
        <c:axId val="2071966127"/>
      </c:barChart>
      <c:catAx>
        <c:axId val="207196862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71966127"/>
        <c:crosses val="autoZero"/>
        <c:auto val="1"/>
        <c:lblAlgn val="ctr"/>
        <c:lblOffset val="100"/>
        <c:noMultiLvlLbl val="0"/>
      </c:catAx>
      <c:valAx>
        <c:axId val="20719661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719686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Chirurgické kliniky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Chirurgie!$D$2:$D$14</c:f>
              <c:strCache>
                <c:ptCount val="13"/>
                <c:pt idx="0">
                  <c:v>FTN Chirurgická klinika</c:v>
                </c:pt>
                <c:pt idx="1">
                  <c:v>Bulovka Ortopedická klinika</c:v>
                </c:pt>
                <c:pt idx="2">
                  <c:v>Bulovka Chirurgická klinika</c:v>
                </c:pt>
                <c:pt idx="3">
                  <c:v>Bulovka Klinika plastické chirurgie</c:v>
                </c:pt>
                <c:pt idx="4">
                  <c:v>I. chirurgická klinika</c:v>
                </c:pt>
                <c:pt idx="5">
                  <c:v>FNM III. Chirurgická klinika</c:v>
                </c:pt>
                <c:pt idx="6">
                  <c:v>II. chirurgická klinika</c:v>
                </c:pt>
                <c:pt idx="7">
                  <c:v>FNM Ortopedická klinika</c:v>
                </c:pt>
                <c:pt idx="8">
                  <c:v>Urologická klinika</c:v>
                </c:pt>
                <c:pt idx="9">
                  <c:v>FNM ORL</c:v>
                </c:pt>
                <c:pt idx="10">
                  <c:v>Oční klinika 1. LF a VFN</c:v>
                </c:pt>
                <c:pt idx="11">
                  <c:v>ÚVN neurochirurgická klinika</c:v>
                </c:pt>
                <c:pt idx="12">
                  <c:v>ÚVN Oční klinika</c:v>
                </c:pt>
              </c:strCache>
            </c:strRef>
          </c:cat>
          <c:val>
            <c:numRef>
              <c:f>Chirurgie!$K$2:$K$14</c:f>
              <c:numCache>
                <c:formatCode>0%</c:formatCode>
                <c:ptCount val="13"/>
                <c:pt idx="0">
                  <c:v>0.68295499003538285</c:v>
                </c:pt>
                <c:pt idx="1">
                  <c:v>1.2606370650097334</c:v>
                </c:pt>
                <c:pt idx="2">
                  <c:v>0.59475980077340951</c:v>
                </c:pt>
                <c:pt idx="3">
                  <c:v>0.80977307691507572</c:v>
                </c:pt>
                <c:pt idx="4">
                  <c:v>0.91946887044095083</c:v>
                </c:pt>
                <c:pt idx="5">
                  <c:v>1.6477279609097404</c:v>
                </c:pt>
                <c:pt idx="6">
                  <c:v>0.49213708819551721</c:v>
                </c:pt>
                <c:pt idx="7">
                  <c:v>2.1620291029068763</c:v>
                </c:pt>
                <c:pt idx="8">
                  <c:v>0.74110025564044879</c:v>
                </c:pt>
                <c:pt idx="9">
                  <c:v>1.0805311295590492</c:v>
                </c:pt>
                <c:pt idx="10">
                  <c:v>1.1164483984087559</c:v>
                </c:pt>
                <c:pt idx="11">
                  <c:v>1.1280060861081038</c:v>
                </c:pt>
                <c:pt idx="12">
                  <c:v>0.87332084266569721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8B-4988-BA70-B87565757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9508463"/>
        <c:axId val="569508047"/>
      </c:barChart>
      <c:catAx>
        <c:axId val="5695084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69508047"/>
        <c:crosses val="autoZero"/>
        <c:auto val="1"/>
        <c:lblAlgn val="ctr"/>
        <c:lblOffset val="100"/>
        <c:noMultiLvlLbl val="0"/>
      </c:catAx>
      <c:valAx>
        <c:axId val="5695080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695084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Klinická diagnostika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Dg!$D$2:$D$5</c:f>
              <c:strCache>
                <c:ptCount val="4"/>
                <c:pt idx="0">
                  <c:v>Ústav nukleární medicíny</c:v>
                </c:pt>
                <c:pt idx="1">
                  <c:v>Ústav soudního lékařství a toxikologie</c:v>
                </c:pt>
                <c:pt idx="2">
                  <c:v>ÚKBLD</c:v>
                </c:pt>
                <c:pt idx="3">
                  <c:v>Radiodiagnostická klinika</c:v>
                </c:pt>
              </c:strCache>
            </c:strRef>
          </c:cat>
          <c:val>
            <c:numRef>
              <c:f>Dg!$K$2:$K$5</c:f>
              <c:numCache>
                <c:formatCode>0%</c:formatCode>
                <c:ptCount val="4"/>
                <c:pt idx="0">
                  <c:v>1.0917863262118845</c:v>
                </c:pt>
                <c:pt idx="1">
                  <c:v>1.2186241370776016</c:v>
                </c:pt>
                <c:pt idx="2">
                  <c:v>0.90821367378811546</c:v>
                </c:pt>
                <c:pt idx="3">
                  <c:v>0.86340066279430683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8-453B-B20C-0BCC74951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71970703"/>
        <c:axId val="2071967375"/>
      </c:barChart>
      <c:catAx>
        <c:axId val="20719707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71967375"/>
        <c:crosses val="autoZero"/>
        <c:auto val="1"/>
        <c:lblAlgn val="ctr"/>
        <c:lblOffset val="100"/>
        <c:noMultiLvlLbl val="0"/>
      </c:catAx>
      <c:valAx>
        <c:axId val="20719673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71970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628649</xdr:colOff>
      <xdr:row>10</xdr:row>
      <xdr:rowOff>23811</xdr:rowOff>
    </xdr:from>
    <xdr:to>
      <xdr:col>11</xdr:col>
      <xdr:colOff>123824</xdr:colOff>
      <xdr:row>27</xdr:row>
      <xdr:rowOff>85724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7B0AEF0-F4B6-4D4C-BC00-E1668C212C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16</xdr:row>
      <xdr:rowOff>138112</xdr:rowOff>
    </xdr:from>
    <xdr:to>
      <xdr:col>10</xdr:col>
      <xdr:colOff>590550</xdr:colOff>
      <xdr:row>30</xdr:row>
      <xdr:rowOff>80962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4FE92C3-2FD0-4E63-8528-FC38A7D6BA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200024</xdr:rowOff>
    </xdr:from>
    <xdr:to>
      <xdr:col>10</xdr:col>
      <xdr:colOff>581025</xdr:colOff>
      <xdr:row>50</xdr:row>
      <xdr:rowOff>38100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22B67BE6-3676-459B-B6BE-D6D8A6CEFA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209549</xdr:colOff>
      <xdr:row>15</xdr:row>
      <xdr:rowOff>90487</xdr:rowOff>
    </xdr:from>
    <xdr:to>
      <xdr:col>10</xdr:col>
      <xdr:colOff>571499</xdr:colOff>
      <xdr:row>29</xdr:row>
      <xdr:rowOff>166687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6901CF1-FBF2-48A8-974F-D25135875F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257174</xdr:colOff>
      <xdr:row>27</xdr:row>
      <xdr:rowOff>71436</xdr:rowOff>
    </xdr:from>
    <xdr:to>
      <xdr:col>11</xdr:col>
      <xdr:colOff>9525</xdr:colOff>
      <xdr:row>48</xdr:row>
      <xdr:rowOff>104775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2717E8C-2BB2-43AE-9197-CF175D683D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50</xdr:row>
      <xdr:rowOff>19050</xdr:rowOff>
    </xdr:from>
    <xdr:to>
      <xdr:col>11</xdr:col>
      <xdr:colOff>28576</xdr:colOff>
      <xdr:row>71</xdr:row>
      <xdr:rowOff>52389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47EFC12D-C01C-4965-B910-2B5D80A7F7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28</xdr:row>
      <xdr:rowOff>71436</xdr:rowOff>
    </xdr:from>
    <xdr:to>
      <xdr:col>10</xdr:col>
      <xdr:colOff>485776</xdr:colOff>
      <xdr:row>51</xdr:row>
      <xdr:rowOff>190499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A051C08-9A7A-4362-9F9B-D401A63B15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17</xdr:row>
      <xdr:rowOff>23812</xdr:rowOff>
    </xdr:from>
    <xdr:to>
      <xdr:col>10</xdr:col>
      <xdr:colOff>609599</xdr:colOff>
      <xdr:row>40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7E665E8-5893-4C9C-8BAE-184DF374D5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8</xdr:row>
      <xdr:rowOff>138111</xdr:rowOff>
    </xdr:from>
    <xdr:to>
      <xdr:col>10</xdr:col>
      <xdr:colOff>561975</xdr:colOff>
      <xdr:row>28</xdr:row>
      <xdr:rowOff>66674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4EF3F88-DCCB-4369-BF72-B8F791023A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11</xdr:row>
      <xdr:rowOff>4762</xdr:rowOff>
    </xdr:from>
    <xdr:to>
      <xdr:col>10</xdr:col>
      <xdr:colOff>542925</xdr:colOff>
      <xdr:row>30</xdr:row>
      <xdr:rowOff>114300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496DD83-F850-4139-9813-341F732AAE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3CB46-E5B5-4151-9BA4-2E19F5BF3364}">
  <dimension ref="A1:Q77"/>
  <sheetViews>
    <sheetView workbookViewId="0">
      <selection activeCell="A20" sqref="A20:XFD20"/>
    </sheetView>
  </sheetViews>
  <sheetFormatPr defaultRowHeight="15.75" x14ac:dyDescent="0.25"/>
  <cols>
    <col min="1" max="1" width="5.85546875" style="7" customWidth="1"/>
    <col min="2" max="2" width="3.140625" style="5" customWidth="1"/>
    <col min="3" max="3" width="2.85546875" style="5" customWidth="1"/>
    <col min="4" max="4" width="42" style="7" customWidth="1"/>
    <col min="5" max="6" width="10" style="7" customWidth="1"/>
    <col min="7" max="7" width="19.5703125" customWidth="1"/>
    <col min="8" max="8" width="14.140625" customWidth="1"/>
    <col min="9" max="9" width="13.140625" customWidth="1"/>
    <col min="12" max="12" width="28.7109375" customWidth="1"/>
    <col min="17" max="17" width="23.140625" customWidth="1"/>
  </cols>
  <sheetData>
    <row r="1" spans="1:17" ht="151.5" x14ac:dyDescent="0.25">
      <c r="A1" s="1" t="s">
        <v>0</v>
      </c>
      <c r="B1" s="2"/>
      <c r="C1" s="2"/>
      <c r="D1" s="3" t="s">
        <v>1</v>
      </c>
      <c r="E1" s="4" t="s">
        <v>2</v>
      </c>
      <c r="F1" s="4" t="s">
        <v>3</v>
      </c>
      <c r="G1" s="4" t="s">
        <v>8</v>
      </c>
      <c r="H1" s="4" t="s">
        <v>4</v>
      </c>
      <c r="I1" s="4" t="s">
        <v>5</v>
      </c>
      <c r="J1" s="4" t="s">
        <v>6</v>
      </c>
      <c r="K1" s="4" t="s">
        <v>7</v>
      </c>
    </row>
    <row r="2" spans="1:17" x14ac:dyDescent="0.25">
      <c r="A2" s="8" t="s">
        <v>9</v>
      </c>
      <c r="B2" s="6" t="s">
        <v>10</v>
      </c>
      <c r="C2" s="6"/>
      <c r="D2" s="9" t="s">
        <v>11</v>
      </c>
      <c r="E2" s="10">
        <v>7380</v>
      </c>
      <c r="F2" s="11">
        <v>7043</v>
      </c>
      <c r="G2" s="12">
        <v>13260000</v>
      </c>
      <c r="H2" s="12">
        <f>G2/E2</f>
        <v>1796.7479674796748</v>
      </c>
      <c r="I2" s="12">
        <f>G2/F2</f>
        <v>1882.7204316342468</v>
      </c>
      <c r="J2" s="13">
        <f>H2/H$72</f>
        <v>0.90028600293260641</v>
      </c>
      <c r="K2" s="13">
        <f>I2/I$72</f>
        <v>0.85636062108908817</v>
      </c>
      <c r="Q2" s="12"/>
    </row>
    <row r="3" spans="1:17" x14ac:dyDescent="0.25">
      <c r="A3" s="8" t="s">
        <v>12</v>
      </c>
      <c r="B3" s="6" t="s">
        <v>10</v>
      </c>
      <c r="C3" s="6"/>
      <c r="D3" s="9" t="s">
        <v>13</v>
      </c>
      <c r="E3" s="10">
        <v>5765</v>
      </c>
      <c r="F3" s="11">
        <v>4822</v>
      </c>
      <c r="G3" s="12">
        <v>7296000</v>
      </c>
      <c r="H3" s="12">
        <f t="shared" ref="H3:H66" si="0">G3/E3</f>
        <v>1265.5680832610581</v>
      </c>
      <c r="I3" s="12">
        <f t="shared" ref="I3:I66" si="1">G3/F3</f>
        <v>1513.0651182082124</v>
      </c>
      <c r="J3" s="13">
        <f t="shared" ref="J3:J66" si="2">H3/H$72</f>
        <v>0.63413080283952894</v>
      </c>
      <c r="K3" s="13">
        <f t="shared" ref="K3:K66" si="3">I3/I$72</f>
        <v>0.68822187437159488</v>
      </c>
      <c r="Q3" s="12"/>
    </row>
    <row r="4" spans="1:17" x14ac:dyDescent="0.25">
      <c r="A4" s="8" t="s">
        <v>14</v>
      </c>
      <c r="B4" s="6" t="s">
        <v>10</v>
      </c>
      <c r="C4" s="6"/>
      <c r="D4" s="9" t="s">
        <v>15</v>
      </c>
      <c r="E4" s="10">
        <v>2387</v>
      </c>
      <c r="F4" s="11">
        <v>2387</v>
      </c>
      <c r="G4" s="12">
        <v>5328000</v>
      </c>
      <c r="H4" s="12">
        <f t="shared" si="0"/>
        <v>2232.0904901550061</v>
      </c>
      <c r="I4" s="12">
        <f t="shared" si="1"/>
        <v>2232.0904901550061</v>
      </c>
      <c r="J4" s="13">
        <f t="shared" si="2"/>
        <v>1.1184205364007263</v>
      </c>
      <c r="K4" s="13">
        <f t="shared" si="3"/>
        <v>1.0152725632328654</v>
      </c>
      <c r="Q4" s="12"/>
    </row>
    <row r="5" spans="1:17" x14ac:dyDescent="0.25">
      <c r="A5" s="8" t="s">
        <v>16</v>
      </c>
      <c r="B5" s="6" t="s">
        <v>10</v>
      </c>
      <c r="C5" s="6"/>
      <c r="D5" s="9" t="s">
        <v>17</v>
      </c>
      <c r="E5" s="10">
        <v>4974</v>
      </c>
      <c r="F5" s="11">
        <v>4609</v>
      </c>
      <c r="G5" s="12">
        <v>9620004</v>
      </c>
      <c r="H5" s="12">
        <f t="shared" si="0"/>
        <v>1934.0579010856454</v>
      </c>
      <c r="I5" s="12">
        <f t="shared" si="1"/>
        <v>2087.2215231069645</v>
      </c>
      <c r="J5" s="13">
        <f t="shared" si="2"/>
        <v>0.96908708885366734</v>
      </c>
      <c r="K5" s="13">
        <f t="shared" si="3"/>
        <v>0.94937851092786729</v>
      </c>
      <c r="Q5" s="12"/>
    </row>
    <row r="6" spans="1:17" x14ac:dyDescent="0.25">
      <c r="A6" s="14" t="s">
        <v>18</v>
      </c>
      <c r="B6" s="15" t="s">
        <v>19</v>
      </c>
      <c r="C6" s="15" t="s">
        <v>20</v>
      </c>
      <c r="D6" s="16" t="s">
        <v>21</v>
      </c>
      <c r="E6" s="10">
        <v>3389</v>
      </c>
      <c r="F6" s="11">
        <v>3352</v>
      </c>
      <c r="G6" s="12">
        <v>7512000</v>
      </c>
      <c r="H6" s="12">
        <f t="shared" si="0"/>
        <v>2216.5830628503982</v>
      </c>
      <c r="I6" s="12">
        <f t="shared" si="1"/>
        <v>2241.0501193317423</v>
      </c>
      <c r="J6" s="13">
        <f t="shared" si="2"/>
        <v>1.1106503204347014</v>
      </c>
      <c r="K6" s="13">
        <f t="shared" si="3"/>
        <v>1.0193478754659502</v>
      </c>
      <c r="Q6" s="12"/>
    </row>
    <row r="7" spans="1:17" x14ac:dyDescent="0.25">
      <c r="A7" s="8" t="s">
        <v>22</v>
      </c>
      <c r="B7" s="6" t="s">
        <v>10</v>
      </c>
      <c r="C7" s="6"/>
      <c r="D7" s="9" t="s">
        <v>23</v>
      </c>
      <c r="E7" s="10">
        <v>3380</v>
      </c>
      <c r="F7" s="11">
        <v>3140</v>
      </c>
      <c r="G7" s="12">
        <v>6207675</v>
      </c>
      <c r="H7" s="12">
        <f t="shared" si="0"/>
        <v>1836.5902366863904</v>
      </c>
      <c r="I7" s="12">
        <f t="shared" si="1"/>
        <v>1976.966560509554</v>
      </c>
      <c r="J7" s="13">
        <f t="shared" si="2"/>
        <v>0.92024953590500957</v>
      </c>
      <c r="K7" s="13">
        <f t="shared" si="3"/>
        <v>0.89922873475206222</v>
      </c>
      <c r="Q7" s="12"/>
    </row>
    <row r="8" spans="1:17" x14ac:dyDescent="0.25">
      <c r="A8" s="8" t="s">
        <v>24</v>
      </c>
      <c r="B8" s="6" t="s">
        <v>10</v>
      </c>
      <c r="C8" s="6"/>
      <c r="D8" s="9" t="s">
        <v>25</v>
      </c>
      <c r="E8" s="10">
        <v>3524</v>
      </c>
      <c r="F8" s="11">
        <v>3136</v>
      </c>
      <c r="G8" s="12">
        <v>6936000</v>
      </c>
      <c r="H8" s="12">
        <f t="shared" si="0"/>
        <v>1968.2179341657209</v>
      </c>
      <c r="I8" s="12">
        <f t="shared" si="1"/>
        <v>2211.7346938775509</v>
      </c>
      <c r="J8" s="13">
        <f t="shared" si="2"/>
        <v>0.98620345698004719</v>
      </c>
      <c r="K8" s="13">
        <f t="shared" si="3"/>
        <v>1.0060136727199529</v>
      </c>
      <c r="Q8" s="12"/>
    </row>
    <row r="9" spans="1:17" x14ac:dyDescent="0.25">
      <c r="A9" s="14" t="s">
        <v>26</v>
      </c>
      <c r="B9" s="15" t="s">
        <v>10</v>
      </c>
      <c r="C9" s="15"/>
      <c r="D9" s="16" t="s">
        <v>27</v>
      </c>
      <c r="E9" s="10">
        <v>2526</v>
      </c>
      <c r="F9" s="11">
        <v>2466</v>
      </c>
      <c r="G9" s="12">
        <v>4440000</v>
      </c>
      <c r="H9" s="12">
        <f t="shared" si="0"/>
        <v>1757.7197149643705</v>
      </c>
      <c r="I9" s="12">
        <f t="shared" si="1"/>
        <v>1800.4866180048662</v>
      </c>
      <c r="J9" s="13">
        <f t="shared" si="2"/>
        <v>0.88073034454623045</v>
      </c>
      <c r="K9" s="13">
        <f t="shared" si="3"/>
        <v>0.81895634240228765</v>
      </c>
      <c r="Q9" s="12"/>
    </row>
    <row r="10" spans="1:17" x14ac:dyDescent="0.25">
      <c r="A10" s="14" t="s">
        <v>28</v>
      </c>
      <c r="B10" s="15" t="s">
        <v>19</v>
      </c>
      <c r="C10" s="15"/>
      <c r="D10" s="16" t="s">
        <v>29</v>
      </c>
      <c r="E10" s="10">
        <v>723</v>
      </c>
      <c r="F10" s="11">
        <v>676</v>
      </c>
      <c r="G10" s="12">
        <v>4716000</v>
      </c>
      <c r="H10" s="12">
        <f t="shared" si="0"/>
        <v>6522.8215767634856</v>
      </c>
      <c r="I10" s="12">
        <f t="shared" si="1"/>
        <v>6976.3313609467459</v>
      </c>
      <c r="J10" s="13">
        <f t="shared" si="2"/>
        <v>3.2683520846968146</v>
      </c>
      <c r="K10" s="13">
        <f t="shared" si="3"/>
        <v>3.1732037092718226</v>
      </c>
      <c r="Q10" s="12"/>
    </row>
    <row r="11" spans="1:17" x14ac:dyDescent="0.25">
      <c r="A11" s="8" t="s">
        <v>30</v>
      </c>
      <c r="B11" s="6" t="s">
        <v>10</v>
      </c>
      <c r="C11" s="6"/>
      <c r="D11" s="9" t="s">
        <v>31</v>
      </c>
      <c r="E11" s="10">
        <v>7255</v>
      </c>
      <c r="F11" s="11">
        <v>4320</v>
      </c>
      <c r="G11" s="12">
        <v>4188000</v>
      </c>
      <c r="H11" s="12">
        <f t="shared" si="0"/>
        <v>577.25706409372845</v>
      </c>
      <c r="I11" s="12">
        <f t="shared" si="1"/>
        <v>969.44444444444446</v>
      </c>
      <c r="J11" s="13">
        <f t="shared" si="2"/>
        <v>0.28924282331402335</v>
      </c>
      <c r="K11" s="13">
        <f t="shared" si="3"/>
        <v>0.44095449999189845</v>
      </c>
      <c r="Q11" s="12"/>
    </row>
    <row r="12" spans="1:17" x14ac:dyDescent="0.25">
      <c r="A12" s="8" t="s">
        <v>32</v>
      </c>
      <c r="B12" s="6" t="s">
        <v>10</v>
      </c>
      <c r="C12" s="6"/>
      <c r="D12" s="9" t="s">
        <v>33</v>
      </c>
      <c r="E12" s="10">
        <v>10471</v>
      </c>
      <c r="F12" s="11">
        <v>9621</v>
      </c>
      <c r="G12" s="12">
        <v>6732000</v>
      </c>
      <c r="H12" s="12">
        <f t="shared" si="0"/>
        <v>642.9185369114698</v>
      </c>
      <c r="I12" s="12">
        <f t="shared" si="1"/>
        <v>699.71936389148732</v>
      </c>
      <c r="J12" s="13">
        <f t="shared" si="2"/>
        <v>0.32214343373890814</v>
      </c>
      <c r="K12" s="13">
        <f t="shared" si="3"/>
        <v>0.31826929743894328</v>
      </c>
      <c r="Q12" s="12"/>
    </row>
    <row r="13" spans="1:17" x14ac:dyDescent="0.25">
      <c r="A13" s="8" t="s">
        <v>34</v>
      </c>
      <c r="B13" s="6" t="s">
        <v>10</v>
      </c>
      <c r="C13" s="6"/>
      <c r="D13" s="9" t="s">
        <v>35</v>
      </c>
      <c r="E13" s="10">
        <v>4268</v>
      </c>
      <c r="F13" s="11">
        <v>3818</v>
      </c>
      <c r="G13" s="12">
        <v>3672000</v>
      </c>
      <c r="H13" s="12">
        <f t="shared" si="0"/>
        <v>860.35613870665418</v>
      </c>
      <c r="I13" s="12">
        <f t="shared" si="1"/>
        <v>961.76008381351494</v>
      </c>
      <c r="J13" s="13">
        <f t="shared" si="2"/>
        <v>0.43109362205164525</v>
      </c>
      <c r="K13" s="13">
        <f t="shared" si="3"/>
        <v>0.4374592472013058</v>
      </c>
      <c r="Q13" s="12"/>
    </row>
    <row r="14" spans="1:17" x14ac:dyDescent="0.25">
      <c r="A14" s="8" t="s">
        <v>36</v>
      </c>
      <c r="B14" s="17" t="s">
        <v>19</v>
      </c>
      <c r="C14" s="17"/>
      <c r="D14" s="9" t="s">
        <v>37</v>
      </c>
      <c r="E14" s="10">
        <v>5276</v>
      </c>
      <c r="F14" s="11">
        <v>4928</v>
      </c>
      <c r="G14" s="12">
        <v>3972000</v>
      </c>
      <c r="H14" s="12">
        <f t="shared" si="0"/>
        <v>752.84306292645942</v>
      </c>
      <c r="I14" s="12">
        <f t="shared" si="1"/>
        <v>806.00649350649348</v>
      </c>
      <c r="J14" s="13">
        <f t="shared" si="2"/>
        <v>0.37722267353296446</v>
      </c>
      <c r="K14" s="13">
        <f t="shared" si="3"/>
        <v>0.36661429375466048</v>
      </c>
      <c r="Q14" s="12"/>
    </row>
    <row r="15" spans="1:17" x14ac:dyDescent="0.25">
      <c r="A15" s="8" t="s">
        <v>38</v>
      </c>
      <c r="B15" s="6" t="s">
        <v>19</v>
      </c>
      <c r="C15" s="6"/>
      <c r="D15" s="9" t="s">
        <v>39</v>
      </c>
      <c r="E15" s="10">
        <v>1380</v>
      </c>
      <c r="F15" s="11">
        <v>1350</v>
      </c>
      <c r="G15" s="12">
        <v>1284000</v>
      </c>
      <c r="H15" s="12">
        <f t="shared" si="0"/>
        <v>930.43478260869563</v>
      </c>
      <c r="I15" s="12">
        <f t="shared" si="1"/>
        <v>951.11111111111109</v>
      </c>
      <c r="J15" s="13">
        <f t="shared" si="2"/>
        <v>0.4662075185754882</v>
      </c>
      <c r="K15" s="13">
        <f t="shared" si="3"/>
        <v>0.43261553237027511</v>
      </c>
      <c r="Q15" s="12"/>
    </row>
    <row r="16" spans="1:17" x14ac:dyDescent="0.25">
      <c r="A16" s="8" t="s">
        <v>40</v>
      </c>
      <c r="B16" s="6" t="s">
        <v>10</v>
      </c>
      <c r="C16" s="6"/>
      <c r="D16" s="9" t="s">
        <v>41</v>
      </c>
      <c r="E16" s="10">
        <v>1862</v>
      </c>
      <c r="F16" s="11">
        <v>1744</v>
      </c>
      <c r="G16" s="12">
        <v>3120000</v>
      </c>
      <c r="H16" s="12">
        <f t="shared" si="0"/>
        <v>1675.6176154672396</v>
      </c>
      <c r="I16" s="12">
        <f t="shared" si="1"/>
        <v>1788.9908256880733</v>
      </c>
      <c r="J16" s="13">
        <f t="shared" si="2"/>
        <v>0.83959192539870287</v>
      </c>
      <c r="K16" s="13">
        <f t="shared" si="3"/>
        <v>0.81372744931603447</v>
      </c>
      <c r="Q16" s="12"/>
    </row>
    <row r="17" spans="1:17" x14ac:dyDescent="0.25">
      <c r="A17" s="14" t="s">
        <v>42</v>
      </c>
      <c r="B17" s="15" t="s">
        <v>19</v>
      </c>
      <c r="C17" s="15"/>
      <c r="D17" s="16" t="s">
        <v>43</v>
      </c>
      <c r="E17" s="10">
        <v>4778</v>
      </c>
      <c r="F17" s="11">
        <v>4478</v>
      </c>
      <c r="G17" s="12">
        <v>4980000</v>
      </c>
      <c r="H17" s="12">
        <f t="shared" si="0"/>
        <v>1042.2771033905399</v>
      </c>
      <c r="I17" s="12">
        <f t="shared" si="1"/>
        <v>1112.1036176864673</v>
      </c>
      <c r="J17" s="13">
        <f t="shared" si="2"/>
        <v>0.52224769658477932</v>
      </c>
      <c r="K17" s="13">
        <f t="shared" si="3"/>
        <v>0.50584342144241357</v>
      </c>
      <c r="Q17" s="12"/>
    </row>
    <row r="18" spans="1:17" x14ac:dyDescent="0.25">
      <c r="A18" s="14" t="s">
        <v>44</v>
      </c>
      <c r="B18" s="15" t="s">
        <v>19</v>
      </c>
      <c r="C18" s="15" t="s">
        <v>45</v>
      </c>
      <c r="D18" s="18" t="s">
        <v>46</v>
      </c>
      <c r="E18" s="10">
        <v>750</v>
      </c>
      <c r="F18" s="11">
        <v>735</v>
      </c>
      <c r="G18" s="12">
        <v>2179200</v>
      </c>
      <c r="H18" s="12">
        <f t="shared" si="0"/>
        <v>2905.6</v>
      </c>
      <c r="I18" s="12">
        <f t="shared" si="1"/>
        <v>2964.8979591836733</v>
      </c>
      <c r="J18" s="13">
        <f t="shared" si="2"/>
        <v>1.455892010157831</v>
      </c>
      <c r="K18" s="13">
        <f t="shared" si="3"/>
        <v>1.3485920772572528</v>
      </c>
      <c r="Q18" s="12"/>
    </row>
    <row r="19" spans="1:17" x14ac:dyDescent="0.25">
      <c r="A19" s="14" t="s">
        <v>47</v>
      </c>
      <c r="B19" s="15" t="s">
        <v>19</v>
      </c>
      <c r="C19" s="15"/>
      <c r="D19" s="16" t="s">
        <v>48</v>
      </c>
      <c r="E19" s="10">
        <v>3724</v>
      </c>
      <c r="F19" s="11">
        <v>3431</v>
      </c>
      <c r="G19" s="12">
        <v>7543100</v>
      </c>
      <c r="H19" s="12">
        <f t="shared" si="0"/>
        <v>2025.5370569280344</v>
      </c>
      <c r="I19" s="12">
        <f t="shared" si="1"/>
        <v>2198.513552900029</v>
      </c>
      <c r="J19" s="13">
        <f t="shared" si="2"/>
        <v>1.0149240148197045</v>
      </c>
      <c r="K19" s="13">
        <f t="shared" si="3"/>
        <v>1</v>
      </c>
      <c r="Q19" s="12"/>
    </row>
    <row r="20" spans="1:17" x14ac:dyDescent="0.25">
      <c r="A20" s="14" t="s">
        <v>49</v>
      </c>
      <c r="B20" s="15" t="s">
        <v>19</v>
      </c>
      <c r="C20" s="15" t="s">
        <v>45</v>
      </c>
      <c r="D20" s="16" t="s">
        <v>50</v>
      </c>
      <c r="E20" s="10">
        <v>942</v>
      </c>
      <c r="F20" s="11">
        <v>899</v>
      </c>
      <c r="G20" s="12">
        <v>2975100</v>
      </c>
      <c r="H20" s="12">
        <f t="shared" si="0"/>
        <v>3158.2802547770702</v>
      </c>
      <c r="I20" s="12">
        <f t="shared" si="1"/>
        <v>3309.3437152391548</v>
      </c>
      <c r="J20" s="13">
        <f t="shared" si="2"/>
        <v>1.5825010286237526</v>
      </c>
      <c r="K20" s="13">
        <f t="shared" si="3"/>
        <v>1.5052641867382828</v>
      </c>
      <c r="Q20" s="12"/>
    </row>
    <row r="21" spans="1:17" x14ac:dyDescent="0.25">
      <c r="A21" s="14" t="s">
        <v>51</v>
      </c>
      <c r="B21" s="15" t="s">
        <v>19</v>
      </c>
      <c r="C21" s="15"/>
      <c r="D21" s="16" t="s">
        <v>52</v>
      </c>
      <c r="E21" s="10">
        <v>508</v>
      </c>
      <c r="F21" s="11">
        <v>0</v>
      </c>
      <c r="G21" s="12">
        <v>929000</v>
      </c>
      <c r="H21" s="12">
        <f t="shared" si="0"/>
        <v>1828.740157480315</v>
      </c>
      <c r="I21" s="12"/>
      <c r="J21" s="13">
        <f t="shared" si="2"/>
        <v>0.91631614259717942</v>
      </c>
      <c r="K21" s="13">
        <f t="shared" si="3"/>
        <v>0</v>
      </c>
      <c r="Q21" s="12"/>
    </row>
    <row r="22" spans="1:17" x14ac:dyDescent="0.25">
      <c r="A22" s="14" t="s">
        <v>53</v>
      </c>
      <c r="B22" s="15" t="s">
        <v>19</v>
      </c>
      <c r="C22" s="15" t="s">
        <v>45</v>
      </c>
      <c r="D22" s="16" t="s">
        <v>54</v>
      </c>
      <c r="E22" s="10">
        <v>4409</v>
      </c>
      <c r="F22" s="11">
        <v>3965</v>
      </c>
      <c r="G22" s="12">
        <v>9779200</v>
      </c>
      <c r="H22" s="12">
        <f t="shared" si="0"/>
        <v>2218.0086187344068</v>
      </c>
      <c r="I22" s="12">
        <f t="shared" si="1"/>
        <v>2466.3808322824716</v>
      </c>
      <c r="J22" s="13">
        <f t="shared" si="2"/>
        <v>1.1113646153898094</v>
      </c>
      <c r="K22" s="13">
        <f t="shared" si="3"/>
        <v>1.121840176527046</v>
      </c>
      <c r="Q22" s="12"/>
    </row>
    <row r="23" spans="1:17" x14ac:dyDescent="0.25">
      <c r="A23" s="19" t="s">
        <v>55</v>
      </c>
      <c r="B23" s="20" t="s">
        <v>56</v>
      </c>
      <c r="C23" s="20" t="s">
        <v>20</v>
      </c>
      <c r="D23" s="21" t="s">
        <v>148</v>
      </c>
      <c r="E23" s="10">
        <v>1148</v>
      </c>
      <c r="F23" s="11">
        <v>1103</v>
      </c>
      <c r="G23" s="12">
        <v>984000</v>
      </c>
      <c r="H23" s="12">
        <f t="shared" si="0"/>
        <v>857.14285714285711</v>
      </c>
      <c r="I23" s="12">
        <f t="shared" si="1"/>
        <v>892.11242067089756</v>
      </c>
      <c r="J23" s="13">
        <f t="shared" si="2"/>
        <v>0.42948356183856723</v>
      </c>
      <c r="K23" s="13">
        <f t="shared" si="3"/>
        <v>0.40577981404486879</v>
      </c>
      <c r="Q23" s="12"/>
    </row>
    <row r="24" spans="1:17" x14ac:dyDescent="0.25">
      <c r="A24" s="19" t="s">
        <v>57</v>
      </c>
      <c r="B24" s="20" t="s">
        <v>56</v>
      </c>
      <c r="C24" s="20" t="s">
        <v>58</v>
      </c>
      <c r="D24" s="22" t="s">
        <v>149</v>
      </c>
      <c r="E24" s="10">
        <v>731</v>
      </c>
      <c r="F24" s="11">
        <v>731</v>
      </c>
      <c r="G24" s="12">
        <v>984000</v>
      </c>
      <c r="H24" s="12">
        <f t="shared" si="0"/>
        <v>1346.1012311901504</v>
      </c>
      <c r="I24" s="12">
        <f t="shared" si="1"/>
        <v>1346.1012311901504</v>
      </c>
      <c r="J24" s="13">
        <f t="shared" si="2"/>
        <v>0.67448307659463091</v>
      </c>
      <c r="K24" s="13">
        <f t="shared" si="3"/>
        <v>0.61227788630846813</v>
      </c>
      <c r="Q24" s="12"/>
    </row>
    <row r="25" spans="1:17" x14ac:dyDescent="0.25">
      <c r="A25" s="8" t="s">
        <v>60</v>
      </c>
      <c r="B25" s="6" t="s">
        <v>59</v>
      </c>
      <c r="C25" s="6" t="s">
        <v>58</v>
      </c>
      <c r="D25" s="9" t="s">
        <v>150</v>
      </c>
      <c r="E25" s="10">
        <v>589</v>
      </c>
      <c r="F25" s="11">
        <v>569</v>
      </c>
      <c r="G25" s="12">
        <v>1653800</v>
      </c>
      <c r="H25" s="12">
        <f t="shared" si="0"/>
        <v>2807.8098471986418</v>
      </c>
      <c r="I25" s="12">
        <f t="shared" si="1"/>
        <v>2906.5026362038666</v>
      </c>
      <c r="J25" s="13">
        <f t="shared" si="2"/>
        <v>1.4068928698303218</v>
      </c>
      <c r="K25" s="13">
        <f t="shared" si="3"/>
        <v>1.3220308022981886</v>
      </c>
      <c r="Q25" s="12"/>
    </row>
    <row r="26" spans="1:17" x14ac:dyDescent="0.25">
      <c r="A26" s="8" t="s">
        <v>61</v>
      </c>
      <c r="B26" s="6" t="s">
        <v>59</v>
      </c>
      <c r="C26" s="6" t="s">
        <v>58</v>
      </c>
      <c r="D26" s="9" t="s">
        <v>151</v>
      </c>
      <c r="E26" s="10">
        <v>992</v>
      </c>
      <c r="F26" s="11">
        <v>952</v>
      </c>
      <c r="G26" s="12">
        <v>1116000</v>
      </c>
      <c r="H26" s="12">
        <f t="shared" si="0"/>
        <v>1125</v>
      </c>
      <c r="I26" s="12">
        <f t="shared" si="1"/>
        <v>1172.2689075630253</v>
      </c>
      <c r="J26" s="13">
        <f t="shared" si="2"/>
        <v>0.56369717491311944</v>
      </c>
      <c r="K26" s="13">
        <f t="shared" si="3"/>
        <v>0.53320977076384246</v>
      </c>
      <c r="Q26" s="12"/>
    </row>
    <row r="27" spans="1:17" x14ac:dyDescent="0.25">
      <c r="A27" s="8" t="s">
        <v>62</v>
      </c>
      <c r="B27" s="6" t="s">
        <v>59</v>
      </c>
      <c r="C27" s="6" t="s">
        <v>20</v>
      </c>
      <c r="D27" s="9" t="s">
        <v>152</v>
      </c>
      <c r="E27" s="10">
        <v>255</v>
      </c>
      <c r="F27" s="11">
        <v>255</v>
      </c>
      <c r="G27" s="12">
        <v>512500</v>
      </c>
      <c r="H27" s="12">
        <f t="shared" si="0"/>
        <v>2009.8039215686274</v>
      </c>
      <c r="I27" s="12">
        <f t="shared" si="1"/>
        <v>2009.8039215686274</v>
      </c>
      <c r="J27" s="13">
        <f t="shared" si="2"/>
        <v>1.0070407046378169</v>
      </c>
      <c r="K27" s="13">
        <f t="shared" si="3"/>
        <v>0.91416489969667125</v>
      </c>
      <c r="Q27" s="12"/>
    </row>
    <row r="28" spans="1:17" x14ac:dyDescent="0.25">
      <c r="A28" s="8" t="s">
        <v>63</v>
      </c>
      <c r="B28" s="6" t="s">
        <v>59</v>
      </c>
      <c r="C28" s="6" t="s">
        <v>58</v>
      </c>
      <c r="D28" s="9" t="s">
        <v>153</v>
      </c>
      <c r="E28" s="10">
        <v>1426</v>
      </c>
      <c r="F28" s="11">
        <v>406</v>
      </c>
      <c r="G28" s="12">
        <v>648000</v>
      </c>
      <c r="H28" s="12">
        <f t="shared" si="0"/>
        <v>454.41795231416552</v>
      </c>
      <c r="I28" s="12">
        <f t="shared" si="1"/>
        <v>1596.0591133004925</v>
      </c>
      <c r="J28" s="13">
        <f t="shared" si="2"/>
        <v>0.22769254751048867</v>
      </c>
      <c r="K28" s="13">
        <f t="shared" si="3"/>
        <v>0.72597192370961405</v>
      </c>
      <c r="Q28" s="12"/>
    </row>
    <row r="29" spans="1:17" x14ac:dyDescent="0.25">
      <c r="A29" s="8" t="s">
        <v>64</v>
      </c>
      <c r="B29" s="6" t="s">
        <v>59</v>
      </c>
      <c r="C29" s="6" t="s">
        <v>138</v>
      </c>
      <c r="D29" s="9" t="s">
        <v>154</v>
      </c>
      <c r="E29" s="10">
        <v>180</v>
      </c>
      <c r="F29" s="11">
        <v>150</v>
      </c>
      <c r="G29" s="12">
        <v>1416000</v>
      </c>
      <c r="H29" s="12">
        <f t="shared" si="0"/>
        <v>7866.666666666667</v>
      </c>
      <c r="I29" s="12">
        <f t="shared" si="1"/>
        <v>9440</v>
      </c>
      <c r="J29" s="13">
        <f t="shared" si="2"/>
        <v>3.9417046897628505</v>
      </c>
      <c r="K29" s="13">
        <f t="shared" si="3"/>
        <v>4.2938102371703941</v>
      </c>
      <c r="Q29" s="12"/>
    </row>
    <row r="30" spans="1:17" x14ac:dyDescent="0.25">
      <c r="A30" s="19" t="s">
        <v>65</v>
      </c>
      <c r="B30" s="20" t="s">
        <v>56</v>
      </c>
      <c r="C30" s="20" t="s">
        <v>138</v>
      </c>
      <c r="D30" s="22" t="s">
        <v>155</v>
      </c>
      <c r="E30" s="10">
        <v>1046</v>
      </c>
      <c r="F30" s="11">
        <v>1046</v>
      </c>
      <c r="G30" s="12">
        <v>732000</v>
      </c>
      <c r="H30" s="12">
        <f t="shared" si="0"/>
        <v>699.80879541108982</v>
      </c>
      <c r="I30" s="12">
        <f t="shared" si="1"/>
        <v>699.80879541108982</v>
      </c>
      <c r="J30" s="13">
        <f t="shared" si="2"/>
        <v>0.35064910306896402</v>
      </c>
      <c r="K30" s="13">
        <f t="shared" si="3"/>
        <v>0.31830997561419699</v>
      </c>
      <c r="Q30" s="12"/>
    </row>
    <row r="31" spans="1:17" x14ac:dyDescent="0.25">
      <c r="A31" s="19" t="s">
        <v>66</v>
      </c>
      <c r="B31" s="20" t="s">
        <v>56</v>
      </c>
      <c r="C31" s="20" t="s">
        <v>20</v>
      </c>
      <c r="D31" s="22" t="s">
        <v>156</v>
      </c>
      <c r="E31" s="10">
        <v>146</v>
      </c>
      <c r="F31" s="11">
        <v>146</v>
      </c>
      <c r="G31" s="12">
        <v>406200</v>
      </c>
      <c r="H31" s="12">
        <f t="shared" si="0"/>
        <v>2782.1917808219177</v>
      </c>
      <c r="I31" s="12">
        <f t="shared" si="1"/>
        <v>2782.1917808219177</v>
      </c>
      <c r="J31" s="13">
        <f t="shared" si="2"/>
        <v>1.3940565750362808</v>
      </c>
      <c r="K31" s="13">
        <f t="shared" si="3"/>
        <v>1.2654876642229322</v>
      </c>
      <c r="Q31" s="12"/>
    </row>
    <row r="32" spans="1:17" x14ac:dyDescent="0.25">
      <c r="A32" s="8" t="s">
        <v>67</v>
      </c>
      <c r="B32" s="6" t="s">
        <v>68</v>
      </c>
      <c r="C32" s="6" t="s">
        <v>20</v>
      </c>
      <c r="D32" s="23" t="s">
        <v>69</v>
      </c>
      <c r="E32" s="10">
        <v>1411</v>
      </c>
      <c r="F32" s="11">
        <v>1405</v>
      </c>
      <c r="G32" s="12">
        <v>3634296</v>
      </c>
      <c r="H32" s="12">
        <f t="shared" si="0"/>
        <v>2575.6881644223954</v>
      </c>
      <c r="I32" s="12">
        <f t="shared" si="1"/>
        <v>2586.6875444839857</v>
      </c>
      <c r="J32" s="13">
        <f t="shared" si="2"/>
        <v>1.2905850148818334</v>
      </c>
      <c r="K32" s="13">
        <f t="shared" si="3"/>
        <v>1.1765620189477211</v>
      </c>
      <c r="Q32" s="12"/>
    </row>
    <row r="33" spans="1:17" x14ac:dyDescent="0.25">
      <c r="A33" s="14" t="s">
        <v>70</v>
      </c>
      <c r="B33" s="15" t="s">
        <v>68</v>
      </c>
      <c r="C33" s="15" t="s">
        <v>20</v>
      </c>
      <c r="D33" s="16" t="s">
        <v>71</v>
      </c>
      <c r="E33" s="10">
        <v>1382</v>
      </c>
      <c r="F33" s="11">
        <v>1362</v>
      </c>
      <c r="G33" s="12">
        <v>3397800</v>
      </c>
      <c r="H33" s="12">
        <f t="shared" si="0"/>
        <v>2458.6107091172216</v>
      </c>
      <c r="I33" s="12">
        <f t="shared" si="1"/>
        <v>2494.7136563876652</v>
      </c>
      <c r="J33" s="13">
        <f t="shared" si="2"/>
        <v>1.2319216986137949</v>
      </c>
      <c r="K33" s="13">
        <f t="shared" si="3"/>
        <v>1.1347274403184473</v>
      </c>
      <c r="Q33" s="12"/>
    </row>
    <row r="34" spans="1:17" x14ac:dyDescent="0.25">
      <c r="A34" s="14" t="s">
        <v>72</v>
      </c>
      <c r="B34" s="6" t="s">
        <v>68</v>
      </c>
      <c r="C34" s="6" t="s">
        <v>20</v>
      </c>
      <c r="D34" s="16" t="s">
        <v>73</v>
      </c>
      <c r="E34" s="10">
        <v>2904</v>
      </c>
      <c r="F34" s="11">
        <v>2619</v>
      </c>
      <c r="G34" s="12">
        <v>6806000</v>
      </c>
      <c r="H34" s="12">
        <f t="shared" si="0"/>
        <v>2343.6639118457301</v>
      </c>
      <c r="I34" s="12">
        <f t="shared" si="1"/>
        <v>2598.7017945780831</v>
      </c>
      <c r="J34" s="13">
        <f t="shared" si="2"/>
        <v>1.1743259787140163</v>
      </c>
      <c r="K34" s="13">
        <f t="shared" si="3"/>
        <v>1.1820267339949628</v>
      </c>
      <c r="Q34" s="12"/>
    </row>
    <row r="35" spans="1:17" x14ac:dyDescent="0.25">
      <c r="A35" s="14" t="s">
        <v>74</v>
      </c>
      <c r="B35" s="15" t="s">
        <v>68</v>
      </c>
      <c r="C35" s="15" t="s">
        <v>20</v>
      </c>
      <c r="D35" s="16" t="s">
        <v>75</v>
      </c>
      <c r="E35" s="10">
        <v>6667</v>
      </c>
      <c r="F35" s="11">
        <v>6170</v>
      </c>
      <c r="G35" s="12">
        <v>13212000</v>
      </c>
      <c r="H35" s="12">
        <f t="shared" si="0"/>
        <v>1981.7009149542523</v>
      </c>
      <c r="I35" s="12">
        <f t="shared" si="1"/>
        <v>2141.329011345219</v>
      </c>
      <c r="J35" s="13">
        <f t="shared" si="2"/>
        <v>0.99295929536218319</v>
      </c>
      <c r="K35" s="13">
        <f t="shared" si="3"/>
        <v>0.97398945233729461</v>
      </c>
      <c r="Q35" s="12"/>
    </row>
    <row r="36" spans="1:17" x14ac:dyDescent="0.25">
      <c r="A36" s="14" t="s">
        <v>76</v>
      </c>
      <c r="B36" s="6" t="s">
        <v>68</v>
      </c>
      <c r="C36" s="6" t="s">
        <v>20</v>
      </c>
      <c r="D36" s="16" t="s">
        <v>77</v>
      </c>
      <c r="E36" s="10">
        <v>2833</v>
      </c>
      <c r="F36" s="11">
        <v>2811</v>
      </c>
      <c r="G36" s="12">
        <v>7005600</v>
      </c>
      <c r="H36" s="12">
        <f t="shared" si="0"/>
        <v>2472.8556300741266</v>
      </c>
      <c r="I36" s="12">
        <f t="shared" si="1"/>
        <v>2492.2091782283883</v>
      </c>
      <c r="J36" s="13">
        <f t="shared" si="2"/>
        <v>1.2390593179029219</v>
      </c>
      <c r="K36" s="13">
        <f t="shared" si="3"/>
        <v>1.1335882714668506</v>
      </c>
      <c r="Q36" s="12"/>
    </row>
    <row r="37" spans="1:17" x14ac:dyDescent="0.25">
      <c r="A37" s="14" t="s">
        <v>78</v>
      </c>
      <c r="B37" s="15" t="s">
        <v>68</v>
      </c>
      <c r="C37" s="15" t="s">
        <v>20</v>
      </c>
      <c r="D37" s="16" t="s">
        <v>79</v>
      </c>
      <c r="E37" s="10">
        <v>687</v>
      </c>
      <c r="F37" s="11">
        <v>687</v>
      </c>
      <c r="G37" s="12">
        <v>1564800</v>
      </c>
      <c r="H37" s="12">
        <f t="shared" si="0"/>
        <v>2277.7292576419213</v>
      </c>
      <c r="I37" s="12">
        <f t="shared" si="1"/>
        <v>2277.7292576419213</v>
      </c>
      <c r="J37" s="13">
        <f t="shared" si="2"/>
        <v>1.1412884868886293</v>
      </c>
      <c r="K37" s="13">
        <f t="shared" si="3"/>
        <v>1.0360314834709115</v>
      </c>
      <c r="Q37" s="12"/>
    </row>
    <row r="38" spans="1:17" s="50" customFormat="1" x14ac:dyDescent="0.25">
      <c r="A38" s="51" t="s">
        <v>80</v>
      </c>
      <c r="B38" s="52" t="s">
        <v>68</v>
      </c>
      <c r="C38" s="52" t="s">
        <v>20</v>
      </c>
      <c r="D38" s="53" t="s">
        <v>81</v>
      </c>
      <c r="E38" s="47">
        <v>315</v>
      </c>
      <c r="F38" s="47">
        <v>315</v>
      </c>
      <c r="G38" s="48">
        <v>765400</v>
      </c>
      <c r="H38" s="48">
        <f t="shared" si="0"/>
        <v>2429.8412698412699</v>
      </c>
      <c r="I38" s="48">
        <f t="shared" si="1"/>
        <v>2429.8412698412699</v>
      </c>
      <c r="J38" s="49">
        <f t="shared" si="2"/>
        <v>1.217506363819405</v>
      </c>
      <c r="K38" s="49">
        <f t="shared" si="3"/>
        <v>1.1052200549940208</v>
      </c>
      <c r="Q38" s="48"/>
    </row>
    <row r="39" spans="1:17" x14ac:dyDescent="0.25">
      <c r="A39" s="14" t="s">
        <v>82</v>
      </c>
      <c r="B39" s="15" t="s">
        <v>68</v>
      </c>
      <c r="C39" s="15" t="s">
        <v>20</v>
      </c>
      <c r="D39" s="16" t="s">
        <v>83</v>
      </c>
      <c r="E39" s="10">
        <v>1488</v>
      </c>
      <c r="F39" s="11">
        <v>1488</v>
      </c>
      <c r="G39" s="12">
        <v>2712000</v>
      </c>
      <c r="H39" s="12">
        <f t="shared" si="0"/>
        <v>1822.5806451612902</v>
      </c>
      <c r="I39" s="12">
        <f t="shared" si="1"/>
        <v>1822.5806451612902</v>
      </c>
      <c r="J39" s="13">
        <f t="shared" si="2"/>
        <v>0.91322983175888883</v>
      </c>
      <c r="K39" s="13">
        <f t="shared" si="3"/>
        <v>0.82900587206167053</v>
      </c>
      <c r="Q39" s="12"/>
    </row>
    <row r="40" spans="1:17" x14ac:dyDescent="0.25">
      <c r="A40" s="14" t="s">
        <v>84</v>
      </c>
      <c r="B40" s="6" t="s">
        <v>68</v>
      </c>
      <c r="C40" s="6" t="s">
        <v>20</v>
      </c>
      <c r="D40" s="16" t="s">
        <v>85</v>
      </c>
      <c r="E40" s="10">
        <v>592</v>
      </c>
      <c r="F40" s="11">
        <v>592</v>
      </c>
      <c r="G40" s="12">
        <v>1578400</v>
      </c>
      <c r="H40" s="12">
        <f t="shared" si="0"/>
        <v>2666.2162162162163</v>
      </c>
      <c r="I40" s="12">
        <f t="shared" si="1"/>
        <v>2666.2162162162163</v>
      </c>
      <c r="J40" s="13">
        <f t="shared" si="2"/>
        <v>1.3359453767010028</v>
      </c>
      <c r="K40" s="13">
        <f t="shared" si="3"/>
        <v>1.2127358563240362</v>
      </c>
      <c r="Q40" s="12"/>
    </row>
    <row r="41" spans="1:17" x14ac:dyDescent="0.25">
      <c r="A41" s="14" t="s">
        <v>86</v>
      </c>
      <c r="B41" s="15" t="s">
        <v>68</v>
      </c>
      <c r="C41" s="15" t="s">
        <v>20</v>
      </c>
      <c r="D41" s="16" t="s">
        <v>87</v>
      </c>
      <c r="E41" s="10">
        <v>2840</v>
      </c>
      <c r="F41" s="11">
        <v>2711</v>
      </c>
      <c r="G41" s="12">
        <v>6904900</v>
      </c>
      <c r="H41" s="12">
        <f t="shared" si="0"/>
        <v>2431.3028169014083</v>
      </c>
      <c r="I41" s="12">
        <f t="shared" si="1"/>
        <v>2546.9937292511986</v>
      </c>
      <c r="J41" s="13">
        <f t="shared" si="2"/>
        <v>1.2182386926627851</v>
      </c>
      <c r="K41" s="13">
        <f t="shared" si="3"/>
        <v>1.1585071767656352</v>
      </c>
      <c r="Q41" s="12"/>
    </row>
    <row r="42" spans="1:17" x14ac:dyDescent="0.25">
      <c r="A42" s="14" t="s">
        <v>88</v>
      </c>
      <c r="B42" s="6" t="s">
        <v>68</v>
      </c>
      <c r="C42" s="6" t="s">
        <v>20</v>
      </c>
      <c r="D42" s="16" t="s">
        <v>89</v>
      </c>
      <c r="E42" s="10">
        <v>2908</v>
      </c>
      <c r="F42" s="11">
        <v>2675</v>
      </c>
      <c r="G42" s="12">
        <v>6435600</v>
      </c>
      <c r="H42" s="12">
        <f t="shared" si="0"/>
        <v>2213.067400275103</v>
      </c>
      <c r="I42" s="12">
        <f t="shared" si="1"/>
        <v>2405.8317757009345</v>
      </c>
      <c r="J42" s="13">
        <f t="shared" si="2"/>
        <v>1.1088887479354643</v>
      </c>
      <c r="K42" s="13">
        <f t="shared" si="3"/>
        <v>1.094299269853231</v>
      </c>
      <c r="Q42" s="12"/>
    </row>
    <row r="43" spans="1:17" x14ac:dyDescent="0.25">
      <c r="A43" s="14" t="s">
        <v>90</v>
      </c>
      <c r="B43" s="6" t="s">
        <v>68</v>
      </c>
      <c r="C43" s="6" t="s">
        <v>20</v>
      </c>
      <c r="D43" s="16" t="s">
        <v>91</v>
      </c>
      <c r="E43" s="10">
        <v>4627</v>
      </c>
      <c r="F43" s="11">
        <v>4285</v>
      </c>
      <c r="G43" s="12">
        <v>10969200</v>
      </c>
      <c r="H43" s="12">
        <f t="shared" si="0"/>
        <v>2370.6937540523018</v>
      </c>
      <c r="I43" s="12">
        <f t="shared" si="1"/>
        <v>2559.906651108518</v>
      </c>
      <c r="J43" s="13">
        <f t="shared" si="2"/>
        <v>1.1878696637719646</v>
      </c>
      <c r="K43" s="13">
        <f t="shared" si="3"/>
        <v>1.1643806551621119</v>
      </c>
      <c r="Q43" s="12"/>
    </row>
    <row r="44" spans="1:17" x14ac:dyDescent="0.25">
      <c r="A44" s="14" t="s">
        <v>92</v>
      </c>
      <c r="B44" s="15" t="s">
        <v>68</v>
      </c>
      <c r="C44" s="15" t="s">
        <v>45</v>
      </c>
      <c r="D44" s="16" t="s">
        <v>93</v>
      </c>
      <c r="E44" s="10">
        <v>1124</v>
      </c>
      <c r="F44" s="11">
        <v>1063</v>
      </c>
      <c r="G44" s="12">
        <v>2492400</v>
      </c>
      <c r="H44" s="12">
        <f t="shared" si="0"/>
        <v>2217.4377224199288</v>
      </c>
      <c r="I44" s="12">
        <f t="shared" si="1"/>
        <v>2344.6848541862655</v>
      </c>
      <c r="J44" s="13">
        <f t="shared" si="2"/>
        <v>1.1110785597101298</v>
      </c>
      <c r="K44" s="13">
        <f t="shared" si="3"/>
        <v>1.0664864226528983</v>
      </c>
      <c r="Q44" s="12"/>
    </row>
    <row r="45" spans="1:17" x14ac:dyDescent="0.25">
      <c r="A45" s="8" t="s">
        <v>94</v>
      </c>
      <c r="B45" s="6" t="s">
        <v>68</v>
      </c>
      <c r="C45" s="6" t="s">
        <v>20</v>
      </c>
      <c r="D45" s="16" t="s">
        <v>95</v>
      </c>
      <c r="E45" s="10">
        <v>837</v>
      </c>
      <c r="F45" s="11">
        <v>751</v>
      </c>
      <c r="G45" s="12">
        <v>2024400</v>
      </c>
      <c r="H45" s="12">
        <f t="shared" si="0"/>
        <v>2418.6379928315414</v>
      </c>
      <c r="I45" s="12">
        <f t="shared" si="1"/>
        <v>2695.6058588548603</v>
      </c>
      <c r="J45" s="13">
        <f t="shared" si="2"/>
        <v>1.2118928032859357</v>
      </c>
      <c r="K45" s="13">
        <f t="shared" si="3"/>
        <v>1.2261038169626581</v>
      </c>
      <c r="Q45" s="12"/>
    </row>
    <row r="46" spans="1:17" x14ac:dyDescent="0.25">
      <c r="A46" s="14" t="s">
        <v>96</v>
      </c>
      <c r="B46" s="15" t="s">
        <v>68</v>
      </c>
      <c r="C46" s="15" t="s">
        <v>20</v>
      </c>
      <c r="D46" s="16" t="s">
        <v>97</v>
      </c>
      <c r="E46" s="10">
        <v>8284</v>
      </c>
      <c r="F46" s="11">
        <v>7059</v>
      </c>
      <c r="G46" s="12">
        <v>4644000</v>
      </c>
      <c r="H46" s="12">
        <f t="shared" si="0"/>
        <v>560.59874456784166</v>
      </c>
      <c r="I46" s="12">
        <f t="shared" si="1"/>
        <v>657.88355291117728</v>
      </c>
      <c r="J46" s="13">
        <f t="shared" si="2"/>
        <v>0.28089593650909672</v>
      </c>
      <c r="K46" s="13">
        <f t="shared" si="3"/>
        <v>0.29924016253771651</v>
      </c>
      <c r="Q46" s="12"/>
    </row>
    <row r="47" spans="1:17" x14ac:dyDescent="0.25">
      <c r="A47" s="24" t="s">
        <v>98</v>
      </c>
      <c r="B47" s="6" t="s">
        <v>68</v>
      </c>
      <c r="C47" s="6" t="s">
        <v>20</v>
      </c>
      <c r="D47" s="16" t="s">
        <v>99</v>
      </c>
      <c r="E47" s="10">
        <v>542</v>
      </c>
      <c r="F47" s="11">
        <v>542</v>
      </c>
      <c r="G47" s="12">
        <v>1305096</v>
      </c>
      <c r="H47" s="12">
        <f t="shared" si="0"/>
        <v>2407.9261992619927</v>
      </c>
      <c r="I47" s="12">
        <f t="shared" si="1"/>
        <v>2407.9261992619927</v>
      </c>
      <c r="J47" s="13">
        <f t="shared" si="2"/>
        <v>1.2065255074873515</v>
      </c>
      <c r="K47" s="13">
        <f t="shared" si="3"/>
        <v>1.095251924231138</v>
      </c>
      <c r="Q47" s="12"/>
    </row>
    <row r="48" spans="1:17" x14ac:dyDescent="0.25">
      <c r="A48" s="14" t="s">
        <v>100</v>
      </c>
      <c r="B48" s="15" t="s">
        <v>68</v>
      </c>
      <c r="C48" s="15" t="s">
        <v>20</v>
      </c>
      <c r="D48" s="16" t="s">
        <v>101</v>
      </c>
      <c r="E48" s="10">
        <v>3509</v>
      </c>
      <c r="F48" s="11">
        <v>3329</v>
      </c>
      <c r="G48" s="12">
        <v>8148000</v>
      </c>
      <c r="H48" s="12">
        <f t="shared" si="0"/>
        <v>2322.029068110573</v>
      </c>
      <c r="I48" s="12">
        <f t="shared" si="1"/>
        <v>2447.5818564133374</v>
      </c>
      <c r="J48" s="13">
        <f t="shared" si="2"/>
        <v>1.1634855340089543</v>
      </c>
      <c r="K48" s="13">
        <f t="shared" si="3"/>
        <v>1.1132894101038249</v>
      </c>
      <c r="Q48" s="12"/>
    </row>
    <row r="49" spans="1:17" x14ac:dyDescent="0.25">
      <c r="A49" s="14" t="s">
        <v>102</v>
      </c>
      <c r="B49" s="15" t="s">
        <v>68</v>
      </c>
      <c r="C49" s="15" t="s">
        <v>58</v>
      </c>
      <c r="D49" s="16" t="s">
        <v>103</v>
      </c>
      <c r="E49" s="10">
        <v>4104</v>
      </c>
      <c r="F49" s="11">
        <v>4059</v>
      </c>
      <c r="G49" s="12">
        <v>7356000</v>
      </c>
      <c r="H49" s="12">
        <f t="shared" si="0"/>
        <v>1792.3976608187133</v>
      </c>
      <c r="I49" s="12">
        <f t="shared" si="1"/>
        <v>1812.2690317812269</v>
      </c>
      <c r="J49" s="13">
        <f t="shared" si="2"/>
        <v>0.89810622019945996</v>
      </c>
      <c r="K49" s="13">
        <f t="shared" si="3"/>
        <v>0.82431560605604992</v>
      </c>
      <c r="Q49" s="12"/>
    </row>
    <row r="50" spans="1:17" x14ac:dyDescent="0.25">
      <c r="A50" s="14" t="s">
        <v>104</v>
      </c>
      <c r="B50" s="15" t="s">
        <v>105</v>
      </c>
      <c r="C50" s="15" t="s">
        <v>58</v>
      </c>
      <c r="D50" s="25" t="s">
        <v>157</v>
      </c>
      <c r="E50" s="10">
        <v>1153</v>
      </c>
      <c r="F50" s="11">
        <v>1049</v>
      </c>
      <c r="G50" s="12">
        <v>3406800</v>
      </c>
      <c r="H50" s="12">
        <f t="shared" si="0"/>
        <v>2954.7267996530791</v>
      </c>
      <c r="I50" s="12">
        <f t="shared" si="1"/>
        <v>3247.664442326025</v>
      </c>
      <c r="J50" s="13">
        <f t="shared" si="2"/>
        <v>1.4805076885373543</v>
      </c>
      <c r="K50" s="13">
        <f t="shared" si="3"/>
        <v>1.4772091980247632</v>
      </c>
      <c r="Q50" s="12"/>
    </row>
    <row r="51" spans="1:17" x14ac:dyDescent="0.25">
      <c r="A51" s="14" t="s">
        <v>106</v>
      </c>
      <c r="B51" s="15" t="s">
        <v>68</v>
      </c>
      <c r="C51" s="15" t="s">
        <v>58</v>
      </c>
      <c r="D51" s="16" t="s">
        <v>107</v>
      </c>
      <c r="E51" s="10">
        <v>1916</v>
      </c>
      <c r="F51" s="11">
        <v>1790</v>
      </c>
      <c r="G51" s="12">
        <v>1736300</v>
      </c>
      <c r="H51" s="12">
        <f t="shared" si="0"/>
        <v>906.21085594989563</v>
      </c>
      <c r="I51" s="12">
        <f t="shared" si="1"/>
        <v>970</v>
      </c>
      <c r="J51" s="13">
        <f t="shared" si="2"/>
        <v>0.45406977722182762</v>
      </c>
      <c r="K51" s="13">
        <f t="shared" si="3"/>
        <v>0.44120719598043245</v>
      </c>
      <c r="Q51" s="12"/>
    </row>
    <row r="52" spans="1:17" x14ac:dyDescent="0.25">
      <c r="A52" s="14" t="s">
        <v>108</v>
      </c>
      <c r="B52" s="15" t="s">
        <v>68</v>
      </c>
      <c r="C52" s="15" t="s">
        <v>138</v>
      </c>
      <c r="D52" s="16" t="s">
        <v>109</v>
      </c>
      <c r="E52" s="10">
        <v>1073</v>
      </c>
      <c r="F52" s="11">
        <v>913</v>
      </c>
      <c r="G52" s="12">
        <v>1692000</v>
      </c>
      <c r="H52" s="12">
        <f t="shared" si="0"/>
        <v>1576.8872320596458</v>
      </c>
      <c r="I52" s="12">
        <f t="shared" si="1"/>
        <v>1853.2311062431545</v>
      </c>
      <c r="J52" s="13">
        <f t="shared" si="2"/>
        <v>0.79012166921652538</v>
      </c>
      <c r="K52" s="13">
        <f t="shared" si="3"/>
        <v>0.84294731947346102</v>
      </c>
      <c r="Q52" s="12"/>
    </row>
    <row r="53" spans="1:17" x14ac:dyDescent="0.25">
      <c r="A53" s="14" t="s">
        <v>110</v>
      </c>
      <c r="B53" s="15" t="s">
        <v>105</v>
      </c>
      <c r="C53" s="15" t="s">
        <v>58</v>
      </c>
      <c r="D53" s="25" t="s">
        <v>158</v>
      </c>
      <c r="E53" s="10">
        <v>772</v>
      </c>
      <c r="F53" s="11">
        <v>652</v>
      </c>
      <c r="G53" s="12">
        <v>2778400</v>
      </c>
      <c r="H53" s="12">
        <f t="shared" si="0"/>
        <v>3598.963730569948</v>
      </c>
      <c r="I53" s="12">
        <f t="shared" si="1"/>
        <v>4261.3496932515336</v>
      </c>
      <c r="J53" s="13">
        <f t="shared" si="2"/>
        <v>1.8033117222551653</v>
      </c>
      <c r="K53" s="13">
        <f t="shared" si="3"/>
        <v>1.9382867518057578</v>
      </c>
      <c r="Q53" s="12"/>
    </row>
    <row r="54" spans="1:17" x14ac:dyDescent="0.25">
      <c r="A54" s="14" t="s">
        <v>111</v>
      </c>
      <c r="B54" s="15" t="s">
        <v>68</v>
      </c>
      <c r="C54" s="15" t="s">
        <v>58</v>
      </c>
      <c r="D54" s="16" t="s">
        <v>112</v>
      </c>
      <c r="E54" s="10">
        <v>2388</v>
      </c>
      <c r="F54" s="11">
        <v>2382</v>
      </c>
      <c r="G54" s="12">
        <v>3479400</v>
      </c>
      <c r="H54" s="12">
        <f t="shared" si="0"/>
        <v>1457.035175879397</v>
      </c>
      <c r="I54" s="12">
        <f t="shared" si="1"/>
        <v>1460.705289672544</v>
      </c>
      <c r="J54" s="13">
        <f t="shared" si="2"/>
        <v>0.73006809990422783</v>
      </c>
      <c r="K54" s="13">
        <f t="shared" si="3"/>
        <v>0.66440586083526654</v>
      </c>
      <c r="Q54" s="12"/>
    </row>
    <row r="55" spans="1:17" x14ac:dyDescent="0.25">
      <c r="A55" s="14" t="s">
        <v>113</v>
      </c>
      <c r="B55" s="15" t="s">
        <v>105</v>
      </c>
      <c r="C55" s="15" t="s">
        <v>58</v>
      </c>
      <c r="D55" s="25" t="s">
        <v>159</v>
      </c>
      <c r="E55" s="42">
        <v>1853</v>
      </c>
      <c r="F55" s="43">
        <v>1403</v>
      </c>
      <c r="G55" s="12">
        <v>2988000</v>
      </c>
      <c r="H55" s="12">
        <f t="shared" si="0"/>
        <v>1612.5202374527794</v>
      </c>
      <c r="I55" s="12">
        <f t="shared" si="1"/>
        <v>2129.7220242337849</v>
      </c>
      <c r="J55" s="13">
        <f t="shared" si="2"/>
        <v>0.80797609097099055</v>
      </c>
      <c r="K55" s="13">
        <f t="shared" si="3"/>
        <v>0.96870998198964831</v>
      </c>
      <c r="Q55" s="12"/>
    </row>
    <row r="56" spans="1:17" x14ac:dyDescent="0.25">
      <c r="A56" s="14" t="s">
        <v>114</v>
      </c>
      <c r="B56" s="15" t="s">
        <v>68</v>
      </c>
      <c r="C56" s="15" t="s">
        <v>138</v>
      </c>
      <c r="D56" s="16" t="s">
        <v>115</v>
      </c>
      <c r="E56" s="10">
        <v>155</v>
      </c>
      <c r="F56" s="10">
        <v>155</v>
      </c>
      <c r="G56" s="12">
        <v>528000</v>
      </c>
      <c r="H56" s="12">
        <f t="shared" si="0"/>
        <v>3406.4516129032259</v>
      </c>
      <c r="I56" s="12">
        <f t="shared" si="1"/>
        <v>3406.4516129032259</v>
      </c>
      <c r="J56" s="13">
        <f t="shared" si="2"/>
        <v>1.7068508005971446</v>
      </c>
      <c r="K56" s="13">
        <f t="shared" si="3"/>
        <v>1.5494339838887152</v>
      </c>
      <c r="Q56" s="12"/>
    </row>
    <row r="57" spans="1:17" x14ac:dyDescent="0.25">
      <c r="A57" s="14" t="s">
        <v>116</v>
      </c>
      <c r="B57" s="15" t="s">
        <v>68</v>
      </c>
      <c r="C57" s="15" t="s">
        <v>58</v>
      </c>
      <c r="D57" s="18" t="s">
        <v>160</v>
      </c>
      <c r="E57" s="10">
        <v>777</v>
      </c>
      <c r="F57" s="11">
        <v>777</v>
      </c>
      <c r="G57" s="12">
        <v>1709800</v>
      </c>
      <c r="H57" s="12">
        <f t="shared" si="0"/>
        <v>2200.5148005148003</v>
      </c>
      <c r="I57" s="12">
        <f t="shared" si="1"/>
        <v>2200.5148005148003</v>
      </c>
      <c r="J57" s="13">
        <f t="shared" si="2"/>
        <v>1.1025990901375107</v>
      </c>
      <c r="K57" s="13">
        <f t="shared" si="3"/>
        <v>1.0009102730397688</v>
      </c>
      <c r="Q57" s="12"/>
    </row>
    <row r="58" spans="1:17" x14ac:dyDescent="0.25">
      <c r="A58" s="14" t="s">
        <v>117</v>
      </c>
      <c r="B58" s="15" t="s">
        <v>68</v>
      </c>
      <c r="C58" s="15" t="s">
        <v>138</v>
      </c>
      <c r="D58" s="18" t="s">
        <v>118</v>
      </c>
      <c r="E58" s="10">
        <v>14661</v>
      </c>
      <c r="F58" s="11">
        <v>14051</v>
      </c>
      <c r="G58" s="12">
        <v>15504000</v>
      </c>
      <c r="H58" s="12">
        <f t="shared" si="0"/>
        <v>1057.4994884387149</v>
      </c>
      <c r="I58" s="12">
        <f t="shared" si="1"/>
        <v>1103.4090100348731</v>
      </c>
      <c r="J58" s="13">
        <f t="shared" si="2"/>
        <v>0.52987508809330908</v>
      </c>
      <c r="K58" s="13">
        <f t="shared" si="3"/>
        <v>0.50188865498663016</v>
      </c>
      <c r="Q58" s="12"/>
    </row>
    <row r="59" spans="1:17" x14ac:dyDescent="0.25">
      <c r="A59" s="14" t="s">
        <v>119</v>
      </c>
      <c r="B59" s="15" t="s">
        <v>68</v>
      </c>
      <c r="C59" s="15" t="s">
        <v>138</v>
      </c>
      <c r="D59" s="16" t="s">
        <v>120</v>
      </c>
      <c r="E59" s="10">
        <v>5677</v>
      </c>
      <c r="F59" s="11">
        <v>5445</v>
      </c>
      <c r="G59" s="12">
        <v>9084000</v>
      </c>
      <c r="H59" s="12">
        <f t="shared" si="0"/>
        <v>1600.1409194997357</v>
      </c>
      <c r="I59" s="12">
        <f t="shared" si="1"/>
        <v>1668.3195592286502</v>
      </c>
      <c r="J59" s="13">
        <f t="shared" si="2"/>
        <v>0.801773258475451</v>
      </c>
      <c r="K59" s="13">
        <f t="shared" si="3"/>
        <v>0.75883978837792143</v>
      </c>
      <c r="Q59" s="12"/>
    </row>
    <row r="60" spans="1:17" x14ac:dyDescent="0.25">
      <c r="A60" s="8" t="s">
        <v>121</v>
      </c>
      <c r="B60" s="6" t="s">
        <v>59</v>
      </c>
      <c r="C60" s="6" t="s">
        <v>20</v>
      </c>
      <c r="D60" s="9" t="s">
        <v>161</v>
      </c>
      <c r="E60" s="42">
        <v>847</v>
      </c>
      <c r="F60" s="42">
        <v>847</v>
      </c>
      <c r="G60" s="12">
        <v>1603140</v>
      </c>
      <c r="H60" s="12">
        <f t="shared" si="0"/>
        <v>1892.7272727272727</v>
      </c>
      <c r="I60" s="12">
        <f t="shared" si="1"/>
        <v>1892.7272727272727</v>
      </c>
      <c r="J60" s="13">
        <f t="shared" si="2"/>
        <v>0.94837779245989073</v>
      </c>
      <c r="K60" s="13">
        <f t="shared" si="3"/>
        <v>0.86091226057287762</v>
      </c>
      <c r="Q60" s="12"/>
    </row>
    <row r="61" spans="1:17" x14ac:dyDescent="0.25">
      <c r="A61" s="8" t="s">
        <v>122</v>
      </c>
      <c r="B61" s="6" t="s">
        <v>123</v>
      </c>
      <c r="C61" s="6" t="s">
        <v>58</v>
      </c>
      <c r="D61" s="9" t="s">
        <v>162</v>
      </c>
      <c r="E61" s="10">
        <v>1129</v>
      </c>
      <c r="F61" s="11">
        <v>1129</v>
      </c>
      <c r="G61" s="12">
        <v>2510100</v>
      </c>
      <c r="H61" s="12">
        <f t="shared" si="0"/>
        <v>2223.2949512843225</v>
      </c>
      <c r="I61" s="12">
        <f t="shared" si="1"/>
        <v>2223.2949512843225</v>
      </c>
      <c r="J61" s="13">
        <f t="shared" si="2"/>
        <v>1.1140134071445105</v>
      </c>
      <c r="K61" s="13">
        <f t="shared" si="3"/>
        <v>1.0112718879315548</v>
      </c>
      <c r="Q61" s="12"/>
    </row>
    <row r="62" spans="1:17" x14ac:dyDescent="0.25">
      <c r="A62" s="8" t="s">
        <v>124</v>
      </c>
      <c r="B62" s="6" t="s">
        <v>123</v>
      </c>
      <c r="C62" s="6" t="s">
        <v>20</v>
      </c>
      <c r="D62" s="9" t="s">
        <v>163</v>
      </c>
      <c r="E62" s="10">
        <v>622</v>
      </c>
      <c r="F62" s="10">
        <v>593</v>
      </c>
      <c r="G62" s="12">
        <v>1336500</v>
      </c>
      <c r="H62" s="12">
        <f t="shared" si="0"/>
        <v>2148.7138263665593</v>
      </c>
      <c r="I62" s="12">
        <f t="shared" si="1"/>
        <v>2253.794266441821</v>
      </c>
      <c r="J62" s="13">
        <f t="shared" si="2"/>
        <v>1.0766434787729677</v>
      </c>
      <c r="K62" s="13">
        <f t="shared" si="3"/>
        <v>1.0251445861995583</v>
      </c>
      <c r="Q62" s="12"/>
    </row>
    <row r="63" spans="1:17" x14ac:dyDescent="0.25">
      <c r="A63" s="8" t="s">
        <v>125</v>
      </c>
      <c r="B63" s="6" t="s">
        <v>123</v>
      </c>
      <c r="C63" s="6" t="s">
        <v>58</v>
      </c>
      <c r="D63" s="9" t="s">
        <v>164</v>
      </c>
      <c r="E63" s="10">
        <v>488</v>
      </c>
      <c r="F63" s="11">
        <v>488</v>
      </c>
      <c r="G63" s="12">
        <v>840000</v>
      </c>
      <c r="H63" s="12">
        <f t="shared" si="0"/>
        <v>1721.311475409836</v>
      </c>
      <c r="I63" s="12">
        <f t="shared" si="1"/>
        <v>1721.311475409836</v>
      </c>
      <c r="J63" s="13">
        <f t="shared" si="2"/>
        <v>0.86248748074138504</v>
      </c>
      <c r="K63" s="13">
        <f t="shared" si="3"/>
        <v>0.78294330873661333</v>
      </c>
      <c r="Q63" s="12"/>
    </row>
    <row r="64" spans="1:17" x14ac:dyDescent="0.25">
      <c r="A64" s="8" t="s">
        <v>126</v>
      </c>
      <c r="B64" s="6"/>
      <c r="C64" s="6"/>
      <c r="D64" s="9" t="s">
        <v>127</v>
      </c>
      <c r="E64" s="42">
        <v>212</v>
      </c>
      <c r="F64" s="42">
        <v>210</v>
      </c>
      <c r="G64" s="12">
        <v>372000</v>
      </c>
      <c r="H64" s="12">
        <f t="shared" si="0"/>
        <v>1754.7169811320755</v>
      </c>
      <c r="I64" s="12">
        <f t="shared" si="1"/>
        <v>1771.4285714285713</v>
      </c>
      <c r="J64" s="13">
        <f t="shared" si="2"/>
        <v>0.87922578225442538</v>
      </c>
      <c r="K64" s="13">
        <f t="shared" si="3"/>
        <v>0.80573920915425068</v>
      </c>
      <c r="Q64" s="12"/>
    </row>
    <row r="65" spans="1:17" x14ac:dyDescent="0.25">
      <c r="A65" s="8" t="s">
        <v>128</v>
      </c>
      <c r="B65" s="6" t="s">
        <v>123</v>
      </c>
      <c r="C65" s="6" t="s">
        <v>138</v>
      </c>
      <c r="D65" s="9" t="s">
        <v>129</v>
      </c>
      <c r="E65" s="10">
        <v>475</v>
      </c>
      <c r="F65" s="11">
        <v>374</v>
      </c>
      <c r="G65" s="12">
        <v>760104</v>
      </c>
      <c r="H65" s="12">
        <f t="shared" si="0"/>
        <v>1600.2189473684211</v>
      </c>
      <c r="I65" s="12">
        <f t="shared" si="1"/>
        <v>2032.3636363636363</v>
      </c>
      <c r="J65" s="13">
        <f t="shared" si="2"/>
        <v>0.80181235544357765</v>
      </c>
      <c r="K65" s="13">
        <f t="shared" si="3"/>
        <v>0.92442624867277867</v>
      </c>
      <c r="Q65" s="12"/>
    </row>
    <row r="66" spans="1:17" x14ac:dyDescent="0.25">
      <c r="A66" s="8" t="s">
        <v>130</v>
      </c>
      <c r="B66" s="6" t="s">
        <v>123</v>
      </c>
      <c r="C66" s="6" t="s">
        <v>20</v>
      </c>
      <c r="D66" s="9" t="s">
        <v>165</v>
      </c>
      <c r="E66" s="10">
        <v>110</v>
      </c>
      <c r="F66" s="11">
        <v>110</v>
      </c>
      <c r="G66" s="12">
        <v>279400</v>
      </c>
      <c r="H66" s="12">
        <f t="shared" si="0"/>
        <v>2540</v>
      </c>
      <c r="I66" s="12">
        <f t="shared" si="1"/>
        <v>2540</v>
      </c>
      <c r="J66" s="13">
        <f t="shared" si="2"/>
        <v>1.2727029549149542</v>
      </c>
      <c r="K66" s="13">
        <f t="shared" si="3"/>
        <v>1.1553260595776274</v>
      </c>
      <c r="Q66" s="12"/>
    </row>
    <row r="67" spans="1:17" x14ac:dyDescent="0.25">
      <c r="A67" s="8" t="s">
        <v>131</v>
      </c>
      <c r="B67" s="6"/>
      <c r="C67" s="6"/>
      <c r="D67" s="9" t="s">
        <v>132</v>
      </c>
      <c r="E67" s="42">
        <v>1049</v>
      </c>
      <c r="F67" s="42">
        <v>973</v>
      </c>
      <c r="G67" s="12">
        <v>2628000</v>
      </c>
      <c r="H67" s="12">
        <f t="shared" ref="H67:H69" si="4">G67/E67</f>
        <v>2505.2430886558627</v>
      </c>
      <c r="I67" s="12">
        <f t="shared" ref="I67:I69" si="5">G67/F67</f>
        <v>2700.9249743062692</v>
      </c>
      <c r="J67" s="13">
        <f t="shared" ref="J67:J69" si="6">H67/H$72</f>
        <v>1.2552875124852689</v>
      </c>
      <c r="K67" s="13">
        <f t="shared" ref="K67:K69" si="7">I67/I$72</f>
        <v>1.2285232314094749</v>
      </c>
      <c r="Q67" s="12"/>
    </row>
    <row r="68" spans="1:17" s="50" customFormat="1" x14ac:dyDescent="0.25">
      <c r="A68" s="44" t="s">
        <v>133</v>
      </c>
      <c r="B68" s="45" t="s">
        <v>56</v>
      </c>
      <c r="C68" s="45" t="s">
        <v>20</v>
      </c>
      <c r="D68" s="46" t="s">
        <v>166</v>
      </c>
      <c r="E68" s="47">
        <v>917</v>
      </c>
      <c r="F68" s="47">
        <v>899</v>
      </c>
      <c r="G68" s="48">
        <v>1152000</v>
      </c>
      <c r="H68" s="48">
        <f t="shared" si="4"/>
        <v>1256.2704471101417</v>
      </c>
      <c r="I68" s="48">
        <f t="shared" si="5"/>
        <v>1281.4238042269187</v>
      </c>
      <c r="J68" s="49">
        <f t="shared" si="6"/>
        <v>0.62947209063362519</v>
      </c>
      <c r="K68" s="49">
        <f t="shared" si="7"/>
        <v>0.58285917889230665</v>
      </c>
      <c r="Q68" s="48"/>
    </row>
    <row r="69" spans="1:17" x14ac:dyDescent="0.25">
      <c r="A69" s="26" t="s">
        <v>134</v>
      </c>
      <c r="B69" s="20" t="s">
        <v>10</v>
      </c>
      <c r="C69" s="20"/>
      <c r="D69" s="22" t="s">
        <v>135</v>
      </c>
      <c r="E69" s="10">
        <v>236</v>
      </c>
      <c r="F69" s="11">
        <v>221</v>
      </c>
      <c r="G69" s="12">
        <v>8448000</v>
      </c>
      <c r="H69" s="12">
        <f t="shared" si="4"/>
        <v>35796.610169491527</v>
      </c>
      <c r="I69" s="12">
        <f t="shared" si="5"/>
        <v>38226.244343891405</v>
      </c>
      <c r="J69" s="13">
        <f t="shared" si="6"/>
        <v>17.936398243563215</v>
      </c>
      <c r="K69" s="13">
        <f t="shared" si="7"/>
        <v>17.387313484362057</v>
      </c>
      <c r="Q69" s="12"/>
    </row>
    <row r="70" spans="1:17" x14ac:dyDescent="0.25">
      <c r="A70" s="27"/>
      <c r="B70" s="28"/>
      <c r="C70" s="28"/>
      <c r="D70" s="27"/>
      <c r="E70" s="29"/>
      <c r="F70" s="29"/>
      <c r="Q70" s="12"/>
    </row>
    <row r="71" spans="1:17" x14ac:dyDescent="0.25">
      <c r="A71" s="27"/>
      <c r="B71" s="28"/>
      <c r="C71" s="28"/>
      <c r="D71" s="27"/>
      <c r="E71" s="29"/>
      <c r="F71" s="29"/>
    </row>
    <row r="72" spans="1:17" x14ac:dyDescent="0.25">
      <c r="A72" s="27"/>
      <c r="B72" s="28"/>
      <c r="C72" s="28"/>
      <c r="D72" s="27"/>
      <c r="E72" s="29"/>
      <c r="F72" s="29"/>
      <c r="G72" s="30" t="s">
        <v>136</v>
      </c>
      <c r="H72" s="12">
        <f>MEDIAN(H2:H69)</f>
        <v>1995.7524182614397</v>
      </c>
      <c r="I72" s="12">
        <f>MEDIAN(I2:I69)</f>
        <v>2198.513552900029</v>
      </c>
    </row>
    <row r="73" spans="1:17" x14ac:dyDescent="0.25">
      <c r="E73" s="29"/>
      <c r="F73" s="29"/>
      <c r="Q73" s="12"/>
    </row>
    <row r="74" spans="1:17" x14ac:dyDescent="0.25">
      <c r="D74" s="31"/>
      <c r="E74" s="10"/>
      <c r="F74" s="11"/>
      <c r="Q74" s="12"/>
    </row>
    <row r="75" spans="1:17" x14ac:dyDescent="0.25">
      <c r="E75" s="10"/>
      <c r="F75" s="11"/>
      <c r="Q75" s="12"/>
    </row>
    <row r="76" spans="1:17" x14ac:dyDescent="0.25">
      <c r="E76" s="10"/>
      <c r="F76" s="11"/>
      <c r="Q76" s="12"/>
    </row>
    <row r="77" spans="1:17" x14ac:dyDescent="0.25">
      <c r="E77" s="32"/>
      <c r="F77" s="32"/>
    </row>
  </sheetData>
  <autoFilter ref="A1:K81" xr:uid="{3443CB46-E5B5-4151-9BA4-2E19F5BF3364}"/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8887A-AADE-4AAC-8DA0-98AC76C2843F}">
  <dimension ref="A1:C6"/>
  <sheetViews>
    <sheetView workbookViewId="0">
      <selection activeCell="I8" sqref="I8"/>
    </sheetView>
  </sheetViews>
  <sheetFormatPr defaultRowHeight="15" x14ac:dyDescent="0.25"/>
  <cols>
    <col min="2" max="2" width="45.7109375" customWidth="1"/>
    <col min="3" max="3" width="15.42578125" style="54" bestFit="1" customWidth="1"/>
  </cols>
  <sheetData>
    <row r="1" spans="1:3" x14ac:dyDescent="0.25">
      <c r="A1">
        <v>131</v>
      </c>
      <c r="B1" t="s">
        <v>167</v>
      </c>
      <c r="C1" s="54">
        <v>0</v>
      </c>
    </row>
    <row r="2" spans="1:3" x14ac:dyDescent="0.25">
      <c r="A2">
        <v>191</v>
      </c>
      <c r="B2" t="s">
        <v>168</v>
      </c>
      <c r="C2" s="54">
        <v>712404</v>
      </c>
    </row>
    <row r="3" spans="1:3" x14ac:dyDescent="0.25">
      <c r="A3">
        <v>291</v>
      </c>
      <c r="B3" t="s">
        <v>169</v>
      </c>
      <c r="C3" s="54">
        <v>2274000</v>
      </c>
    </row>
    <row r="4" spans="1:3" x14ac:dyDescent="0.25">
      <c r="A4">
        <v>292</v>
      </c>
      <c r="B4" t="s">
        <v>170</v>
      </c>
      <c r="C4" s="54">
        <v>0</v>
      </c>
    </row>
    <row r="5" spans="1:3" x14ac:dyDescent="0.25">
      <c r="A5">
        <v>591</v>
      </c>
      <c r="B5" t="s">
        <v>171</v>
      </c>
      <c r="C5" s="54">
        <v>0</v>
      </c>
    </row>
    <row r="6" spans="1:3" x14ac:dyDescent="0.25">
      <c r="A6">
        <v>701</v>
      </c>
      <c r="B6" t="s">
        <v>172</v>
      </c>
      <c r="C6" s="54">
        <v>228000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C3881-3431-4485-A6F4-0239DDD02B0A}">
  <dimension ref="A1:C9"/>
  <sheetViews>
    <sheetView topLeftCell="A10" workbookViewId="0">
      <selection activeCell="N13" sqref="N13"/>
    </sheetView>
  </sheetViews>
  <sheetFormatPr defaultRowHeight="15" x14ac:dyDescent="0.25"/>
  <cols>
    <col min="1" max="1" width="36" customWidth="1"/>
    <col min="2" max="2" width="14.85546875" customWidth="1"/>
    <col min="3" max="3" width="12.85546875" customWidth="1"/>
  </cols>
  <sheetData>
    <row r="1" spans="1:3" ht="135.75" x14ac:dyDescent="0.25">
      <c r="B1" s="4" t="s">
        <v>146</v>
      </c>
      <c r="C1" s="4" t="s">
        <v>147</v>
      </c>
    </row>
    <row r="3" spans="1:3" x14ac:dyDescent="0.25">
      <c r="A3" t="s">
        <v>139</v>
      </c>
      <c r="B3" s="37">
        <v>1763.4616326301143</v>
      </c>
      <c r="C3" s="40">
        <v>1841.6035248195565</v>
      </c>
    </row>
    <row r="4" spans="1:3" x14ac:dyDescent="0.25">
      <c r="A4" t="s">
        <v>140</v>
      </c>
      <c r="B4" s="37">
        <v>2121.0600598892161</v>
      </c>
      <c r="C4" s="40">
        <v>2241.0501193317423</v>
      </c>
    </row>
    <row r="5" spans="1:3" x14ac:dyDescent="0.25">
      <c r="A5" s="38" t="s">
        <v>141</v>
      </c>
      <c r="B5" s="39">
        <v>1800.9330388579476</v>
      </c>
      <c r="C5" s="41">
        <v>1904.4292993630572</v>
      </c>
    </row>
    <row r="6" spans="1:3" x14ac:dyDescent="0.25">
      <c r="A6" t="s">
        <v>142</v>
      </c>
      <c r="B6" s="37">
        <v>2332.8464899781516</v>
      </c>
      <c r="C6" s="40">
        <v>2418.8837345516313</v>
      </c>
    </row>
    <row r="7" spans="1:3" x14ac:dyDescent="0.25">
      <c r="A7" t="s">
        <v>143</v>
      </c>
      <c r="B7" s="37">
        <v>1721.311475409836</v>
      </c>
      <c r="C7" s="40">
        <v>1970.995528007506</v>
      </c>
    </row>
    <row r="8" spans="1:3" x14ac:dyDescent="0.25">
      <c r="A8" t="s">
        <v>144</v>
      </c>
      <c r="B8" s="37">
        <v>2561.8043093672031</v>
      </c>
      <c r="C8" s="40">
        <v>2715.6393957330724</v>
      </c>
    </row>
    <row r="9" spans="1:3" x14ac:dyDescent="0.25">
      <c r="A9" t="s">
        <v>145</v>
      </c>
      <c r="B9" s="37">
        <v>1600.1409194997357</v>
      </c>
      <c r="C9" s="40">
        <v>1853.2311062431545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910A3-9B20-4671-963B-ACABE21B8ED6}">
  <dimension ref="A1:L16"/>
  <sheetViews>
    <sheetView workbookViewId="0">
      <selection activeCell="G6" sqref="G6"/>
    </sheetView>
  </sheetViews>
  <sheetFormatPr defaultRowHeight="15.75" x14ac:dyDescent="0.25"/>
  <cols>
    <col min="1" max="1" width="5.85546875" style="7" customWidth="1"/>
    <col min="2" max="2" width="3.140625" style="5" customWidth="1"/>
    <col min="3" max="3" width="2.85546875" style="5" customWidth="1"/>
    <col min="4" max="4" width="42" style="7" customWidth="1"/>
    <col min="5" max="6" width="10" style="7" customWidth="1"/>
    <col min="7" max="7" width="19.5703125" customWidth="1"/>
    <col min="8" max="8" width="13.5703125" customWidth="1"/>
    <col min="9" max="9" width="13.140625" customWidth="1"/>
    <col min="11" max="11" width="9.140625" style="36"/>
    <col min="12" max="12" width="28.7109375" customWidth="1"/>
  </cols>
  <sheetData>
    <row r="1" spans="1:12" ht="151.5" x14ac:dyDescent="0.25">
      <c r="A1" s="1" t="s">
        <v>0</v>
      </c>
      <c r="B1" s="2"/>
      <c r="C1" s="2"/>
      <c r="D1" s="3" t="s">
        <v>1</v>
      </c>
      <c r="E1" s="4" t="s">
        <v>2</v>
      </c>
      <c r="F1" s="4" t="s">
        <v>3</v>
      </c>
      <c r="G1" s="4" t="s">
        <v>8</v>
      </c>
      <c r="H1" s="4" t="s">
        <v>4</v>
      </c>
      <c r="I1" s="4" t="s">
        <v>5</v>
      </c>
      <c r="J1" s="4" t="s">
        <v>6</v>
      </c>
      <c r="K1" s="4" t="s">
        <v>7</v>
      </c>
    </row>
    <row r="2" spans="1:12" x14ac:dyDescent="0.25">
      <c r="A2" s="8" t="s">
        <v>9</v>
      </c>
      <c r="B2" s="6" t="s">
        <v>10</v>
      </c>
      <c r="C2" s="6"/>
      <c r="D2" s="9" t="s">
        <v>11</v>
      </c>
      <c r="E2" s="10">
        <v>7380</v>
      </c>
      <c r="F2" s="11">
        <v>7043</v>
      </c>
      <c r="G2" s="12">
        <v>13260000</v>
      </c>
      <c r="H2" s="12">
        <v>1796.7479674796748</v>
      </c>
      <c r="I2" s="12">
        <v>1882.7204316342468</v>
      </c>
      <c r="J2" s="13">
        <f t="shared" ref="J2:J13" si="0">H2/H$16</f>
        <v>1.0188755651008496</v>
      </c>
      <c r="K2" s="35">
        <f t="shared" ref="K2:K13" si="1">I2/I$16</f>
        <v>1.0223266877265123</v>
      </c>
    </row>
    <row r="3" spans="1:12" x14ac:dyDescent="0.25">
      <c r="A3" s="8" t="s">
        <v>12</v>
      </c>
      <c r="B3" s="6" t="s">
        <v>10</v>
      </c>
      <c r="C3" s="6"/>
      <c r="D3" s="9" t="s">
        <v>13</v>
      </c>
      <c r="E3" s="10">
        <v>5765</v>
      </c>
      <c r="F3" s="11">
        <v>4822</v>
      </c>
      <c r="G3" s="12">
        <v>7296000</v>
      </c>
      <c r="H3" s="12">
        <v>1265.5680832610581</v>
      </c>
      <c r="I3" s="12">
        <v>1513.0651182082124</v>
      </c>
      <c r="J3" s="13">
        <f t="shared" si="0"/>
        <v>0.71766125207585429</v>
      </c>
      <c r="K3" s="35">
        <f t="shared" si="1"/>
        <v>0.82160198860200662</v>
      </c>
    </row>
    <row r="4" spans="1:12" x14ac:dyDescent="0.25">
      <c r="A4" s="8" t="s">
        <v>14</v>
      </c>
      <c r="B4" s="6" t="s">
        <v>10</v>
      </c>
      <c r="C4" s="6"/>
      <c r="D4" s="9" t="s">
        <v>15</v>
      </c>
      <c r="E4" s="10">
        <v>2387</v>
      </c>
      <c r="F4" s="11">
        <v>2387</v>
      </c>
      <c r="G4" s="12">
        <v>5328000</v>
      </c>
      <c r="H4" s="12">
        <v>2232.0904901550061</v>
      </c>
      <c r="I4" s="12">
        <v>2232.0904901550061</v>
      </c>
      <c r="J4" s="13">
        <f t="shared" si="0"/>
        <v>1.2657437218103551</v>
      </c>
      <c r="K4" s="35">
        <f t="shared" si="1"/>
        <v>1.2120363911519503</v>
      </c>
    </row>
    <row r="5" spans="1:12" x14ac:dyDescent="0.25">
      <c r="A5" s="8" t="s">
        <v>16</v>
      </c>
      <c r="B5" s="6" t="s">
        <v>10</v>
      </c>
      <c r="C5" s="6"/>
      <c r="D5" s="9" t="s">
        <v>17</v>
      </c>
      <c r="E5" s="10">
        <v>4974</v>
      </c>
      <c r="F5" s="11">
        <v>4609</v>
      </c>
      <c r="G5" s="12">
        <v>9620004</v>
      </c>
      <c r="H5" s="12">
        <v>1930.0361881785284</v>
      </c>
      <c r="I5" s="12">
        <v>2082.8813191581689</v>
      </c>
      <c r="J5" s="13">
        <f t="shared" si="0"/>
        <v>1.0944588487020137</v>
      </c>
      <c r="K5" s="35">
        <f t="shared" si="1"/>
        <v>1.1310150589347148</v>
      </c>
    </row>
    <row r="6" spans="1:12" x14ac:dyDescent="0.25">
      <c r="A6" s="8" t="s">
        <v>22</v>
      </c>
      <c r="B6" s="6" t="s">
        <v>10</v>
      </c>
      <c r="C6" s="6"/>
      <c r="D6" s="9" t="s">
        <v>23</v>
      </c>
      <c r="E6" s="10">
        <v>3380</v>
      </c>
      <c r="F6" s="11">
        <v>3140</v>
      </c>
      <c r="G6" s="12">
        <v>6207675</v>
      </c>
      <c r="H6" s="12">
        <v>1769.2035502958579</v>
      </c>
      <c r="I6" s="12">
        <v>1904.4292993630572</v>
      </c>
      <c r="J6" s="13">
        <f t="shared" si="0"/>
        <v>1.0032560491022307</v>
      </c>
      <c r="K6" s="35">
        <f t="shared" si="1"/>
        <v>1.0341147123671239</v>
      </c>
    </row>
    <row r="7" spans="1:12" x14ac:dyDescent="0.25">
      <c r="A7" s="8" t="s">
        <v>24</v>
      </c>
      <c r="B7" s="6" t="s">
        <v>10</v>
      </c>
      <c r="C7" s="6"/>
      <c r="D7" s="9" t="s">
        <v>25</v>
      </c>
      <c r="E7" s="10">
        <v>3524</v>
      </c>
      <c r="F7" s="11">
        <v>3136</v>
      </c>
      <c r="G7" s="12">
        <v>6936000</v>
      </c>
      <c r="H7" s="12">
        <v>1968.2179341657209</v>
      </c>
      <c r="I7" s="12">
        <v>2211.7346938775509</v>
      </c>
      <c r="J7" s="13">
        <f t="shared" si="0"/>
        <v>1.1161104374186031</v>
      </c>
      <c r="K7" s="35">
        <f t="shared" si="1"/>
        <v>1.200983091132094</v>
      </c>
    </row>
    <row r="8" spans="1:12" x14ac:dyDescent="0.25">
      <c r="A8" s="14" t="s">
        <v>26</v>
      </c>
      <c r="B8" s="15" t="s">
        <v>10</v>
      </c>
      <c r="C8" s="15"/>
      <c r="D8" s="16" t="s">
        <v>27</v>
      </c>
      <c r="E8" s="10">
        <v>2526</v>
      </c>
      <c r="F8" s="11">
        <v>2466</v>
      </c>
      <c r="G8" s="12">
        <v>4440000</v>
      </c>
      <c r="H8" s="12">
        <v>1757.7197149643705</v>
      </c>
      <c r="I8" s="12">
        <v>1800.4866180048662</v>
      </c>
      <c r="J8" s="13">
        <f t="shared" si="0"/>
        <v>0.99674395089776913</v>
      </c>
      <c r="K8" s="35">
        <f t="shared" si="1"/>
        <v>0.97767331227348786</v>
      </c>
    </row>
    <row r="9" spans="1:12" x14ac:dyDescent="0.25">
      <c r="A9" s="8" t="s">
        <v>30</v>
      </c>
      <c r="B9" s="6" t="s">
        <v>10</v>
      </c>
      <c r="C9" s="6"/>
      <c r="D9" s="9" t="s">
        <v>31</v>
      </c>
      <c r="E9" s="10">
        <v>7255</v>
      </c>
      <c r="F9" s="11">
        <v>4320</v>
      </c>
      <c r="G9" s="12">
        <v>4188000</v>
      </c>
      <c r="H9" s="12">
        <v>577.25706409372845</v>
      </c>
      <c r="I9" s="12">
        <v>969.44444444444446</v>
      </c>
      <c r="J9" s="13">
        <f t="shared" si="0"/>
        <v>0.32734313773120122</v>
      </c>
      <c r="K9" s="35">
        <f t="shared" si="1"/>
        <v>0.52641322161860671</v>
      </c>
    </row>
    <row r="10" spans="1:12" x14ac:dyDescent="0.25">
      <c r="A10" s="8" t="s">
        <v>32</v>
      </c>
      <c r="B10" s="6" t="s">
        <v>10</v>
      </c>
      <c r="C10" s="6"/>
      <c r="D10" s="9" t="s">
        <v>33</v>
      </c>
      <c r="E10" s="10">
        <v>10471</v>
      </c>
      <c r="F10" s="11">
        <v>9621</v>
      </c>
      <c r="G10" s="12">
        <v>6732000</v>
      </c>
      <c r="H10" s="12">
        <v>642.9185369114698</v>
      </c>
      <c r="I10" s="12">
        <v>699.71936389148732</v>
      </c>
      <c r="J10" s="13">
        <f t="shared" si="0"/>
        <v>0.36457755871478142</v>
      </c>
      <c r="K10" s="35">
        <f t="shared" si="1"/>
        <v>0.37995114282812154</v>
      </c>
    </row>
    <row r="11" spans="1:12" x14ac:dyDescent="0.25">
      <c r="A11" s="8" t="s">
        <v>34</v>
      </c>
      <c r="B11" s="6" t="s">
        <v>10</v>
      </c>
      <c r="C11" s="6"/>
      <c r="D11" s="9" t="s">
        <v>35</v>
      </c>
      <c r="E11" s="10">
        <v>4268</v>
      </c>
      <c r="F11" s="11">
        <v>3818</v>
      </c>
      <c r="G11" s="12">
        <v>3672000</v>
      </c>
      <c r="H11" s="12">
        <v>860.35613870665418</v>
      </c>
      <c r="I11" s="12">
        <v>961.76008381351494</v>
      </c>
      <c r="J11" s="13">
        <f t="shared" si="0"/>
        <v>0.48787913657269438</v>
      </c>
      <c r="K11" s="35">
        <f t="shared" si="1"/>
        <v>0.52224057504872001</v>
      </c>
      <c r="L11" t="s">
        <v>173</v>
      </c>
    </row>
    <row r="12" spans="1:12" x14ac:dyDescent="0.25">
      <c r="A12" s="26" t="s">
        <v>40</v>
      </c>
      <c r="B12" s="20" t="s">
        <v>10</v>
      </c>
      <c r="C12" s="20"/>
      <c r="D12" s="22" t="s">
        <v>41</v>
      </c>
      <c r="E12" s="10">
        <v>1862</v>
      </c>
      <c r="F12" s="11">
        <v>1744</v>
      </c>
      <c r="G12" s="12">
        <v>3120000</v>
      </c>
      <c r="H12" s="12">
        <v>1675.6176154672396</v>
      </c>
      <c r="I12" s="12">
        <v>1788.9908256880733</v>
      </c>
      <c r="J12" s="13">
        <f t="shared" si="0"/>
        <v>0.95018660143353406</v>
      </c>
      <c r="K12" s="35">
        <f t="shared" si="1"/>
        <v>0.97143103907957695</v>
      </c>
    </row>
    <row r="13" spans="1:12" x14ac:dyDescent="0.25">
      <c r="A13" s="8" t="s">
        <v>134</v>
      </c>
      <c r="B13" s="6" t="s">
        <v>10</v>
      </c>
      <c r="C13" s="6"/>
      <c r="D13" s="9" t="s">
        <v>135</v>
      </c>
      <c r="E13" s="10">
        <v>236</v>
      </c>
      <c r="F13" s="11">
        <v>221</v>
      </c>
      <c r="G13" s="12">
        <v>8448000</v>
      </c>
      <c r="H13" s="12">
        <v>35796.610169491527</v>
      </c>
      <c r="I13" s="12">
        <v>38226.244343891405</v>
      </c>
      <c r="J13" s="13">
        <f t="shared" si="0"/>
        <v>20.299058117926094</v>
      </c>
      <c r="K13" s="35">
        <f t="shared" si="1"/>
        <v>20.757043429115331</v>
      </c>
    </row>
    <row r="14" spans="1:12" x14ac:dyDescent="0.25">
      <c r="E14" s="32"/>
      <c r="F14" s="32"/>
    </row>
    <row r="16" spans="1:12" x14ac:dyDescent="0.25">
      <c r="D16" s="7" t="s">
        <v>136</v>
      </c>
      <c r="G16" s="12">
        <f>MEDIAN(G2:G13)</f>
        <v>6469837.5</v>
      </c>
      <c r="H16" s="12">
        <f>MEDIAN(H2:H13)</f>
        <v>1763.4616326301143</v>
      </c>
      <c r="I16" s="12">
        <f>MEDIAN(I2:I13)</f>
        <v>1841.6035248195565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DC6C4-14ED-4C52-B24B-AD4EAA545D88}">
  <dimension ref="A1:M14"/>
  <sheetViews>
    <sheetView workbookViewId="0">
      <selection activeCell="L8" sqref="L8"/>
    </sheetView>
  </sheetViews>
  <sheetFormatPr defaultRowHeight="15" x14ac:dyDescent="0.25"/>
  <cols>
    <col min="1" max="1" width="5.85546875" customWidth="1"/>
    <col min="2" max="2" width="3.140625" customWidth="1"/>
    <col min="3" max="3" width="2.85546875" customWidth="1"/>
    <col min="4" max="4" width="42" customWidth="1"/>
    <col min="5" max="6" width="10" customWidth="1"/>
    <col min="7" max="7" width="19.5703125" customWidth="1"/>
    <col min="8" max="8" width="12.28515625" customWidth="1"/>
    <col min="9" max="9" width="13.140625" customWidth="1"/>
    <col min="11" max="11" width="9.140625" style="36"/>
  </cols>
  <sheetData>
    <row r="1" spans="1:13" ht="151.5" x14ac:dyDescent="0.25">
      <c r="A1" s="1" t="s">
        <v>0</v>
      </c>
      <c r="B1" s="2"/>
      <c r="C1" s="2"/>
      <c r="D1" s="3" t="s">
        <v>1</v>
      </c>
      <c r="E1" s="4" t="s">
        <v>2</v>
      </c>
      <c r="F1" s="4" t="s">
        <v>3</v>
      </c>
      <c r="G1" s="4" t="s">
        <v>8</v>
      </c>
      <c r="H1" s="4" t="s">
        <v>4</v>
      </c>
      <c r="I1" s="4" t="s">
        <v>5</v>
      </c>
      <c r="J1" s="4" t="s">
        <v>6</v>
      </c>
      <c r="K1" s="4" t="s">
        <v>7</v>
      </c>
    </row>
    <row r="2" spans="1:13" ht="15.75" x14ac:dyDescent="0.25">
      <c r="A2" s="14" t="s">
        <v>18</v>
      </c>
      <c r="B2" s="15" t="s">
        <v>19</v>
      </c>
      <c r="C2" s="15" t="s">
        <v>20</v>
      </c>
      <c r="D2" s="16" t="s">
        <v>21</v>
      </c>
      <c r="E2" s="10">
        <v>3389</v>
      </c>
      <c r="F2" s="11">
        <v>3352</v>
      </c>
      <c r="G2" s="12">
        <v>7512000</v>
      </c>
      <c r="H2" s="12">
        <v>2216.5830628503982</v>
      </c>
      <c r="I2" s="12">
        <v>2241.0501193317423</v>
      </c>
      <c r="J2" s="13">
        <f t="shared" ref="J2:K9" si="0">H2/H$14</f>
        <v>1.0450355012418513</v>
      </c>
      <c r="K2" s="35">
        <f t="shared" si="0"/>
        <v>1</v>
      </c>
    </row>
    <row r="3" spans="1:13" ht="15.75" x14ac:dyDescent="0.25">
      <c r="A3" s="14" t="s">
        <v>28</v>
      </c>
      <c r="B3" s="15" t="s">
        <v>19</v>
      </c>
      <c r="C3" s="15"/>
      <c r="D3" s="16" t="s">
        <v>29</v>
      </c>
      <c r="E3" s="10">
        <v>723</v>
      </c>
      <c r="F3" s="11">
        <v>676</v>
      </c>
      <c r="G3" s="12">
        <v>4716000</v>
      </c>
      <c r="H3" s="12">
        <v>6522.8215767634856</v>
      </c>
      <c r="I3" s="12">
        <v>6976.3313609467459</v>
      </c>
      <c r="J3" s="13">
        <f t="shared" si="0"/>
        <v>3.0752649112181083</v>
      </c>
      <c r="K3" s="35">
        <f t="shared" si="0"/>
        <v>3.1129742707525949</v>
      </c>
      <c r="M3" t="s">
        <v>174</v>
      </c>
    </row>
    <row r="4" spans="1:13" ht="15.75" x14ac:dyDescent="0.25">
      <c r="A4" s="14" t="s">
        <v>36</v>
      </c>
      <c r="B4" s="15" t="s">
        <v>19</v>
      </c>
      <c r="C4" s="15"/>
      <c r="D4" s="16" t="s">
        <v>37</v>
      </c>
      <c r="E4" s="10">
        <v>5276</v>
      </c>
      <c r="F4" s="11">
        <v>4928</v>
      </c>
      <c r="G4" s="12">
        <v>3972000</v>
      </c>
      <c r="H4" s="12">
        <v>752.84306292645942</v>
      </c>
      <c r="I4" s="12">
        <v>806.00649350649348</v>
      </c>
      <c r="J4" s="13">
        <f t="shared" si="0"/>
        <v>0.35493717371010264</v>
      </c>
      <c r="K4" s="35">
        <f t="shared" si="0"/>
        <v>0.35965571967968135</v>
      </c>
    </row>
    <row r="5" spans="1:13" ht="15.75" x14ac:dyDescent="0.25">
      <c r="A5" s="14" t="s">
        <v>38</v>
      </c>
      <c r="B5" s="15" t="s">
        <v>19</v>
      </c>
      <c r="C5" s="15"/>
      <c r="D5" s="18" t="s">
        <v>39</v>
      </c>
      <c r="E5" s="10">
        <v>1380</v>
      </c>
      <c r="F5" s="11">
        <v>1350</v>
      </c>
      <c r="G5" s="12">
        <v>1284000</v>
      </c>
      <c r="H5" s="12">
        <v>930.43478260869563</v>
      </c>
      <c r="I5" s="12">
        <v>951.11111111111109</v>
      </c>
      <c r="J5" s="13">
        <f t="shared" si="0"/>
        <v>0.43866498653380548</v>
      </c>
      <c r="K5" s="35">
        <f t="shared" si="0"/>
        <v>0.4244042125192285</v>
      </c>
    </row>
    <row r="6" spans="1:13" ht="15.75" x14ac:dyDescent="0.25">
      <c r="A6" s="14" t="s">
        <v>42</v>
      </c>
      <c r="B6" s="15" t="s">
        <v>19</v>
      </c>
      <c r="C6" s="15"/>
      <c r="D6" s="16" t="s">
        <v>43</v>
      </c>
      <c r="E6" s="10">
        <v>4778</v>
      </c>
      <c r="F6" s="11">
        <v>4478</v>
      </c>
      <c r="G6" s="12">
        <v>4980000</v>
      </c>
      <c r="H6" s="12">
        <v>1042.2771033905399</v>
      </c>
      <c r="I6" s="12">
        <v>1112.1036176864673</v>
      </c>
      <c r="J6" s="13">
        <f t="shared" si="0"/>
        <v>0.49139443201102873</v>
      </c>
      <c r="K6" s="35">
        <f t="shared" si="0"/>
        <v>0.49624218936169306</v>
      </c>
      <c r="M6" t="s">
        <v>175</v>
      </c>
    </row>
    <row r="7" spans="1:13" ht="15.75" x14ac:dyDescent="0.25">
      <c r="A7" s="14" t="s">
        <v>44</v>
      </c>
      <c r="B7" s="15" t="s">
        <v>19</v>
      </c>
      <c r="C7" s="15" t="s">
        <v>45</v>
      </c>
      <c r="D7" s="16" t="s">
        <v>46</v>
      </c>
      <c r="E7" s="10">
        <v>750</v>
      </c>
      <c r="F7" s="11">
        <v>735</v>
      </c>
      <c r="G7" s="12">
        <v>2179200</v>
      </c>
      <c r="H7" s="12">
        <v>2905.6</v>
      </c>
      <c r="I7" s="12">
        <v>2964.8979591836733</v>
      </c>
      <c r="J7" s="13">
        <f t="shared" si="0"/>
        <v>1.3698810585079617</v>
      </c>
      <c r="K7" s="35">
        <f t="shared" si="0"/>
        <v>1.3229949359935667</v>
      </c>
    </row>
    <row r="8" spans="1:13" ht="15.75" x14ac:dyDescent="0.25">
      <c r="A8" s="14" t="s">
        <v>47</v>
      </c>
      <c r="B8" s="15" t="s">
        <v>19</v>
      </c>
      <c r="C8" s="15"/>
      <c r="D8" s="16" t="s">
        <v>48</v>
      </c>
      <c r="E8" s="11">
        <v>3724</v>
      </c>
      <c r="F8" s="10">
        <v>3431</v>
      </c>
      <c r="G8" s="12">
        <v>7543100</v>
      </c>
      <c r="H8" s="12">
        <v>2025.5370569280344</v>
      </c>
      <c r="I8" s="12">
        <v>2198.513552900029</v>
      </c>
      <c r="J8" s="13">
        <f t="shared" si="0"/>
        <v>0.95496449875814882</v>
      </c>
      <c r="K8" s="35">
        <f t="shared" si="0"/>
        <v>0.98101935960075837</v>
      </c>
    </row>
    <row r="9" spans="1:13" ht="15.75" x14ac:dyDescent="0.25">
      <c r="A9" s="14" t="s">
        <v>49</v>
      </c>
      <c r="B9" s="15" t="s">
        <v>19</v>
      </c>
      <c r="C9" s="15" t="s">
        <v>45</v>
      </c>
      <c r="D9" s="16" t="s">
        <v>50</v>
      </c>
      <c r="E9" s="10">
        <v>942</v>
      </c>
      <c r="F9" s="11">
        <v>899</v>
      </c>
      <c r="G9" s="12">
        <v>2975100</v>
      </c>
      <c r="H9" s="12">
        <v>3158.2802547770702</v>
      </c>
      <c r="I9" s="12">
        <v>3309.3437152391548</v>
      </c>
      <c r="J9" s="13">
        <f t="shared" si="0"/>
        <v>1.4890102899500304</v>
      </c>
      <c r="K9" s="35">
        <f t="shared" si="0"/>
        <v>1.4766933085039466</v>
      </c>
    </row>
    <row r="10" spans="1:13" ht="15.75" x14ac:dyDescent="0.25">
      <c r="A10" s="8" t="s">
        <v>51</v>
      </c>
      <c r="B10" s="17" t="s">
        <v>19</v>
      </c>
      <c r="C10" s="17"/>
      <c r="D10" s="9" t="s">
        <v>52</v>
      </c>
      <c r="E10" s="10">
        <v>508</v>
      </c>
      <c r="F10" s="11">
        <v>0</v>
      </c>
      <c r="G10" s="12">
        <v>929000</v>
      </c>
      <c r="H10" s="12">
        <v>1805.1181102362204</v>
      </c>
      <c r="I10" s="12"/>
      <c r="J10" s="13">
        <f t="shared" ref="J10:J11" si="1">H10/H$14</f>
        <v>0.8510452600434627</v>
      </c>
      <c r="K10" s="35">
        <f t="shared" ref="K10:K11" si="2">I10/I$14</f>
        <v>0</v>
      </c>
    </row>
    <row r="11" spans="1:13" ht="15.75" x14ac:dyDescent="0.25">
      <c r="A11" s="8" t="s">
        <v>53</v>
      </c>
      <c r="B11" s="6" t="s">
        <v>19</v>
      </c>
      <c r="C11" s="6" t="s">
        <v>45</v>
      </c>
      <c r="D11" s="9" t="s">
        <v>54</v>
      </c>
      <c r="E11" s="10">
        <v>4409</v>
      </c>
      <c r="F11" s="11">
        <v>3965</v>
      </c>
      <c r="G11" s="12">
        <v>9779200</v>
      </c>
      <c r="H11" s="12">
        <v>2218.0086187344068</v>
      </c>
      <c r="I11" s="12">
        <v>2466.3808322824716</v>
      </c>
      <c r="J11" s="13">
        <f t="shared" si="1"/>
        <v>1.0457075971956469</v>
      </c>
      <c r="K11" s="35">
        <f t="shared" si="2"/>
        <v>1.1005469315509644</v>
      </c>
    </row>
    <row r="14" spans="1:13" ht="15.75" x14ac:dyDescent="0.25">
      <c r="D14" s="33" t="s">
        <v>137</v>
      </c>
      <c r="G14" s="12">
        <f>MEDIAN(G2:G11)</f>
        <v>4344000</v>
      </c>
      <c r="H14" s="12">
        <f>MEDIAN(H2:H11)</f>
        <v>2121.0600598892161</v>
      </c>
      <c r="I14" s="12">
        <f>MEDIAN(I2:I11)</f>
        <v>2241.0501193317423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E5616-FB26-4DAC-89A9-B5F740321CED}">
  <dimension ref="A1:K25"/>
  <sheetViews>
    <sheetView topLeftCell="A37" workbookViewId="0">
      <selection activeCell="G12" sqref="G12"/>
    </sheetView>
  </sheetViews>
  <sheetFormatPr defaultRowHeight="15" x14ac:dyDescent="0.25"/>
  <cols>
    <col min="1" max="1" width="5.85546875" customWidth="1"/>
    <col min="2" max="2" width="3.140625" customWidth="1"/>
    <col min="3" max="3" width="2.85546875" customWidth="1"/>
    <col min="4" max="4" width="42" customWidth="1"/>
    <col min="5" max="6" width="10" customWidth="1"/>
    <col min="7" max="7" width="19.5703125" customWidth="1"/>
    <col min="8" max="8" width="14.28515625" customWidth="1"/>
    <col min="9" max="9" width="13.140625" customWidth="1"/>
    <col min="11" max="11" width="9.140625" style="36"/>
  </cols>
  <sheetData>
    <row r="1" spans="1:11" ht="151.5" x14ac:dyDescent="0.25">
      <c r="A1" s="1" t="s">
        <v>0</v>
      </c>
      <c r="B1" s="2"/>
      <c r="C1" s="2"/>
      <c r="D1" s="3" t="s">
        <v>1</v>
      </c>
      <c r="E1" s="4" t="s">
        <v>2</v>
      </c>
      <c r="F1" s="4" t="s">
        <v>3</v>
      </c>
      <c r="G1" s="4" t="s">
        <v>8</v>
      </c>
      <c r="H1" s="4" t="s">
        <v>4</v>
      </c>
      <c r="I1" s="4" t="s">
        <v>5</v>
      </c>
      <c r="J1" s="4" t="s">
        <v>6</v>
      </c>
      <c r="K1" s="4" t="s">
        <v>7</v>
      </c>
    </row>
    <row r="2" spans="1:11" ht="15.75" x14ac:dyDescent="0.25">
      <c r="A2" s="8" t="s">
        <v>9</v>
      </c>
      <c r="B2" s="6" t="s">
        <v>10</v>
      </c>
      <c r="C2" s="6"/>
      <c r="D2" s="9" t="s">
        <v>11</v>
      </c>
      <c r="E2" s="10">
        <v>7380</v>
      </c>
      <c r="F2" s="11">
        <v>7043</v>
      </c>
      <c r="G2" s="12">
        <v>13260000</v>
      </c>
      <c r="H2" s="12">
        <v>1796.7479674796748</v>
      </c>
      <c r="I2" s="12">
        <v>1882.7204316342468</v>
      </c>
      <c r="J2" s="13">
        <f t="shared" ref="J2:J23" si="0">H2/H$25</f>
        <v>0.99767616491675515</v>
      </c>
      <c r="K2" s="35">
        <f t="shared" ref="K2:K23" si="1">I2/I$25</f>
        <v>0.98860085394817698</v>
      </c>
    </row>
    <row r="3" spans="1:11" ht="15.75" x14ac:dyDescent="0.25">
      <c r="A3" s="8" t="s">
        <v>12</v>
      </c>
      <c r="B3" s="6" t="s">
        <v>10</v>
      </c>
      <c r="C3" s="6"/>
      <c r="D3" s="9" t="s">
        <v>13</v>
      </c>
      <c r="E3" s="10">
        <v>5765</v>
      </c>
      <c r="F3" s="11">
        <v>4822</v>
      </c>
      <c r="G3" s="12">
        <v>7296000</v>
      </c>
      <c r="H3" s="12">
        <v>1265.5680832610581</v>
      </c>
      <c r="I3" s="12">
        <v>1513.0651182082124</v>
      </c>
      <c r="J3" s="13">
        <f t="shared" si="0"/>
        <v>0.70272911649375458</v>
      </c>
      <c r="K3" s="35">
        <f t="shared" si="1"/>
        <v>0.79449792056563195</v>
      </c>
    </row>
    <row r="4" spans="1:11" ht="15.75" x14ac:dyDescent="0.25">
      <c r="A4" s="8" t="s">
        <v>14</v>
      </c>
      <c r="B4" s="6" t="s">
        <v>10</v>
      </c>
      <c r="C4" s="6"/>
      <c r="D4" s="9" t="s">
        <v>15</v>
      </c>
      <c r="E4" s="10">
        <v>2387</v>
      </c>
      <c r="F4" s="11">
        <v>2387</v>
      </c>
      <c r="G4" s="12">
        <v>5328000</v>
      </c>
      <c r="H4" s="12">
        <v>2232.0904901550061</v>
      </c>
      <c r="I4" s="12">
        <v>2232.0904901550061</v>
      </c>
      <c r="J4" s="13">
        <f t="shared" si="0"/>
        <v>1.2394078191660445</v>
      </c>
      <c r="K4" s="35">
        <f t="shared" si="1"/>
        <v>1.1720521685428471</v>
      </c>
    </row>
    <row r="5" spans="1:11" ht="15.75" x14ac:dyDescent="0.25">
      <c r="A5" s="8" t="s">
        <v>16</v>
      </c>
      <c r="B5" s="6" t="s">
        <v>10</v>
      </c>
      <c r="C5" s="6"/>
      <c r="D5" s="9" t="s">
        <v>17</v>
      </c>
      <c r="E5" s="10">
        <v>4974</v>
      </c>
      <c r="F5" s="11">
        <v>4609</v>
      </c>
      <c r="G5" s="12">
        <v>9620004</v>
      </c>
      <c r="H5" s="12">
        <v>1930.0361881785284</v>
      </c>
      <c r="I5" s="12">
        <v>2082.8813191581689</v>
      </c>
      <c r="J5" s="13">
        <f t="shared" si="0"/>
        <v>1.0716868126326622</v>
      </c>
      <c r="K5" s="35">
        <f t="shared" si="1"/>
        <v>1.0937036727248397</v>
      </c>
    </row>
    <row r="6" spans="1:11" ht="15.75" x14ac:dyDescent="0.25">
      <c r="A6" s="8" t="s">
        <v>18</v>
      </c>
      <c r="B6" s="6" t="s">
        <v>19</v>
      </c>
      <c r="C6" s="6" t="s">
        <v>20</v>
      </c>
      <c r="D6" s="9" t="s">
        <v>21</v>
      </c>
      <c r="E6" s="10">
        <v>3389</v>
      </c>
      <c r="F6" s="11">
        <v>3352</v>
      </c>
      <c r="G6" s="12">
        <v>7512000</v>
      </c>
      <c r="H6" s="12">
        <v>2216.5830628503982</v>
      </c>
      <c r="I6" s="12">
        <v>2241.0501193317423</v>
      </c>
      <c r="J6" s="13">
        <f t="shared" si="0"/>
        <v>1.2307970452116492</v>
      </c>
      <c r="K6" s="35">
        <f t="shared" si="1"/>
        <v>1.1767567953723821</v>
      </c>
    </row>
    <row r="7" spans="1:11" ht="15.75" x14ac:dyDescent="0.25">
      <c r="A7" s="8" t="s">
        <v>22</v>
      </c>
      <c r="B7" s="6" t="s">
        <v>10</v>
      </c>
      <c r="C7" s="6"/>
      <c r="D7" s="9" t="s">
        <v>23</v>
      </c>
      <c r="E7" s="10">
        <v>3380</v>
      </c>
      <c r="F7" s="11">
        <v>3140</v>
      </c>
      <c r="G7" s="12">
        <v>6207675</v>
      </c>
      <c r="H7" s="12">
        <v>1769.2035502958579</v>
      </c>
      <c r="I7" s="12">
        <v>1904.4292993630572</v>
      </c>
      <c r="J7" s="13">
        <f t="shared" si="0"/>
        <v>0.98238163891856256</v>
      </c>
      <c r="K7" s="35">
        <f t="shared" si="1"/>
        <v>1</v>
      </c>
    </row>
    <row r="8" spans="1:11" ht="15.75" x14ac:dyDescent="0.25">
      <c r="A8" s="14" t="s">
        <v>24</v>
      </c>
      <c r="B8" s="15" t="s">
        <v>10</v>
      </c>
      <c r="C8" s="15"/>
      <c r="D8" s="16" t="s">
        <v>25</v>
      </c>
      <c r="E8" s="10">
        <v>3524</v>
      </c>
      <c r="F8" s="11">
        <v>3136</v>
      </c>
      <c r="G8" s="12">
        <v>6936000</v>
      </c>
      <c r="H8" s="12">
        <v>1968.2179341657209</v>
      </c>
      <c r="I8" s="12">
        <v>2211.7346938775509</v>
      </c>
      <c r="J8" s="13">
        <f t="shared" si="0"/>
        <v>1.0928879040465913</v>
      </c>
      <c r="K8" s="35">
        <f t="shared" si="1"/>
        <v>1.1613635090666128</v>
      </c>
    </row>
    <row r="9" spans="1:11" ht="15.75" x14ac:dyDescent="0.25">
      <c r="A9" s="8" t="s">
        <v>26</v>
      </c>
      <c r="B9" s="6" t="s">
        <v>10</v>
      </c>
      <c r="C9" s="6"/>
      <c r="D9" s="9" t="s">
        <v>27</v>
      </c>
      <c r="E9" s="10">
        <v>2526</v>
      </c>
      <c r="F9" s="11">
        <v>2466</v>
      </c>
      <c r="G9" s="12">
        <v>4440000</v>
      </c>
      <c r="H9" s="12">
        <v>1757.7197149643705</v>
      </c>
      <c r="I9" s="12">
        <v>1800.4866180048662</v>
      </c>
      <c r="J9" s="13">
        <f t="shared" si="0"/>
        <v>0.97600503574470454</v>
      </c>
      <c r="K9" s="35">
        <f t="shared" si="1"/>
        <v>0.94542056174363887</v>
      </c>
    </row>
    <row r="10" spans="1:11" ht="15.75" x14ac:dyDescent="0.25">
      <c r="A10" s="8" t="s">
        <v>28</v>
      </c>
      <c r="B10" s="6" t="s">
        <v>19</v>
      </c>
      <c r="C10" s="6"/>
      <c r="D10" s="9" t="s">
        <v>29</v>
      </c>
      <c r="E10" s="10">
        <v>723</v>
      </c>
      <c r="F10" s="11">
        <v>676</v>
      </c>
      <c r="G10" s="12">
        <v>4716000</v>
      </c>
      <c r="H10" s="12">
        <v>6522.8215767634856</v>
      </c>
      <c r="I10" s="12">
        <v>6976.3313609467459</v>
      </c>
      <c r="J10" s="13">
        <f t="shared" si="0"/>
        <v>3.6219123287892474</v>
      </c>
      <c r="K10" s="35">
        <f t="shared" si="1"/>
        <v>3.6632136269275017</v>
      </c>
    </row>
    <row r="11" spans="1:11" ht="15.75" x14ac:dyDescent="0.25">
      <c r="A11" s="8" t="s">
        <v>30</v>
      </c>
      <c r="B11" s="6" t="s">
        <v>10</v>
      </c>
      <c r="C11" s="6"/>
      <c r="D11" s="9" t="s">
        <v>31</v>
      </c>
      <c r="E11" s="10">
        <v>7255</v>
      </c>
      <c r="F11" s="11">
        <v>4320</v>
      </c>
      <c r="G11" s="12">
        <v>4188000</v>
      </c>
      <c r="H11" s="12">
        <v>577.25706409372845</v>
      </c>
      <c r="I11" s="12">
        <v>969.44444444444446</v>
      </c>
      <c r="J11" s="13">
        <f t="shared" si="0"/>
        <v>0.3205322194876235</v>
      </c>
      <c r="K11" s="35">
        <f t="shared" si="1"/>
        <v>0.50904722205685371</v>
      </c>
    </row>
    <row r="12" spans="1:11" ht="15.75" x14ac:dyDescent="0.25">
      <c r="A12" s="14" t="s">
        <v>32</v>
      </c>
      <c r="B12" s="15" t="s">
        <v>10</v>
      </c>
      <c r="C12" s="15"/>
      <c r="D12" s="16" t="s">
        <v>33</v>
      </c>
      <c r="E12" s="10">
        <v>10471</v>
      </c>
      <c r="F12" s="11">
        <v>9621</v>
      </c>
      <c r="G12" s="12">
        <v>6732000</v>
      </c>
      <c r="H12" s="12">
        <v>642.9185369114698</v>
      </c>
      <c r="I12" s="12">
        <v>699.71936389148732</v>
      </c>
      <c r="J12" s="13">
        <f t="shared" si="0"/>
        <v>0.35699191643414641</v>
      </c>
      <c r="K12" s="35">
        <f t="shared" si="1"/>
        <v>0.36741682357308347</v>
      </c>
    </row>
    <row r="13" spans="1:11" ht="15.75" x14ac:dyDescent="0.25">
      <c r="A13" s="14" t="s">
        <v>34</v>
      </c>
      <c r="B13" s="15" t="s">
        <v>10</v>
      </c>
      <c r="C13" s="15"/>
      <c r="D13" s="16" t="s">
        <v>35</v>
      </c>
      <c r="E13" s="10">
        <v>4268</v>
      </c>
      <c r="F13" s="11">
        <v>3818</v>
      </c>
      <c r="G13" s="12">
        <v>3672000</v>
      </c>
      <c r="H13" s="12">
        <v>860.35613870665418</v>
      </c>
      <c r="I13" s="12">
        <v>961.76008381351494</v>
      </c>
      <c r="J13" s="13">
        <f t="shared" si="0"/>
        <v>0.47772799995509246</v>
      </c>
      <c r="K13" s="35">
        <f t="shared" si="1"/>
        <v>0.50501222814371682</v>
      </c>
    </row>
    <row r="14" spans="1:11" ht="15.75" x14ac:dyDescent="0.25">
      <c r="A14" s="14" t="s">
        <v>36</v>
      </c>
      <c r="B14" s="15" t="s">
        <v>19</v>
      </c>
      <c r="C14" s="15"/>
      <c r="D14" s="16" t="s">
        <v>37</v>
      </c>
      <c r="E14" s="10">
        <v>5276</v>
      </c>
      <c r="F14" s="11">
        <v>4928</v>
      </c>
      <c r="G14" s="12">
        <v>3972000</v>
      </c>
      <c r="H14" s="12">
        <v>752.84306292645942</v>
      </c>
      <c r="I14" s="12">
        <v>806.00649350649348</v>
      </c>
      <c r="J14" s="13">
        <f t="shared" si="0"/>
        <v>0.41802945844331391</v>
      </c>
      <c r="K14" s="35">
        <f t="shared" si="1"/>
        <v>0.42322731212760961</v>
      </c>
    </row>
    <row r="15" spans="1:11" ht="15.75" x14ac:dyDescent="0.25">
      <c r="A15" s="14" t="s">
        <v>38</v>
      </c>
      <c r="B15" s="15" t="s">
        <v>19</v>
      </c>
      <c r="C15" s="15"/>
      <c r="D15" s="18" t="s">
        <v>39</v>
      </c>
      <c r="E15" s="10">
        <v>1380</v>
      </c>
      <c r="F15" s="11">
        <v>1350</v>
      </c>
      <c r="G15" s="12">
        <v>1284000</v>
      </c>
      <c r="H15" s="12">
        <v>930.43478260869563</v>
      </c>
      <c r="I15" s="12">
        <v>951.11111111111109</v>
      </c>
      <c r="J15" s="13">
        <f t="shared" si="0"/>
        <v>0.51664040946171219</v>
      </c>
      <c r="K15" s="35">
        <f t="shared" si="1"/>
        <v>0.49942054106666672</v>
      </c>
    </row>
    <row r="16" spans="1:11" ht="15.75" x14ac:dyDescent="0.25">
      <c r="A16" s="14" t="s">
        <v>40</v>
      </c>
      <c r="B16" s="15" t="s">
        <v>10</v>
      </c>
      <c r="C16" s="15"/>
      <c r="D16" s="16" t="s">
        <v>41</v>
      </c>
      <c r="E16" s="10">
        <v>1862</v>
      </c>
      <c r="F16" s="11">
        <v>1744</v>
      </c>
      <c r="G16" s="12">
        <v>3120000</v>
      </c>
      <c r="H16" s="12">
        <v>1675.6176154672396</v>
      </c>
      <c r="I16" s="12">
        <v>1788.9908256880733</v>
      </c>
      <c r="J16" s="13">
        <f t="shared" si="0"/>
        <v>0.93041638934550497</v>
      </c>
      <c r="K16" s="35">
        <f t="shared" si="1"/>
        <v>0.93938421672382755</v>
      </c>
    </row>
    <row r="17" spans="1:11" ht="15.75" x14ac:dyDescent="0.25">
      <c r="A17" s="14" t="s">
        <v>42</v>
      </c>
      <c r="B17" s="15" t="s">
        <v>19</v>
      </c>
      <c r="C17" s="15"/>
      <c r="D17" s="16" t="s">
        <v>43</v>
      </c>
      <c r="E17" s="10">
        <v>4778</v>
      </c>
      <c r="F17" s="11">
        <v>4478</v>
      </c>
      <c r="G17" s="12">
        <v>4980000</v>
      </c>
      <c r="H17" s="12">
        <v>1042.2771033905399</v>
      </c>
      <c r="I17" s="12">
        <v>1112.1036176864673</v>
      </c>
      <c r="J17" s="13">
        <f t="shared" si="0"/>
        <v>0.57874284101728435</v>
      </c>
      <c r="K17" s="35">
        <f t="shared" si="1"/>
        <v>0.58395636848184074</v>
      </c>
    </row>
    <row r="18" spans="1:11" ht="15.75" x14ac:dyDescent="0.25">
      <c r="A18" s="14" t="s">
        <v>44</v>
      </c>
      <c r="B18" s="15" t="s">
        <v>19</v>
      </c>
      <c r="C18" s="15" t="s">
        <v>45</v>
      </c>
      <c r="D18" s="16" t="s">
        <v>46</v>
      </c>
      <c r="E18" s="11">
        <v>750</v>
      </c>
      <c r="F18" s="10">
        <v>735</v>
      </c>
      <c r="G18" s="12">
        <v>2179200</v>
      </c>
      <c r="H18" s="12">
        <v>2905.6</v>
      </c>
      <c r="I18" s="12">
        <v>2964.8979591836733</v>
      </c>
      <c r="J18" s="13">
        <f t="shared" si="0"/>
        <v>1.6133859156932182</v>
      </c>
      <c r="K18" s="35">
        <f t="shared" si="1"/>
        <v>1.5568432811736794</v>
      </c>
    </row>
    <row r="19" spans="1:11" ht="15.75" x14ac:dyDescent="0.25">
      <c r="A19" s="14" t="s">
        <v>47</v>
      </c>
      <c r="B19" s="15" t="s">
        <v>19</v>
      </c>
      <c r="C19" s="15"/>
      <c r="D19" s="16" t="s">
        <v>48</v>
      </c>
      <c r="E19" s="10">
        <v>3724</v>
      </c>
      <c r="F19" s="11">
        <v>3431</v>
      </c>
      <c r="G19" s="12">
        <v>7543100</v>
      </c>
      <c r="H19" s="12">
        <v>2025.5370569280344</v>
      </c>
      <c r="I19" s="12">
        <v>2198.513552900029</v>
      </c>
      <c r="J19" s="13">
        <f t="shared" si="0"/>
        <v>1.1247153632166793</v>
      </c>
      <c r="K19" s="35">
        <f t="shared" si="1"/>
        <v>1.1544211978020551</v>
      </c>
    </row>
    <row r="20" spans="1:11" ht="15.75" x14ac:dyDescent="0.25">
      <c r="A20" s="26" t="s">
        <v>49</v>
      </c>
      <c r="B20" s="20" t="s">
        <v>19</v>
      </c>
      <c r="C20" s="20" t="s">
        <v>45</v>
      </c>
      <c r="D20" s="22" t="s">
        <v>50</v>
      </c>
      <c r="E20" s="10">
        <v>942</v>
      </c>
      <c r="F20" s="11">
        <v>899</v>
      </c>
      <c r="G20" s="12">
        <v>2975100</v>
      </c>
      <c r="H20" s="12">
        <v>3158.2802547770702</v>
      </c>
      <c r="I20" s="12">
        <v>3309.3437152391548</v>
      </c>
      <c r="J20" s="13">
        <f t="shared" si="0"/>
        <v>1.7536911071273795</v>
      </c>
      <c r="K20" s="35">
        <f t="shared" si="1"/>
        <v>1.7377088854629448</v>
      </c>
    </row>
    <row r="21" spans="1:11" ht="15.75" x14ac:dyDescent="0.25">
      <c r="A21" s="8" t="s">
        <v>51</v>
      </c>
      <c r="B21" s="17" t="s">
        <v>19</v>
      </c>
      <c r="C21" s="17"/>
      <c r="D21" s="9" t="s">
        <v>52</v>
      </c>
      <c r="E21" s="10">
        <v>508</v>
      </c>
      <c r="F21" s="11">
        <v>0</v>
      </c>
      <c r="G21" s="12">
        <v>929000</v>
      </c>
      <c r="H21" s="12">
        <v>1805.1181102362204</v>
      </c>
      <c r="I21" s="12"/>
      <c r="J21" s="13">
        <f t="shared" si="0"/>
        <v>1.0023238350832449</v>
      </c>
      <c r="K21" s="35">
        <f t="shared" si="1"/>
        <v>0</v>
      </c>
    </row>
    <row r="22" spans="1:11" ht="15.75" x14ac:dyDescent="0.25">
      <c r="A22" s="8" t="s">
        <v>53</v>
      </c>
      <c r="B22" s="6" t="s">
        <v>19</v>
      </c>
      <c r="C22" s="6" t="s">
        <v>45</v>
      </c>
      <c r="D22" s="9" t="s">
        <v>54</v>
      </c>
      <c r="E22" s="10">
        <v>4409</v>
      </c>
      <c r="F22" s="11">
        <v>3965</v>
      </c>
      <c r="G22" s="12">
        <v>9779200</v>
      </c>
      <c r="H22" s="12">
        <v>2218.0086187344068</v>
      </c>
      <c r="I22" s="12">
        <v>2466.3808322824716</v>
      </c>
      <c r="J22" s="13">
        <f t="shared" si="0"/>
        <v>1.2315886103910589</v>
      </c>
      <c r="K22" s="35">
        <f t="shared" si="1"/>
        <v>1.2950760803288213</v>
      </c>
    </row>
    <row r="23" spans="1:11" ht="15.75" x14ac:dyDescent="0.25">
      <c r="A23" s="8" t="s">
        <v>134</v>
      </c>
      <c r="B23" s="6" t="s">
        <v>10</v>
      </c>
      <c r="C23" s="6"/>
      <c r="D23" s="9" t="s">
        <v>135</v>
      </c>
      <c r="E23" s="10">
        <v>236</v>
      </c>
      <c r="F23" s="11">
        <v>221</v>
      </c>
      <c r="G23" s="12">
        <v>8448000</v>
      </c>
      <c r="H23" s="12">
        <v>35796.610169491527</v>
      </c>
      <c r="I23" s="12">
        <v>38226.244343891405</v>
      </c>
      <c r="J23" s="13">
        <f t="shared" si="0"/>
        <v>19.876702463180841</v>
      </c>
      <c r="K23" s="35">
        <f t="shared" si="1"/>
        <v>20.072283259177066</v>
      </c>
    </row>
    <row r="25" spans="1:11" ht="15.75" x14ac:dyDescent="0.25">
      <c r="D25" s="33" t="s">
        <v>136</v>
      </c>
      <c r="G25" s="12">
        <f>MEDIAN(G2:G23)</f>
        <v>5154000</v>
      </c>
      <c r="H25" s="12">
        <f>MEDIAN(H2:H23)</f>
        <v>1800.9330388579476</v>
      </c>
      <c r="I25" s="12">
        <f>MEDIAN(I2:I23)</f>
        <v>1904.4292993630572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88B50-A6A8-4370-B351-81865DA7F527}">
  <dimension ref="A1:M28"/>
  <sheetViews>
    <sheetView workbookViewId="0">
      <selection activeCell="L24" sqref="L24"/>
    </sheetView>
  </sheetViews>
  <sheetFormatPr defaultRowHeight="15" x14ac:dyDescent="0.25"/>
  <cols>
    <col min="1" max="1" width="5.85546875" customWidth="1"/>
    <col min="2" max="2" width="3.140625" customWidth="1"/>
    <col min="3" max="3" width="2.85546875" customWidth="1"/>
    <col min="4" max="4" width="42" customWidth="1"/>
    <col min="5" max="6" width="10" customWidth="1"/>
    <col min="7" max="7" width="19.5703125" customWidth="1"/>
    <col min="8" max="8" width="12.28515625" customWidth="1"/>
    <col min="9" max="9" width="13.140625" customWidth="1"/>
    <col min="11" max="11" width="9.140625" style="36"/>
  </cols>
  <sheetData>
    <row r="1" spans="1:11" ht="151.5" x14ac:dyDescent="0.25">
      <c r="A1" s="1" t="s">
        <v>0</v>
      </c>
      <c r="B1" s="2"/>
      <c r="C1" s="2"/>
      <c r="D1" s="3" t="s">
        <v>1</v>
      </c>
      <c r="E1" s="4" t="s">
        <v>2</v>
      </c>
      <c r="F1" s="4" t="s">
        <v>3</v>
      </c>
      <c r="G1" s="4" t="s">
        <v>8</v>
      </c>
      <c r="H1" s="4" t="s">
        <v>4</v>
      </c>
      <c r="I1" s="4" t="s">
        <v>5</v>
      </c>
      <c r="J1" s="4" t="s">
        <v>6</v>
      </c>
      <c r="K1" s="4" t="s">
        <v>7</v>
      </c>
    </row>
    <row r="2" spans="1:11" ht="15.75" x14ac:dyDescent="0.25">
      <c r="A2" s="19" t="s">
        <v>18</v>
      </c>
      <c r="B2" s="20" t="s">
        <v>19</v>
      </c>
      <c r="C2" s="20" t="s">
        <v>20</v>
      </c>
      <c r="D2" s="21" t="s">
        <v>21</v>
      </c>
      <c r="E2" s="10">
        <v>3389</v>
      </c>
      <c r="F2" s="11">
        <v>3352</v>
      </c>
      <c r="G2" s="12">
        <v>7512000</v>
      </c>
      <c r="H2" s="12">
        <v>2216.5830628503982</v>
      </c>
      <c r="I2" s="12">
        <v>2241.0501193317423</v>
      </c>
      <c r="J2" s="13">
        <f>H2/H$28</f>
        <v>0.95016241847578997</v>
      </c>
      <c r="K2" s="13">
        <f>I2/I$28</f>
        <v>0.92648112322238074</v>
      </c>
    </row>
    <row r="3" spans="1:11" ht="15.75" x14ac:dyDescent="0.25">
      <c r="A3" s="8" t="s">
        <v>55</v>
      </c>
      <c r="B3" s="6" t="s">
        <v>56</v>
      </c>
      <c r="C3" s="6" t="s">
        <v>20</v>
      </c>
      <c r="D3" s="9" t="s">
        <v>148</v>
      </c>
      <c r="E3" s="10">
        <v>1148</v>
      </c>
      <c r="F3" s="11">
        <v>1103</v>
      </c>
      <c r="G3" s="12">
        <v>984000</v>
      </c>
      <c r="H3" s="12">
        <v>857.14285714285711</v>
      </c>
      <c r="I3" s="12">
        <v>892.11242067089756</v>
      </c>
      <c r="J3" s="13">
        <f t="shared" ref="J3:J25" si="0">H3/H$28</f>
        <v>0.36742360066344731</v>
      </c>
      <c r="K3" s="13">
        <f t="shared" ref="K3:K25" si="1">I3/I$28</f>
        <v>0.36881161666757878</v>
      </c>
    </row>
    <row r="4" spans="1:11" ht="15.75" x14ac:dyDescent="0.25">
      <c r="A4" s="19" t="s">
        <v>62</v>
      </c>
      <c r="B4" s="20" t="s">
        <v>59</v>
      </c>
      <c r="C4" s="20" t="s">
        <v>20</v>
      </c>
      <c r="D4" s="22" t="s">
        <v>152</v>
      </c>
      <c r="E4" s="10">
        <v>255</v>
      </c>
      <c r="F4" s="11">
        <v>255</v>
      </c>
      <c r="G4" s="12">
        <v>512500</v>
      </c>
      <c r="H4" s="12">
        <v>2009.8039215686274</v>
      </c>
      <c r="I4" s="12">
        <v>2009.8039215686274</v>
      </c>
      <c r="J4" s="13">
        <f t="shared" si="0"/>
        <v>0.86152429240530537</v>
      </c>
      <c r="K4" s="13">
        <f t="shared" si="1"/>
        <v>0.83088074588304606</v>
      </c>
    </row>
    <row r="5" spans="1:11" ht="15.75" x14ac:dyDescent="0.25">
      <c r="A5" s="8" t="s">
        <v>66</v>
      </c>
      <c r="B5" s="6" t="s">
        <v>56</v>
      </c>
      <c r="C5" s="6" t="s">
        <v>20</v>
      </c>
      <c r="D5" s="23" t="s">
        <v>156</v>
      </c>
      <c r="E5" s="10">
        <v>146</v>
      </c>
      <c r="F5" s="11">
        <v>146</v>
      </c>
      <c r="G5" s="12">
        <v>406200</v>
      </c>
      <c r="H5" s="12">
        <v>2782.1917808219177</v>
      </c>
      <c r="I5" s="12">
        <v>2782.1917808219177</v>
      </c>
      <c r="J5" s="13">
        <f t="shared" si="0"/>
        <v>1.1926167421534772</v>
      </c>
      <c r="K5" s="13">
        <f t="shared" si="1"/>
        <v>1.1501965725267196</v>
      </c>
    </row>
    <row r="6" spans="1:11" ht="15.75" x14ac:dyDescent="0.25">
      <c r="A6" s="14" t="s">
        <v>67</v>
      </c>
      <c r="B6" s="15" t="s">
        <v>68</v>
      </c>
      <c r="C6" s="15" t="s">
        <v>20</v>
      </c>
      <c r="D6" s="16" t="s">
        <v>69</v>
      </c>
      <c r="E6" s="10">
        <v>1411</v>
      </c>
      <c r="F6" s="11">
        <v>1405</v>
      </c>
      <c r="G6" s="12">
        <v>3634296</v>
      </c>
      <c r="H6" s="12">
        <v>2575.6881644223954</v>
      </c>
      <c r="I6" s="12">
        <v>2586.6875444839857</v>
      </c>
      <c r="J6" s="13">
        <f t="shared" si="0"/>
        <v>1.104096722818019</v>
      </c>
      <c r="K6" s="13">
        <f t="shared" si="1"/>
        <v>1.0693724165140408</v>
      </c>
    </row>
    <row r="7" spans="1:11" ht="15.75" x14ac:dyDescent="0.25">
      <c r="A7" s="14" t="s">
        <v>70</v>
      </c>
      <c r="B7" s="6" t="s">
        <v>68</v>
      </c>
      <c r="C7" s="6" t="s">
        <v>20</v>
      </c>
      <c r="D7" s="16" t="s">
        <v>71</v>
      </c>
      <c r="E7" s="10">
        <v>1382</v>
      </c>
      <c r="F7" s="11">
        <v>1362</v>
      </c>
      <c r="G7" s="12">
        <v>3397800</v>
      </c>
      <c r="H7" s="12">
        <v>2458.6107091172216</v>
      </c>
      <c r="I7" s="12">
        <v>2494.7136563876652</v>
      </c>
      <c r="J7" s="13">
        <f t="shared" si="0"/>
        <v>1.0539101992691546</v>
      </c>
      <c r="K7" s="13">
        <f t="shared" si="1"/>
        <v>1.0313491387588705</v>
      </c>
    </row>
    <row r="8" spans="1:11" ht="15.75" x14ac:dyDescent="0.25">
      <c r="A8" s="14" t="s">
        <v>72</v>
      </c>
      <c r="B8" s="15" t="s">
        <v>68</v>
      </c>
      <c r="C8" s="15" t="s">
        <v>20</v>
      </c>
      <c r="D8" s="16" t="s">
        <v>73</v>
      </c>
      <c r="E8" s="10">
        <v>2904</v>
      </c>
      <c r="F8" s="11">
        <v>2619</v>
      </c>
      <c r="G8" s="12">
        <v>6806000</v>
      </c>
      <c r="H8" s="12">
        <v>2343.6639118457301</v>
      </c>
      <c r="I8" s="12">
        <v>2598.7017945780831</v>
      </c>
      <c r="J8" s="13">
        <f t="shared" si="0"/>
        <v>1.0046370054412281</v>
      </c>
      <c r="K8" s="13">
        <f t="shared" si="1"/>
        <v>1.0743392737145274</v>
      </c>
    </row>
    <row r="9" spans="1:11" ht="15.75" x14ac:dyDescent="0.25">
      <c r="A9" s="14" t="s">
        <v>74</v>
      </c>
      <c r="B9" s="6" t="s">
        <v>68</v>
      </c>
      <c r="C9" s="6" t="s">
        <v>20</v>
      </c>
      <c r="D9" s="16" t="s">
        <v>75</v>
      </c>
      <c r="E9" s="10">
        <v>6667</v>
      </c>
      <c r="F9" s="11">
        <v>6170</v>
      </c>
      <c r="G9" s="12">
        <v>13212000</v>
      </c>
      <c r="H9" s="12">
        <v>1963.7018149092546</v>
      </c>
      <c r="I9" s="12">
        <v>2121.8800648298215</v>
      </c>
      <c r="J9" s="13">
        <f t="shared" si="0"/>
        <v>0.84176212337385548</v>
      </c>
      <c r="K9" s="13">
        <f t="shared" si="1"/>
        <v>0.87721457402876668</v>
      </c>
    </row>
    <row r="10" spans="1:11" ht="15.75" x14ac:dyDescent="0.25">
      <c r="A10" s="14" t="s">
        <v>76</v>
      </c>
      <c r="B10" s="15" t="s">
        <v>68</v>
      </c>
      <c r="C10" s="15" t="s">
        <v>20</v>
      </c>
      <c r="D10" s="16" t="s">
        <v>77</v>
      </c>
      <c r="E10" s="10">
        <v>2833</v>
      </c>
      <c r="F10" s="11">
        <v>2811</v>
      </c>
      <c r="G10" s="12">
        <v>7005600</v>
      </c>
      <c r="H10" s="12">
        <v>2472.8556300741266</v>
      </c>
      <c r="I10" s="12">
        <v>2492.2091782283883</v>
      </c>
      <c r="J10" s="13">
        <f t="shared" si="0"/>
        <v>1.0600164394431655</v>
      </c>
      <c r="K10" s="13">
        <f t="shared" si="1"/>
        <v>1.0303137528395299</v>
      </c>
    </row>
    <row r="11" spans="1:11" ht="15.75" x14ac:dyDescent="0.25">
      <c r="A11" s="14" t="s">
        <v>78</v>
      </c>
      <c r="B11" s="15" t="s">
        <v>68</v>
      </c>
      <c r="C11" s="15" t="s">
        <v>20</v>
      </c>
      <c r="D11" s="16" t="s">
        <v>79</v>
      </c>
      <c r="E11" s="10">
        <v>687</v>
      </c>
      <c r="F11" s="11">
        <v>687</v>
      </c>
      <c r="G11" s="12">
        <v>1564800</v>
      </c>
      <c r="H11" s="12">
        <v>2277.7292576419213</v>
      </c>
      <c r="I11" s="12">
        <v>2277.7292576419213</v>
      </c>
      <c r="J11" s="13">
        <f t="shared" si="0"/>
        <v>0.97637339937582157</v>
      </c>
      <c r="K11" s="13">
        <f t="shared" si="1"/>
        <v>0.9416447864387022</v>
      </c>
    </row>
    <row r="12" spans="1:11" ht="15.75" x14ac:dyDescent="0.25">
      <c r="A12" s="14" t="s">
        <v>80</v>
      </c>
      <c r="B12" s="15" t="s">
        <v>68</v>
      </c>
      <c r="C12" s="15" t="s">
        <v>20</v>
      </c>
      <c r="D12" s="16" t="s">
        <v>81</v>
      </c>
      <c r="E12" s="10">
        <v>315</v>
      </c>
      <c r="F12" s="11">
        <v>315</v>
      </c>
      <c r="G12" s="12">
        <v>765400</v>
      </c>
      <c r="H12" s="12">
        <v>2429.8412698412699</v>
      </c>
      <c r="I12" s="12">
        <v>2429.8412698412699</v>
      </c>
      <c r="J12" s="13">
        <f t="shared" si="0"/>
        <v>1.0415778664733428</v>
      </c>
      <c r="K12" s="13">
        <f t="shared" si="1"/>
        <v>1.0045299966811632</v>
      </c>
    </row>
    <row r="13" spans="1:11" ht="15.75" x14ac:dyDescent="0.25">
      <c r="A13" s="14" t="s">
        <v>82</v>
      </c>
      <c r="B13" s="6" t="s">
        <v>68</v>
      </c>
      <c r="C13" s="6" t="s">
        <v>20</v>
      </c>
      <c r="D13" s="16" t="s">
        <v>83</v>
      </c>
      <c r="E13" s="10">
        <v>1488</v>
      </c>
      <c r="F13" s="11">
        <v>1488</v>
      </c>
      <c r="G13" s="12">
        <v>2712000</v>
      </c>
      <c r="H13" s="12">
        <v>1822.5806451612902</v>
      </c>
      <c r="I13" s="12">
        <v>1822.5806451612902</v>
      </c>
      <c r="J13" s="13">
        <f t="shared" si="0"/>
        <v>0.78126900033544844</v>
      </c>
      <c r="K13" s="13">
        <f t="shared" si="1"/>
        <v>0.7534800532689212</v>
      </c>
    </row>
    <row r="14" spans="1:11" ht="15.75" x14ac:dyDescent="0.25">
      <c r="A14" s="14" t="s">
        <v>84</v>
      </c>
      <c r="B14" s="15" t="s">
        <v>68</v>
      </c>
      <c r="C14" s="15" t="s">
        <v>20</v>
      </c>
      <c r="D14" s="16" t="s">
        <v>85</v>
      </c>
      <c r="E14" s="10">
        <v>592</v>
      </c>
      <c r="F14" s="11">
        <v>592</v>
      </c>
      <c r="G14" s="12">
        <v>1578400</v>
      </c>
      <c r="H14" s="12">
        <v>2666.2162162162163</v>
      </c>
      <c r="I14" s="12">
        <v>2666.2162162162163</v>
      </c>
      <c r="J14" s="13">
        <f t="shared" si="0"/>
        <v>1.1429025560276738</v>
      </c>
      <c r="K14" s="13">
        <f t="shared" si="1"/>
        <v>1.102250669650491</v>
      </c>
    </row>
    <row r="15" spans="1:11" ht="15.75" x14ac:dyDescent="0.25">
      <c r="A15" s="14" t="s">
        <v>86</v>
      </c>
      <c r="B15" s="6" t="s">
        <v>68</v>
      </c>
      <c r="C15" s="6" t="s">
        <v>20</v>
      </c>
      <c r="D15" s="16" t="s">
        <v>87</v>
      </c>
      <c r="E15" s="10">
        <v>2840</v>
      </c>
      <c r="F15" s="11">
        <v>2711</v>
      </c>
      <c r="G15" s="12">
        <v>6904900</v>
      </c>
      <c r="H15" s="12">
        <v>2431.3028169014083</v>
      </c>
      <c r="I15" s="12">
        <v>2546.9937292511986</v>
      </c>
      <c r="J15" s="13">
        <f t="shared" si="0"/>
        <v>1.0422043745039473</v>
      </c>
      <c r="K15" s="13">
        <f t="shared" si="1"/>
        <v>1.052962444151254</v>
      </c>
    </row>
    <row r="16" spans="1:11" ht="15.75" x14ac:dyDescent="0.25">
      <c r="A16" s="14" t="s">
        <v>88</v>
      </c>
      <c r="B16" s="6" t="s">
        <v>68</v>
      </c>
      <c r="C16" s="6" t="s">
        <v>20</v>
      </c>
      <c r="D16" s="16" t="s">
        <v>89</v>
      </c>
      <c r="E16" s="10">
        <v>2908</v>
      </c>
      <c r="F16" s="11">
        <v>2675</v>
      </c>
      <c r="G16" s="12">
        <v>6435600</v>
      </c>
      <c r="H16" s="12">
        <v>2213.067400275103</v>
      </c>
      <c r="I16" s="12">
        <v>2405.8317757009345</v>
      </c>
      <c r="J16" s="13">
        <f t="shared" si="0"/>
        <v>0.94865539150663514</v>
      </c>
      <c r="K16" s="13">
        <f t="shared" si="1"/>
        <v>0.99460413964331518</v>
      </c>
    </row>
    <row r="17" spans="1:13" ht="15.75" x14ac:dyDescent="0.25">
      <c r="A17" s="8" t="s">
        <v>90</v>
      </c>
      <c r="B17" s="6" t="s">
        <v>68</v>
      </c>
      <c r="C17" s="6" t="s">
        <v>20</v>
      </c>
      <c r="D17" s="16" t="s">
        <v>91</v>
      </c>
      <c r="E17" s="10">
        <v>4627</v>
      </c>
      <c r="F17" s="11">
        <v>4285</v>
      </c>
      <c r="G17" s="12">
        <v>10969200</v>
      </c>
      <c r="H17" s="12">
        <v>2370.6937540523018</v>
      </c>
      <c r="I17" s="12">
        <v>2559.906651108518</v>
      </c>
      <c r="J17" s="13">
        <f t="shared" si="0"/>
        <v>1.0162236410482821</v>
      </c>
      <c r="K17" s="13">
        <f t="shared" si="1"/>
        <v>1.0583008246913641</v>
      </c>
    </row>
    <row r="18" spans="1:13" ht="15.75" x14ac:dyDescent="0.25">
      <c r="A18" s="14" t="s">
        <v>94</v>
      </c>
      <c r="B18" s="15" t="s">
        <v>68</v>
      </c>
      <c r="C18" s="15" t="s">
        <v>20</v>
      </c>
      <c r="D18" s="16" t="s">
        <v>95</v>
      </c>
      <c r="E18" s="10">
        <v>837</v>
      </c>
      <c r="F18" s="11">
        <v>751</v>
      </c>
      <c r="G18" s="12">
        <v>2024400</v>
      </c>
      <c r="H18" s="12">
        <v>2418.6379928315414</v>
      </c>
      <c r="I18" s="12">
        <v>2695.6058588548603</v>
      </c>
      <c r="J18" s="13">
        <f t="shared" si="0"/>
        <v>1.0367754600321744</v>
      </c>
      <c r="K18" s="13">
        <f t="shared" si="1"/>
        <v>1.114400754509403</v>
      </c>
    </row>
    <row r="19" spans="1:13" ht="15.75" x14ac:dyDescent="0.25">
      <c r="A19" s="24" t="s">
        <v>96</v>
      </c>
      <c r="B19" s="6" t="s">
        <v>68</v>
      </c>
      <c r="C19" s="6" t="s">
        <v>20</v>
      </c>
      <c r="D19" s="16" t="s">
        <v>97</v>
      </c>
      <c r="E19" s="10">
        <v>8284</v>
      </c>
      <c r="F19" s="11">
        <v>7059</v>
      </c>
      <c r="G19" s="12">
        <v>4644000</v>
      </c>
      <c r="H19" s="12">
        <v>560.59874456784166</v>
      </c>
      <c r="I19" s="12">
        <v>657.88355291117728</v>
      </c>
      <c r="J19" s="13">
        <f t="shared" si="0"/>
        <v>0.24030674413261199</v>
      </c>
      <c r="K19" s="13">
        <f t="shared" si="1"/>
        <v>0.27197816228778926</v>
      </c>
      <c r="M19" t="s">
        <v>176</v>
      </c>
    </row>
    <row r="20" spans="1:13" ht="15.75" x14ac:dyDescent="0.25">
      <c r="A20" s="14" t="s">
        <v>98</v>
      </c>
      <c r="B20" s="15" t="s">
        <v>68</v>
      </c>
      <c r="C20" s="15" t="s">
        <v>20</v>
      </c>
      <c r="D20" s="16" t="s">
        <v>99</v>
      </c>
      <c r="E20" s="10">
        <v>542</v>
      </c>
      <c r="F20" s="11">
        <v>542</v>
      </c>
      <c r="G20" s="12">
        <v>1305096</v>
      </c>
      <c r="H20" s="12">
        <v>2407.9261992619927</v>
      </c>
      <c r="I20" s="12">
        <v>2407.9261992619927</v>
      </c>
      <c r="J20" s="13">
        <f t="shared" si="0"/>
        <v>1.032183733308806</v>
      </c>
      <c r="K20" s="13">
        <f t="shared" si="1"/>
        <v>0.99547000331883673</v>
      </c>
    </row>
    <row r="21" spans="1:13" ht="15.75" x14ac:dyDescent="0.25">
      <c r="A21" s="8" t="s">
        <v>100</v>
      </c>
      <c r="B21" s="6" t="s">
        <v>68</v>
      </c>
      <c r="C21" s="6" t="s">
        <v>20</v>
      </c>
      <c r="D21" s="9" t="s">
        <v>101</v>
      </c>
      <c r="E21" s="10">
        <v>3509</v>
      </c>
      <c r="F21" s="11">
        <v>3329</v>
      </c>
      <c r="G21" s="12">
        <v>8148000</v>
      </c>
      <c r="H21" s="12">
        <v>2322.029068110573</v>
      </c>
      <c r="I21" s="12">
        <v>2447.5818564133374</v>
      </c>
      <c r="J21" s="13">
        <f t="shared" si="0"/>
        <v>0.99536299455877186</v>
      </c>
      <c r="K21" s="13">
        <f t="shared" si="1"/>
        <v>1.011864200602856</v>
      </c>
    </row>
    <row r="22" spans="1:13" ht="15.75" x14ac:dyDescent="0.25">
      <c r="A22" s="8" t="s">
        <v>121</v>
      </c>
      <c r="B22" s="6" t="s">
        <v>59</v>
      </c>
      <c r="C22" s="6" t="s">
        <v>20</v>
      </c>
      <c r="D22" s="9" t="s">
        <v>161</v>
      </c>
      <c r="E22" s="10">
        <v>847</v>
      </c>
      <c r="F22" s="11">
        <v>847</v>
      </c>
      <c r="G22" s="12">
        <v>1603140</v>
      </c>
      <c r="H22" s="12">
        <v>1892.7272727272727</v>
      </c>
      <c r="I22" s="12">
        <v>1892.7272727272727</v>
      </c>
      <c r="J22" s="13">
        <f t="shared" si="0"/>
        <v>0.81133811455592142</v>
      </c>
      <c r="K22" s="13">
        <f t="shared" si="1"/>
        <v>0.78247963955080801</v>
      </c>
    </row>
    <row r="23" spans="1:13" ht="15.75" x14ac:dyDescent="0.25">
      <c r="A23" s="8" t="s">
        <v>124</v>
      </c>
      <c r="B23" s="6" t="s">
        <v>123</v>
      </c>
      <c r="C23" s="6" t="s">
        <v>20</v>
      </c>
      <c r="D23" s="9" t="s">
        <v>163</v>
      </c>
      <c r="E23" s="10">
        <v>622</v>
      </c>
      <c r="F23" s="11">
        <v>593</v>
      </c>
      <c r="G23" s="12">
        <v>1336500</v>
      </c>
      <c r="H23" s="12">
        <v>2148.7138263665593</v>
      </c>
      <c r="I23" s="12">
        <v>2253.794266441821</v>
      </c>
      <c r="J23" s="13">
        <f t="shared" si="0"/>
        <v>0.92106953269209035</v>
      </c>
      <c r="K23" s="13">
        <f t="shared" si="1"/>
        <v>0.93174972994706107</v>
      </c>
    </row>
    <row r="24" spans="1:13" ht="15.75" x14ac:dyDescent="0.25">
      <c r="A24" s="14" t="s">
        <v>130</v>
      </c>
      <c r="B24" s="15" t="s">
        <v>123</v>
      </c>
      <c r="C24" s="15" t="s">
        <v>20</v>
      </c>
      <c r="D24" s="16" t="s">
        <v>165</v>
      </c>
      <c r="E24" s="10">
        <v>110</v>
      </c>
      <c r="F24" s="11">
        <v>110</v>
      </c>
      <c r="G24" s="12">
        <v>279400</v>
      </c>
      <c r="H24" s="12">
        <v>2540</v>
      </c>
      <c r="I24" s="12">
        <v>2540</v>
      </c>
      <c r="J24" s="13">
        <f t="shared" si="0"/>
        <v>1.0887986032993489</v>
      </c>
      <c r="K24" s="13">
        <f t="shared" si="1"/>
        <v>1.0500711397238027</v>
      </c>
    </row>
    <row r="25" spans="1:13" ht="15.75" x14ac:dyDescent="0.25">
      <c r="A25" s="8" t="s">
        <v>133</v>
      </c>
      <c r="B25" s="6" t="s">
        <v>56</v>
      </c>
      <c r="C25" s="6" t="s">
        <v>20</v>
      </c>
      <c r="D25" s="9" t="s">
        <v>166</v>
      </c>
      <c r="E25" s="10">
        <v>917</v>
      </c>
      <c r="F25" s="11">
        <v>899</v>
      </c>
      <c r="G25" s="12">
        <v>1152000</v>
      </c>
      <c r="H25" s="12">
        <v>1256.2704471101417</v>
      </c>
      <c r="I25" s="12">
        <v>1281.4238042269187</v>
      </c>
      <c r="J25" s="13">
        <f t="shared" si="0"/>
        <v>0.53851397959833502</v>
      </c>
      <c r="K25" s="13">
        <f t="shared" si="1"/>
        <v>0.52975832857235106</v>
      </c>
    </row>
    <row r="28" spans="1:13" x14ac:dyDescent="0.25">
      <c r="D28" t="s">
        <v>137</v>
      </c>
      <c r="G28" s="12">
        <f>MEDIAN(G2:G25)</f>
        <v>2368200</v>
      </c>
      <c r="H28" s="12">
        <f>MEDIAN(H2:H25)</f>
        <v>2332.8464899781516</v>
      </c>
      <c r="I28" s="12">
        <f>MEDIAN(I2:I25)</f>
        <v>2418.8837345516313</v>
      </c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37452-07EF-47B1-8EDE-A4D581382881}">
  <dimension ref="A1:M16"/>
  <sheetViews>
    <sheetView workbookViewId="0">
      <selection activeCell="M10" sqref="M10"/>
    </sheetView>
  </sheetViews>
  <sheetFormatPr defaultRowHeight="15" x14ac:dyDescent="0.25"/>
  <cols>
    <col min="1" max="1" width="5.85546875" customWidth="1"/>
    <col min="2" max="2" width="3.140625" customWidth="1"/>
    <col min="3" max="3" width="2.85546875" customWidth="1"/>
    <col min="4" max="4" width="42" customWidth="1"/>
    <col min="5" max="6" width="10" customWidth="1"/>
    <col min="7" max="7" width="19.5703125" customWidth="1"/>
    <col min="8" max="8" width="12.28515625" customWidth="1"/>
    <col min="9" max="9" width="13.140625" customWidth="1"/>
  </cols>
  <sheetData>
    <row r="1" spans="1:13" ht="151.5" x14ac:dyDescent="0.25">
      <c r="A1" s="1" t="s">
        <v>0</v>
      </c>
      <c r="B1" s="2"/>
      <c r="C1" s="2"/>
      <c r="D1" s="3" t="s">
        <v>1</v>
      </c>
      <c r="E1" s="4" t="s">
        <v>2</v>
      </c>
      <c r="F1" s="4" t="s">
        <v>3</v>
      </c>
      <c r="G1" s="4" t="s">
        <v>8</v>
      </c>
      <c r="H1" s="4" t="s">
        <v>4</v>
      </c>
      <c r="I1" s="4" t="s">
        <v>5</v>
      </c>
      <c r="J1" s="4" t="s">
        <v>6</v>
      </c>
      <c r="K1" s="4" t="s">
        <v>7</v>
      </c>
    </row>
    <row r="2" spans="1:13" ht="15.75" x14ac:dyDescent="0.25">
      <c r="A2" s="19" t="s">
        <v>57</v>
      </c>
      <c r="B2" s="20" t="s">
        <v>56</v>
      </c>
      <c r="C2" s="20" t="s">
        <v>58</v>
      </c>
      <c r="D2" s="22" t="s">
        <v>149</v>
      </c>
      <c r="E2" s="10">
        <v>731</v>
      </c>
      <c r="F2" s="11">
        <v>731</v>
      </c>
      <c r="G2" s="12">
        <v>984000</v>
      </c>
      <c r="H2" s="12">
        <v>1346.1012311901504</v>
      </c>
      <c r="I2" s="12">
        <v>1346.1012311901504</v>
      </c>
      <c r="J2" s="13">
        <f>H2/H$16</f>
        <v>0.78202071526284933</v>
      </c>
      <c r="K2" s="13">
        <f>I2/I$16</f>
        <v>0.68295499003538285</v>
      </c>
    </row>
    <row r="3" spans="1:13" ht="15.75" x14ac:dyDescent="0.25">
      <c r="A3" s="8" t="s">
        <v>60</v>
      </c>
      <c r="B3" s="6" t="s">
        <v>59</v>
      </c>
      <c r="C3" s="6" t="s">
        <v>58</v>
      </c>
      <c r="D3" s="9" t="s">
        <v>150</v>
      </c>
      <c r="E3" s="10">
        <v>589</v>
      </c>
      <c r="F3" s="11">
        <v>569</v>
      </c>
      <c r="G3" s="12">
        <v>1653800</v>
      </c>
      <c r="H3" s="12">
        <v>2400.339558573854</v>
      </c>
      <c r="I3" s="12">
        <v>2484.7100175746923</v>
      </c>
      <c r="J3" s="13">
        <f t="shared" ref="J3:J14" si="0">H3/H$16</f>
        <v>1.3944829816476676</v>
      </c>
      <c r="K3" s="13">
        <f t="shared" ref="K3:K14" si="1">I3/I$16</f>
        <v>1.2606370650097334</v>
      </c>
    </row>
    <row r="4" spans="1:13" ht="15.75" x14ac:dyDescent="0.25">
      <c r="A4" s="8" t="s">
        <v>61</v>
      </c>
      <c r="B4" s="6" t="s">
        <v>59</v>
      </c>
      <c r="C4" s="6" t="s">
        <v>58</v>
      </c>
      <c r="D4" s="9" t="s">
        <v>151</v>
      </c>
      <c r="E4" s="10">
        <v>992</v>
      </c>
      <c r="F4" s="11">
        <v>952</v>
      </c>
      <c r="G4" s="12">
        <v>1116000</v>
      </c>
      <c r="H4" s="12">
        <v>1125</v>
      </c>
      <c r="I4" s="12">
        <v>1172.2689075630253</v>
      </c>
      <c r="J4" s="13">
        <f t="shared" si="0"/>
        <v>0.65357142857142858</v>
      </c>
      <c r="K4" s="13">
        <f t="shared" si="1"/>
        <v>0.59475980077340951</v>
      </c>
    </row>
    <row r="5" spans="1:13" ht="15.75" x14ac:dyDescent="0.25">
      <c r="A5" s="8" t="s">
        <v>63</v>
      </c>
      <c r="B5" s="6" t="s">
        <v>59</v>
      </c>
      <c r="C5" s="6" t="s">
        <v>58</v>
      </c>
      <c r="D5" s="9" t="s">
        <v>153</v>
      </c>
      <c r="E5" s="10">
        <v>1426</v>
      </c>
      <c r="F5" s="11">
        <v>406</v>
      </c>
      <c r="G5" s="12">
        <v>648000</v>
      </c>
      <c r="H5" s="12">
        <v>454.41795231416552</v>
      </c>
      <c r="I5" s="12">
        <v>1596.0591133004925</v>
      </c>
      <c r="J5" s="13">
        <f t="shared" si="0"/>
        <v>0.26399519134441995</v>
      </c>
      <c r="K5" s="13">
        <f t="shared" si="1"/>
        <v>0.80977307691507572</v>
      </c>
    </row>
    <row r="6" spans="1:13" ht="15.75" x14ac:dyDescent="0.25">
      <c r="A6" s="14" t="s">
        <v>102</v>
      </c>
      <c r="B6" s="15" t="s">
        <v>68</v>
      </c>
      <c r="C6" s="15" t="s">
        <v>58</v>
      </c>
      <c r="D6" s="16" t="s">
        <v>103</v>
      </c>
      <c r="E6" s="10">
        <v>4104</v>
      </c>
      <c r="F6" s="11">
        <v>4059</v>
      </c>
      <c r="G6" s="12">
        <v>7356000</v>
      </c>
      <c r="H6" s="12">
        <v>1792.3976608187133</v>
      </c>
      <c r="I6" s="12">
        <v>1812.2690317812269</v>
      </c>
      <c r="J6" s="13">
        <f t="shared" si="0"/>
        <v>1.0412976886661096</v>
      </c>
      <c r="K6" s="13">
        <f t="shared" si="1"/>
        <v>0.91946887044095083</v>
      </c>
    </row>
    <row r="7" spans="1:13" ht="15.75" x14ac:dyDescent="0.25">
      <c r="A7" s="14" t="s">
        <v>104</v>
      </c>
      <c r="B7" s="15" t="s">
        <v>105</v>
      </c>
      <c r="C7" s="15" t="s">
        <v>58</v>
      </c>
      <c r="D7" s="25" t="s">
        <v>157</v>
      </c>
      <c r="E7" s="10">
        <v>1153</v>
      </c>
      <c r="F7" s="11">
        <v>1049</v>
      </c>
      <c r="G7" s="12">
        <v>3406800</v>
      </c>
      <c r="H7" s="12">
        <v>2954.7267996530791</v>
      </c>
      <c r="I7" s="12">
        <v>3247.664442326025</v>
      </c>
      <c r="J7" s="13">
        <f t="shared" si="0"/>
        <v>1.7165555693222649</v>
      </c>
      <c r="K7" s="13">
        <f t="shared" si="1"/>
        <v>1.6477279609097404</v>
      </c>
    </row>
    <row r="8" spans="1:13" ht="15.75" x14ac:dyDescent="0.25">
      <c r="A8" s="14" t="s">
        <v>106</v>
      </c>
      <c r="B8" s="15" t="s">
        <v>68</v>
      </c>
      <c r="C8" s="15" t="s">
        <v>58</v>
      </c>
      <c r="D8" s="16" t="s">
        <v>107</v>
      </c>
      <c r="E8" s="10">
        <v>1916</v>
      </c>
      <c r="F8" s="11">
        <v>1790</v>
      </c>
      <c r="G8" s="12">
        <v>1736300</v>
      </c>
      <c r="H8" s="12">
        <v>906.21085594989563</v>
      </c>
      <c r="I8" s="12">
        <v>970</v>
      </c>
      <c r="J8" s="13">
        <f t="shared" si="0"/>
        <v>0.52646535440898701</v>
      </c>
      <c r="K8" s="13">
        <f t="shared" si="1"/>
        <v>0.49213708819551721</v>
      </c>
      <c r="M8" t="s">
        <v>179</v>
      </c>
    </row>
    <row r="9" spans="1:13" ht="15.75" x14ac:dyDescent="0.25">
      <c r="A9" s="14" t="s">
        <v>110</v>
      </c>
      <c r="B9" s="15" t="s">
        <v>105</v>
      </c>
      <c r="C9" s="15" t="s">
        <v>58</v>
      </c>
      <c r="D9" s="25" t="s">
        <v>158</v>
      </c>
      <c r="E9" s="10">
        <v>772</v>
      </c>
      <c r="F9" s="11">
        <v>652</v>
      </c>
      <c r="G9" s="12">
        <v>2778400</v>
      </c>
      <c r="H9" s="12">
        <v>3598.963730569948</v>
      </c>
      <c r="I9" s="12">
        <v>4261.3496932515336</v>
      </c>
      <c r="J9" s="13">
        <f t="shared" si="0"/>
        <v>2.0908265482358748</v>
      </c>
      <c r="K9" s="13">
        <f t="shared" si="1"/>
        <v>2.1620291029068763</v>
      </c>
    </row>
    <row r="10" spans="1:13" ht="15.75" x14ac:dyDescent="0.25">
      <c r="A10" s="14" t="s">
        <v>111</v>
      </c>
      <c r="B10" s="15" t="s">
        <v>68</v>
      </c>
      <c r="C10" s="15" t="s">
        <v>58</v>
      </c>
      <c r="D10" s="16" t="s">
        <v>112</v>
      </c>
      <c r="E10" s="10">
        <v>2388</v>
      </c>
      <c r="F10" s="11">
        <v>2382</v>
      </c>
      <c r="G10" s="12">
        <v>3479400</v>
      </c>
      <c r="H10" s="12">
        <v>1457.035175879397</v>
      </c>
      <c r="I10" s="12">
        <v>1460.705289672544</v>
      </c>
      <c r="J10" s="13">
        <f t="shared" si="0"/>
        <v>0.84646805455850682</v>
      </c>
      <c r="K10" s="13">
        <f t="shared" si="1"/>
        <v>0.74110025564044879</v>
      </c>
      <c r="M10" t="s">
        <v>180</v>
      </c>
    </row>
    <row r="11" spans="1:13" ht="15.75" x14ac:dyDescent="0.25">
      <c r="A11" s="14" t="s">
        <v>113</v>
      </c>
      <c r="B11" s="15" t="s">
        <v>105</v>
      </c>
      <c r="C11" s="15" t="s">
        <v>58</v>
      </c>
      <c r="D11" s="25" t="s">
        <v>159</v>
      </c>
      <c r="E11" s="10">
        <v>1853</v>
      </c>
      <c r="F11" s="11">
        <v>1403</v>
      </c>
      <c r="G11" s="12">
        <v>2988000</v>
      </c>
      <c r="H11" s="12">
        <v>1612.5202374527794</v>
      </c>
      <c r="I11" s="12">
        <v>2129.7220242337849</v>
      </c>
      <c r="J11" s="13">
        <f t="shared" si="0"/>
        <v>0.9367974712820909</v>
      </c>
      <c r="K11" s="13">
        <f t="shared" si="1"/>
        <v>1.0805311295590492</v>
      </c>
    </row>
    <row r="12" spans="1:13" ht="15.75" x14ac:dyDescent="0.25">
      <c r="A12" s="14" t="s">
        <v>116</v>
      </c>
      <c r="B12" s="15" t="s">
        <v>68</v>
      </c>
      <c r="C12" s="15" t="s">
        <v>58</v>
      </c>
      <c r="D12" s="18" t="s">
        <v>160</v>
      </c>
      <c r="E12" s="10">
        <v>777</v>
      </c>
      <c r="F12" s="11">
        <v>777</v>
      </c>
      <c r="G12" s="12">
        <v>1709800</v>
      </c>
      <c r="H12" s="12">
        <v>2200.5148005148003</v>
      </c>
      <c r="I12" s="12">
        <v>2200.5148005148003</v>
      </c>
      <c r="J12" s="13">
        <f t="shared" si="0"/>
        <v>1.2783943126800268</v>
      </c>
      <c r="K12" s="13">
        <f t="shared" si="1"/>
        <v>1.1164483984087559</v>
      </c>
    </row>
    <row r="13" spans="1:13" ht="15.75" x14ac:dyDescent="0.25">
      <c r="A13" s="8" t="s">
        <v>122</v>
      </c>
      <c r="B13" s="6" t="s">
        <v>123</v>
      </c>
      <c r="C13" s="6" t="s">
        <v>58</v>
      </c>
      <c r="D13" s="9" t="s">
        <v>162</v>
      </c>
      <c r="E13" s="10">
        <v>1129</v>
      </c>
      <c r="F13" s="11">
        <v>1129</v>
      </c>
      <c r="G13" s="12">
        <v>2510100</v>
      </c>
      <c r="H13" s="12">
        <v>2223.2949512843225</v>
      </c>
      <c r="I13" s="12">
        <v>2223.2949512843225</v>
      </c>
      <c r="J13" s="13">
        <f t="shared" si="0"/>
        <v>1.291628495508035</v>
      </c>
      <c r="K13" s="13">
        <f t="shared" si="1"/>
        <v>1.1280060861081038</v>
      </c>
    </row>
    <row r="14" spans="1:13" ht="15.75" x14ac:dyDescent="0.25">
      <c r="A14" s="8" t="s">
        <v>125</v>
      </c>
      <c r="B14" s="6" t="s">
        <v>123</v>
      </c>
      <c r="C14" s="6" t="s">
        <v>58</v>
      </c>
      <c r="D14" s="9" t="s">
        <v>164</v>
      </c>
      <c r="E14" s="10">
        <v>488</v>
      </c>
      <c r="F14" s="11">
        <v>488</v>
      </c>
      <c r="G14" s="12">
        <v>840000</v>
      </c>
      <c r="H14" s="12">
        <v>1721.311475409836</v>
      </c>
      <c r="I14" s="12">
        <v>1721.311475409836</v>
      </c>
      <c r="J14" s="13">
        <f t="shared" si="0"/>
        <v>1</v>
      </c>
      <c r="K14" s="13">
        <f t="shared" si="1"/>
        <v>0.87332084266569721</v>
      </c>
    </row>
    <row r="16" spans="1:13" ht="15.75" x14ac:dyDescent="0.25">
      <c r="D16" s="34" t="s">
        <v>137</v>
      </c>
      <c r="G16" s="12">
        <f>MEDIAN(G2:G14)</f>
        <v>1736300</v>
      </c>
      <c r="H16" s="12">
        <f>MEDIAN(H2:H14)</f>
        <v>1721.311475409836</v>
      </c>
      <c r="I16" s="12">
        <f>MEDIAN(I3:I14)</f>
        <v>1970.995528007506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6AA81-D275-4FFB-AF5C-9914C6D03531}">
  <dimension ref="A1:M8"/>
  <sheetViews>
    <sheetView topLeftCell="A7" workbookViewId="0">
      <selection activeCell="P12" sqref="P12"/>
    </sheetView>
  </sheetViews>
  <sheetFormatPr defaultRowHeight="15" x14ac:dyDescent="0.25"/>
  <cols>
    <col min="1" max="1" width="5.85546875" customWidth="1"/>
    <col min="2" max="2" width="3.140625" customWidth="1"/>
    <col min="3" max="3" width="2.85546875" customWidth="1"/>
    <col min="4" max="4" width="42" customWidth="1"/>
    <col min="5" max="6" width="10" customWidth="1"/>
    <col min="7" max="7" width="19.5703125" customWidth="1"/>
    <col min="8" max="8" width="12.28515625" customWidth="1"/>
    <col min="9" max="9" width="13.140625" customWidth="1"/>
  </cols>
  <sheetData>
    <row r="1" spans="1:13" ht="151.5" x14ac:dyDescent="0.25">
      <c r="A1" s="1" t="s">
        <v>0</v>
      </c>
      <c r="B1" s="2"/>
      <c r="C1" s="2"/>
      <c r="D1" s="3" t="s">
        <v>1</v>
      </c>
      <c r="E1" s="4" t="s">
        <v>2</v>
      </c>
      <c r="F1" s="4" t="s">
        <v>3</v>
      </c>
      <c r="G1" s="4" t="s">
        <v>8</v>
      </c>
      <c r="H1" s="4" t="s">
        <v>4</v>
      </c>
      <c r="I1" s="4" t="s">
        <v>5</v>
      </c>
      <c r="J1" s="4" t="s">
        <v>6</v>
      </c>
      <c r="K1" s="4" t="s">
        <v>7</v>
      </c>
    </row>
    <row r="2" spans="1:13" ht="15.75" x14ac:dyDescent="0.25">
      <c r="A2" s="14" t="s">
        <v>44</v>
      </c>
      <c r="B2" s="15" t="s">
        <v>19</v>
      </c>
      <c r="C2" s="15" t="s">
        <v>45</v>
      </c>
      <c r="D2" s="18" t="s">
        <v>46</v>
      </c>
      <c r="E2" s="10">
        <v>750</v>
      </c>
      <c r="F2" s="11">
        <v>735</v>
      </c>
      <c r="G2" s="12">
        <v>2179200</v>
      </c>
      <c r="H2" s="12">
        <v>2905.6</v>
      </c>
      <c r="I2" s="12">
        <v>2964.8979591836733</v>
      </c>
      <c r="J2" s="13">
        <f t="shared" ref="J2:K5" si="0">H2/H$8</f>
        <v>1.1342006059462515</v>
      </c>
      <c r="K2" s="35">
        <f t="shared" si="0"/>
        <v>1.0917863262118845</v>
      </c>
    </row>
    <row r="3" spans="1:13" ht="15.75" x14ac:dyDescent="0.25">
      <c r="A3" s="14" t="s">
        <v>49</v>
      </c>
      <c r="B3" s="15" t="s">
        <v>19</v>
      </c>
      <c r="C3" s="15" t="s">
        <v>45</v>
      </c>
      <c r="D3" s="16" t="s">
        <v>50</v>
      </c>
      <c r="E3" s="10">
        <v>942</v>
      </c>
      <c r="F3" s="11">
        <v>899</v>
      </c>
      <c r="G3" s="12">
        <v>2975100</v>
      </c>
      <c r="H3" s="12">
        <v>3158.2802547770702</v>
      </c>
      <c r="I3" s="12">
        <v>3309.3437152391548</v>
      </c>
      <c r="J3" s="13">
        <f t="shared" si="0"/>
        <v>1.2328343126088361</v>
      </c>
      <c r="K3" s="35">
        <f t="shared" si="0"/>
        <v>1.2186241370776016</v>
      </c>
    </row>
    <row r="4" spans="1:13" ht="15.75" x14ac:dyDescent="0.25">
      <c r="A4" s="14" t="s">
        <v>53</v>
      </c>
      <c r="B4" s="15" t="s">
        <v>19</v>
      </c>
      <c r="C4" s="15" t="s">
        <v>45</v>
      </c>
      <c r="D4" s="16" t="s">
        <v>54</v>
      </c>
      <c r="E4" s="10">
        <v>4409</v>
      </c>
      <c r="F4" s="11">
        <v>3965</v>
      </c>
      <c r="G4" s="12">
        <v>9779200</v>
      </c>
      <c r="H4" s="12">
        <v>2218.0086187344068</v>
      </c>
      <c r="I4" s="12">
        <v>2466.3808322824716</v>
      </c>
      <c r="J4" s="13">
        <f t="shared" si="0"/>
        <v>0.86579939405374873</v>
      </c>
      <c r="K4" s="35">
        <f t="shared" si="0"/>
        <v>0.90821367378811546</v>
      </c>
    </row>
    <row r="5" spans="1:13" ht="15.75" x14ac:dyDescent="0.25">
      <c r="A5" s="14" t="s">
        <v>92</v>
      </c>
      <c r="B5" s="15" t="s">
        <v>68</v>
      </c>
      <c r="C5" s="15" t="s">
        <v>45</v>
      </c>
      <c r="D5" s="16" t="s">
        <v>93</v>
      </c>
      <c r="E5" s="10">
        <v>1124</v>
      </c>
      <c r="F5" s="11">
        <v>1063</v>
      </c>
      <c r="G5" s="12">
        <v>2492400</v>
      </c>
      <c r="H5" s="12">
        <v>2217.4377224199288</v>
      </c>
      <c r="I5" s="12">
        <v>2344.6848541862655</v>
      </c>
      <c r="J5" s="13">
        <f t="shared" si="0"/>
        <v>0.86557654474695722</v>
      </c>
      <c r="K5" s="35">
        <f t="shared" si="0"/>
        <v>0.86340066279430683</v>
      </c>
      <c r="M5" t="s">
        <v>177</v>
      </c>
    </row>
    <row r="8" spans="1:13" x14ac:dyDescent="0.25">
      <c r="D8" t="s">
        <v>137</v>
      </c>
      <c r="G8" s="12">
        <f>MEDIAN(G2:G5)</f>
        <v>2733750</v>
      </c>
      <c r="H8" s="12">
        <f>MEDIAN(H2:H5)</f>
        <v>2561.8043093672031</v>
      </c>
      <c r="I8" s="12">
        <f>MEDIAN(I2:I5)</f>
        <v>2715.6393957330724</v>
      </c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6A5E0-819D-4DBF-B3D6-0334055AE799}">
  <dimension ref="A1:M10"/>
  <sheetViews>
    <sheetView tabSelected="1" workbookViewId="0">
      <selection activeCell="M6" sqref="M6"/>
    </sheetView>
  </sheetViews>
  <sheetFormatPr defaultRowHeight="15" x14ac:dyDescent="0.25"/>
  <cols>
    <col min="1" max="1" width="5.85546875" customWidth="1"/>
    <col min="2" max="2" width="3.140625" customWidth="1"/>
    <col min="3" max="3" width="2.85546875" customWidth="1"/>
    <col min="4" max="4" width="42" customWidth="1"/>
    <col min="5" max="6" width="10" customWidth="1"/>
    <col min="7" max="7" width="19.5703125" customWidth="1"/>
    <col min="8" max="8" width="14.140625" customWidth="1"/>
    <col min="9" max="9" width="13.140625" customWidth="1"/>
  </cols>
  <sheetData>
    <row r="1" spans="1:13" ht="151.5" x14ac:dyDescent="0.25">
      <c r="A1" s="1" t="s">
        <v>0</v>
      </c>
      <c r="B1" s="2"/>
      <c r="C1" s="2"/>
      <c r="D1" s="3" t="s">
        <v>1</v>
      </c>
      <c r="E1" s="4" t="s">
        <v>2</v>
      </c>
      <c r="F1" s="4" t="s">
        <v>3</v>
      </c>
      <c r="G1" s="4" t="s">
        <v>8</v>
      </c>
      <c r="H1" s="4" t="s">
        <v>4</v>
      </c>
      <c r="I1" s="4" t="s">
        <v>5</v>
      </c>
      <c r="J1" s="4" t="s">
        <v>6</v>
      </c>
      <c r="K1" s="4" t="s">
        <v>7</v>
      </c>
    </row>
    <row r="2" spans="1:13" ht="15.75" x14ac:dyDescent="0.25">
      <c r="A2" s="8" t="s">
        <v>64</v>
      </c>
      <c r="B2" s="6" t="s">
        <v>59</v>
      </c>
      <c r="C2" s="6" t="s">
        <v>138</v>
      </c>
      <c r="D2" s="9" t="s">
        <v>154</v>
      </c>
      <c r="E2" s="10">
        <v>180</v>
      </c>
      <c r="F2" s="11">
        <v>150</v>
      </c>
      <c r="G2" s="12">
        <v>1416000</v>
      </c>
      <c r="H2" s="12">
        <v>7866.666666666667</v>
      </c>
      <c r="I2" s="12">
        <v>9440</v>
      </c>
      <c r="J2" s="13">
        <f>H2/H$10</f>
        <v>4.9162336709232353</v>
      </c>
      <c r="K2" s="13">
        <f>I2/I$10</f>
        <v>5.0938061465721036</v>
      </c>
      <c r="M2" t="s">
        <v>181</v>
      </c>
    </row>
    <row r="3" spans="1:13" ht="15.75" x14ac:dyDescent="0.25">
      <c r="A3" s="19" t="s">
        <v>65</v>
      </c>
      <c r="B3" s="20" t="s">
        <v>56</v>
      </c>
      <c r="C3" s="20" t="s">
        <v>138</v>
      </c>
      <c r="D3" s="22" t="s">
        <v>155</v>
      </c>
      <c r="E3" s="10">
        <v>1046</v>
      </c>
      <c r="F3" s="11">
        <v>1046</v>
      </c>
      <c r="G3" s="12">
        <v>732000</v>
      </c>
      <c r="H3" s="12">
        <v>699.80879541108982</v>
      </c>
      <c r="I3" s="12">
        <v>699.80879541108982</v>
      </c>
      <c r="J3" s="13">
        <f t="shared" ref="J3:J7" si="0">H3/H$10</f>
        <v>0.43734197837392746</v>
      </c>
      <c r="K3" s="13">
        <f t="shared" ref="K3:K7" si="1">I3/I$10</f>
        <v>0.37761550248837172</v>
      </c>
    </row>
    <row r="4" spans="1:13" ht="15.75" x14ac:dyDescent="0.25">
      <c r="A4" s="14" t="s">
        <v>108</v>
      </c>
      <c r="B4" s="15" t="s">
        <v>68</v>
      </c>
      <c r="C4" s="15" t="s">
        <v>138</v>
      </c>
      <c r="D4" s="16" t="s">
        <v>109</v>
      </c>
      <c r="E4" s="10">
        <v>1073</v>
      </c>
      <c r="F4" s="11">
        <v>913</v>
      </c>
      <c r="G4" s="12">
        <v>1692000</v>
      </c>
      <c r="H4" s="12">
        <v>1576.8872320596458</v>
      </c>
      <c r="I4" s="12">
        <v>1853.2311062431545</v>
      </c>
      <c r="J4" s="13">
        <f t="shared" si="0"/>
        <v>0.98546772527549653</v>
      </c>
      <c r="K4" s="13">
        <f t="shared" si="1"/>
        <v>1</v>
      </c>
    </row>
    <row r="5" spans="1:13" ht="15.75" x14ac:dyDescent="0.25">
      <c r="A5" s="14" t="s">
        <v>114</v>
      </c>
      <c r="B5" s="15" t="s">
        <v>68</v>
      </c>
      <c r="C5" s="15" t="s">
        <v>138</v>
      </c>
      <c r="D5" s="18" t="s">
        <v>115</v>
      </c>
      <c r="E5" s="10">
        <v>155</v>
      </c>
      <c r="F5" s="11">
        <v>155</v>
      </c>
      <c r="G5" s="12">
        <v>528000</v>
      </c>
      <c r="H5" s="12">
        <v>3406.4516129032259</v>
      </c>
      <c r="I5" s="12">
        <v>3406.4516129032259</v>
      </c>
      <c r="J5" s="13">
        <f t="shared" si="0"/>
        <v>2.1288447607278309</v>
      </c>
      <c r="K5" s="13">
        <f t="shared" si="1"/>
        <v>1.8381148478609013</v>
      </c>
    </row>
    <row r="6" spans="1:13" ht="15.75" x14ac:dyDescent="0.25">
      <c r="A6" s="14" t="s">
        <v>117</v>
      </c>
      <c r="B6" s="15" t="s">
        <v>68</v>
      </c>
      <c r="C6" s="15" t="s">
        <v>138</v>
      </c>
      <c r="D6" s="16" t="s">
        <v>118</v>
      </c>
      <c r="E6" s="10">
        <v>14661</v>
      </c>
      <c r="F6" s="11">
        <v>14051</v>
      </c>
      <c r="G6" s="12">
        <v>15504000</v>
      </c>
      <c r="H6" s="12">
        <v>1057.4994884387149</v>
      </c>
      <c r="I6" s="12">
        <v>1103.4090100348731</v>
      </c>
      <c r="J6" s="13">
        <f t="shared" si="0"/>
        <v>0.66087897356523395</v>
      </c>
      <c r="K6" s="13">
        <f t="shared" si="1"/>
        <v>0.59539741498926657</v>
      </c>
      <c r="M6" t="s">
        <v>182</v>
      </c>
    </row>
    <row r="7" spans="1:13" ht="15.75" x14ac:dyDescent="0.25">
      <c r="A7" s="8" t="s">
        <v>119</v>
      </c>
      <c r="B7" s="6" t="s">
        <v>68</v>
      </c>
      <c r="C7" s="6" t="s">
        <v>138</v>
      </c>
      <c r="D7" s="9" t="s">
        <v>120</v>
      </c>
      <c r="E7" s="10">
        <v>5677</v>
      </c>
      <c r="F7" s="11">
        <v>5445</v>
      </c>
      <c r="G7" s="12">
        <v>9084000</v>
      </c>
      <c r="H7" s="12">
        <v>1600.1409194997357</v>
      </c>
      <c r="I7" s="12">
        <v>1668.3195592286502</v>
      </c>
      <c r="J7" s="13">
        <f t="shared" si="0"/>
        <v>1</v>
      </c>
      <c r="K7" s="13">
        <f t="shared" si="1"/>
        <v>0.90022207894548323</v>
      </c>
      <c r="M7" t="s">
        <v>178</v>
      </c>
    </row>
    <row r="8" spans="1:13" ht="15.75" x14ac:dyDescent="0.25">
      <c r="A8" s="14" t="s">
        <v>128</v>
      </c>
      <c r="B8" s="15" t="s">
        <v>123</v>
      </c>
      <c r="C8" s="15" t="s">
        <v>138</v>
      </c>
      <c r="D8" s="16" t="s">
        <v>129</v>
      </c>
      <c r="E8" s="10">
        <v>475</v>
      </c>
      <c r="F8" s="11">
        <v>374</v>
      </c>
      <c r="G8" s="12">
        <v>760104</v>
      </c>
      <c r="H8" s="12">
        <v>1600.2189473684211</v>
      </c>
      <c r="I8" s="12">
        <v>2032.3636363636363</v>
      </c>
      <c r="J8" s="13">
        <f t="shared" ref="J8" si="2">H8/H$10</f>
        <v>1.0000487631231316</v>
      </c>
      <c r="K8" s="13">
        <f t="shared" ref="K8" si="3">I8/I$10</f>
        <v>1.0966595744680849</v>
      </c>
    </row>
    <row r="9" spans="1:13" ht="15.75" x14ac:dyDescent="0.25">
      <c r="A9" s="27"/>
      <c r="B9" s="28"/>
      <c r="C9" s="28"/>
      <c r="D9" s="27"/>
      <c r="E9" s="29"/>
      <c r="F9" s="29"/>
    </row>
    <row r="10" spans="1:13" ht="15.75" x14ac:dyDescent="0.25">
      <c r="A10" s="27"/>
      <c r="B10" s="28"/>
      <c r="C10" s="28"/>
      <c r="D10" s="27"/>
      <c r="E10" s="29"/>
      <c r="F10" s="29"/>
      <c r="G10" s="30" t="s">
        <v>136</v>
      </c>
      <c r="H10" s="12">
        <f>MEDIAN(H2:H8)</f>
        <v>1600.1409194997357</v>
      </c>
      <c r="I10" s="12">
        <f>MEDIAN(I2:I8)</f>
        <v>1853.2311062431545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Vše</vt:lpstr>
      <vt:lpstr>Mediány</vt:lpstr>
      <vt:lpstr>Teorie</vt:lpstr>
      <vt:lpstr>Preklinika</vt:lpstr>
      <vt:lpstr>Teorie a preklinika dohromady</vt:lpstr>
      <vt:lpstr>Interna</vt:lpstr>
      <vt:lpstr>Chirurgie</vt:lpstr>
      <vt:lpstr>Dg</vt:lpstr>
      <vt:lpstr>Ostatní kliniky</vt:lpstr>
      <vt:lpstr>Bez výuky nebo bez peněz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Vejražka</dc:creator>
  <cp:lastModifiedBy>Martin Vejražka</cp:lastModifiedBy>
  <cp:lastPrinted>2021-11-08T08:23:36Z</cp:lastPrinted>
  <dcterms:created xsi:type="dcterms:W3CDTF">2021-03-17T14:50:28Z</dcterms:created>
  <dcterms:modified xsi:type="dcterms:W3CDTF">2021-11-08T08:53:19Z</dcterms:modified>
</cp:coreProperties>
</file>