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\1. LF\1111  KOLEGIUM\AD 2021\"/>
    </mc:Choice>
  </mc:AlternateContent>
  <xr:revisionPtr revIDLastSave="0" documentId="13_ncr:40001_{4201513A-CBED-4A40-9B66-7BCBA64B8A21}" xr6:coauthVersionLast="46" xr6:coauthVersionMax="46" xr10:uidLastSave="{00000000-0000-0000-0000-000000000000}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1" l="1"/>
  <c r="G20" i="1"/>
  <c r="N19" i="1"/>
  <c r="M19" i="1"/>
  <c r="L19" i="1"/>
  <c r="K19" i="1"/>
  <c r="J19" i="1"/>
  <c r="D19" i="1"/>
  <c r="C19" i="1"/>
  <c r="C20" i="1" s="1"/>
  <c r="U18" i="1"/>
  <c r="E18" i="1"/>
  <c r="Y17" i="1"/>
  <c r="U17" i="1"/>
  <c r="E17" i="1"/>
  <c r="U16" i="1"/>
  <c r="E16" i="1"/>
  <c r="E19" i="1" s="1"/>
  <c r="N15" i="1"/>
  <c r="M15" i="1"/>
  <c r="L15" i="1"/>
  <c r="K15" i="1"/>
  <c r="J15" i="1"/>
  <c r="D15" i="1"/>
  <c r="C15" i="1"/>
  <c r="Y14" i="1"/>
  <c r="U14" i="1"/>
  <c r="E14" i="1"/>
  <c r="Y13" i="1"/>
  <c r="U13" i="1"/>
  <c r="E13" i="1"/>
  <c r="Y12" i="1"/>
  <c r="U12" i="1"/>
  <c r="E12" i="1"/>
  <c r="Y11" i="1"/>
  <c r="U11" i="1"/>
  <c r="E11" i="1"/>
  <c r="Y10" i="1"/>
  <c r="U10" i="1"/>
  <c r="E10" i="1"/>
  <c r="Y9" i="1"/>
  <c r="U9" i="1"/>
  <c r="E9" i="1"/>
  <c r="Y8" i="1"/>
  <c r="U8" i="1"/>
  <c r="E8" i="1"/>
  <c r="E15" i="1" s="1"/>
  <c r="N7" i="1"/>
  <c r="M7" i="1"/>
  <c r="L7" i="1"/>
  <c r="K7" i="1"/>
  <c r="J7" i="1"/>
  <c r="F7" i="1"/>
  <c r="F20" i="1" s="1"/>
  <c r="D7" i="1"/>
  <c r="D20" i="1" s="1"/>
  <c r="C7" i="1"/>
  <c r="Y6" i="1"/>
  <c r="U6" i="1"/>
  <c r="E6" i="1"/>
  <c r="Y5" i="1"/>
  <c r="U5" i="1"/>
  <c r="E5" i="1"/>
  <c r="E7" i="1" s="1"/>
  <c r="E20" i="1" l="1"/>
</calcChain>
</file>

<file path=xl/sharedStrings.xml><?xml version="1.0" encoding="utf-8"?>
<sst xmlns="http://schemas.openxmlformats.org/spreadsheetml/2006/main" count="39" uniqueCount="39">
  <si>
    <t>Přehled o průběhu přijímacího řízení pro akademický rok 2021/2022</t>
  </si>
  <si>
    <t>Počet přihlášek</t>
  </si>
  <si>
    <t>Nezaplacené přihlášky</t>
  </si>
  <si>
    <t>Zaplacené přihlášky</t>
  </si>
  <si>
    <t>Přijatí
bez PŘ</t>
  </si>
  <si>
    <t>Plán</t>
  </si>
  <si>
    <t>Max.bodů</t>
  </si>
  <si>
    <t>Body pro
přijetí</t>
  </si>
  <si>
    <t xml:space="preserve">Konalo 
PŘ
I.kolo
</t>
  </si>
  <si>
    <t xml:space="preserve">Přijato po
I. kole
</t>
  </si>
  <si>
    <t>Náhradní termín
pozváno</t>
  </si>
  <si>
    <t>Náhradní termín
konalo</t>
  </si>
  <si>
    <t xml:space="preserve">Přijato po náhradním termínu
</t>
  </si>
  <si>
    <t>Body po "D"</t>
  </si>
  <si>
    <t xml:space="preserve">Přijato
po "D"
</t>
  </si>
  <si>
    <t>Body po "D2"</t>
  </si>
  <si>
    <t xml:space="preserve">Přijato
po "D2"
</t>
  </si>
  <si>
    <t>Body po "D3"</t>
  </si>
  <si>
    <t xml:space="preserve">Přijato
po "D3"
</t>
  </si>
  <si>
    <t xml:space="preserve">Přijato
celkem </t>
  </si>
  <si>
    <t>Počty 
odvolaných</t>
  </si>
  <si>
    <t>Počet zapsaných</t>
  </si>
  <si>
    <t>Počty zanechaných</t>
  </si>
  <si>
    <t>Zapsaných celkem</t>
  </si>
  <si>
    <t>Zápis v září</t>
  </si>
  <si>
    <t>zápis v září po D a D2</t>
  </si>
  <si>
    <t xml:space="preserve">Všeobecné lékařství        </t>
  </si>
  <si>
    <t xml:space="preserve">Zubní lékařství        </t>
  </si>
  <si>
    <t>Adiktologie-PS</t>
  </si>
  <si>
    <t>Adiktologie-kombinovaná</t>
  </si>
  <si>
    <t>Ergoterapie</t>
  </si>
  <si>
    <t>Fyzioterapie</t>
  </si>
  <si>
    <t>Nutriční terapie-prezenční</t>
  </si>
  <si>
    <t>Nutriční terapie-kombinovaná</t>
  </si>
  <si>
    <t>Porodní asistentka-prezenční</t>
  </si>
  <si>
    <t>nav. Adiktologie-kombinovaná</t>
  </si>
  <si>
    <t>nav. Ergoterapie pro dospělé - KS</t>
  </si>
  <si>
    <t>nav. Výživa dospělých a dětí - KS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</si>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</sst>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3366FF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sz val="12"/>
      <color rgb="FF3366FF"/>
      <name val="Calibri"/>
      <family val="2"/>
      <charset val="238"/>
    </font>
    <font>
      <b/>
      <sz val="12"/>
      <color rgb="FF0066FF"/>
      <name val="Calibri"/>
      <family val="2"/>
      <charset val="238"/>
    </font>
    <font>
      <b/>
      <sz val="12"/>
      <color rgb="FF0066FF"/>
      <name val="Calibri"/>
      <family val="2"/>
      <charset val="238"/>
      <scheme val="minor"/>
    </font>
    <font>
      <b/>
      <sz val="12"/>
      <color rgb="FF0066CC"/>
      <name val="Calibri"/>
      <family val="2"/>
      <charset val="238"/>
    </font>
    <font>
      <b/>
      <sz val="12"/>
      <color rgb="FF339933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3366FF"/>
      <name val="Calibri"/>
      <family val="2"/>
      <charset val="238"/>
    </font>
    <font>
      <sz val="12"/>
      <color rgb="FF0066CC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CE5D8"/>
        <bgColor rgb="FFFCE4D6"/>
      </patternFill>
    </fill>
    <fill>
      <patternFill patternType="solid">
        <fgColor rgb="FFFCE5D8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rgb="FFFCE4D6"/>
        <bgColor rgb="FFFCE4D6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180" wrapText="1"/>
    </xf>
    <xf numFmtId="0" fontId="1" fillId="0" borderId="2" xfId="0" applyFont="1" applyBorder="1" applyAlignment="1">
      <alignment horizontal="center" vertical="center" textRotation="180" wrapText="1"/>
    </xf>
    <xf numFmtId="0" fontId="5" fillId="0" borderId="3" xfId="0" applyFont="1" applyBorder="1" applyAlignment="1">
      <alignment horizontal="center" vertical="center" textRotation="180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" fontId="11" fillId="7" borderId="3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6" fillId="9" borderId="4" xfId="0" applyFont="1" applyFill="1" applyBorder="1" applyAlignment="1">
      <alignment horizontal="left"/>
    </xf>
    <xf numFmtId="0" fontId="6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1" fontId="2" fillId="9" borderId="4" xfId="0" applyNumberFormat="1" applyFont="1" applyFill="1" applyBorder="1" applyAlignment="1">
      <alignment horizontal="center" vertical="center"/>
    </xf>
    <xf numFmtId="1" fontId="8" fillId="9" borderId="4" xfId="0" applyNumberFormat="1" applyFont="1" applyFill="1" applyBorder="1" applyAlignment="1">
      <alignment horizontal="center" vertical="center"/>
    </xf>
    <xf numFmtId="1" fontId="6" fillId="9" borderId="4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2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6" fillId="0" borderId="3" xfId="0" applyFont="1" applyBorder="1"/>
    <xf numFmtId="1" fontId="16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center"/>
    </xf>
    <xf numFmtId="0" fontId="1" fillId="0" borderId="6" xfId="0" applyFont="1" applyBorder="1"/>
    <xf numFmtId="0" fontId="19" fillId="0" borderId="3" xfId="0" applyFont="1" applyBorder="1"/>
    <xf numFmtId="0" fontId="20" fillId="0" borderId="0" xfId="0" applyFont="1"/>
    <xf numFmtId="1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6" fillId="0" borderId="0" xfId="0" applyFont="1"/>
    <xf numFmtId="1" fontId="1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1"/>
  <sheetViews>
    <sheetView tabSelected="1" workbookViewId="0">
      <selection activeCell="B1" sqref="B1:AA22"/>
    </sheetView>
  </sheetViews>
  <sheetFormatPr defaultRowHeight="15" x14ac:dyDescent="0.25"/>
  <cols>
    <col min="2" max="2" width="32.28515625" bestFit="1" customWidth="1"/>
    <col min="19" max="20" width="0" hidden="1" customWidth="1"/>
  </cols>
  <sheetData>
    <row r="2" spans="2:28" ht="15.75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"/>
      <c r="Y2" s="1"/>
      <c r="Z2" s="1"/>
    </row>
    <row r="3" spans="2:28" x14ac:dyDescent="0.25">
      <c r="B3" s="1"/>
      <c r="C3" s="2"/>
      <c r="D3" s="1"/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8" ht="99.75" x14ac:dyDescent="0.25">
      <c r="B4" s="4"/>
      <c r="C4" s="5" t="s">
        <v>1</v>
      </c>
      <c r="D4" s="5" t="s">
        <v>2</v>
      </c>
      <c r="E4" s="5" t="s">
        <v>3</v>
      </c>
      <c r="F4" s="6" t="s">
        <v>4</v>
      </c>
      <c r="G4" s="7" t="s">
        <v>5</v>
      </c>
      <c r="H4" s="8" t="s">
        <v>6</v>
      </c>
      <c r="I4" s="8" t="s">
        <v>7</v>
      </c>
      <c r="J4" s="9" t="s">
        <v>8</v>
      </c>
      <c r="K4" s="10" t="s">
        <v>9</v>
      </c>
      <c r="L4" s="9" t="s">
        <v>10</v>
      </c>
      <c r="M4" s="9" t="s">
        <v>11</v>
      </c>
      <c r="N4" s="6" t="s">
        <v>12</v>
      </c>
      <c r="O4" s="8" t="s">
        <v>13</v>
      </c>
      <c r="P4" s="9" t="s">
        <v>14</v>
      </c>
      <c r="Q4" s="8" t="s">
        <v>15</v>
      </c>
      <c r="R4" s="9" t="s">
        <v>16</v>
      </c>
      <c r="S4" s="8" t="s">
        <v>17</v>
      </c>
      <c r="T4" s="11" t="s">
        <v>18</v>
      </c>
      <c r="U4" s="12" t="s">
        <v>19</v>
      </c>
      <c r="V4" s="8" t="s">
        <v>20</v>
      </c>
      <c r="W4" s="8" t="s">
        <v>21</v>
      </c>
      <c r="X4" s="8" t="s">
        <v>22</v>
      </c>
      <c r="Y4" s="13" t="s">
        <v>23</v>
      </c>
      <c r="Z4" s="14" t="s">
        <v>24</v>
      </c>
      <c r="AA4" s="15" t="s">
        <v>25</v>
      </c>
      <c r="AB4" s="16"/>
    </row>
    <row r="5" spans="2:28" ht="15.75" x14ac:dyDescent="0.25">
      <c r="B5" s="17" t="s">
        <v>26</v>
      </c>
      <c r="C5" s="18">
        <v>2876</v>
      </c>
      <c r="D5" s="18">
        <v>50</v>
      </c>
      <c r="E5" s="19">
        <f>C5-D5</f>
        <v>2826</v>
      </c>
      <c r="F5" s="19">
        <v>625</v>
      </c>
      <c r="G5" s="20">
        <v>680</v>
      </c>
      <c r="H5" s="21">
        <v>270</v>
      </c>
      <c r="I5" s="22">
        <v>103</v>
      </c>
      <c r="J5" s="23">
        <v>1457</v>
      </c>
      <c r="K5" s="24">
        <v>561</v>
      </c>
      <c r="L5" s="23">
        <v>96</v>
      </c>
      <c r="M5" s="23">
        <v>53</v>
      </c>
      <c r="N5" s="24">
        <v>15</v>
      </c>
      <c r="O5" s="21">
        <v>102</v>
      </c>
      <c r="P5" s="25">
        <v>21</v>
      </c>
      <c r="Q5" s="21"/>
      <c r="R5" s="25"/>
      <c r="S5" s="21"/>
      <c r="T5" s="25"/>
      <c r="U5" s="26">
        <f>F5+K5+N5+P5+R5+T5</f>
        <v>1222</v>
      </c>
      <c r="V5" s="23">
        <v>36</v>
      </c>
      <c r="W5" s="27">
        <v>610</v>
      </c>
      <c r="X5" s="23">
        <v>26</v>
      </c>
      <c r="Y5" s="28">
        <f>W5-X5</f>
        <v>584</v>
      </c>
      <c r="Z5" s="29">
        <v>14</v>
      </c>
      <c r="AA5" s="30">
        <v>21</v>
      </c>
    </row>
    <row r="6" spans="2:28" ht="15.75" x14ac:dyDescent="0.25">
      <c r="B6" s="17" t="s">
        <v>27</v>
      </c>
      <c r="C6" s="18">
        <v>951</v>
      </c>
      <c r="D6" s="18">
        <v>14</v>
      </c>
      <c r="E6" s="19">
        <f>C6-D6</f>
        <v>937</v>
      </c>
      <c r="F6" s="19"/>
      <c r="G6" s="31">
        <v>50</v>
      </c>
      <c r="H6" s="21">
        <v>240</v>
      </c>
      <c r="I6" s="22">
        <v>153</v>
      </c>
      <c r="J6" s="23">
        <v>646</v>
      </c>
      <c r="K6" s="24">
        <v>58</v>
      </c>
      <c r="L6" s="23">
        <v>51</v>
      </c>
      <c r="M6" s="23">
        <v>30</v>
      </c>
      <c r="N6" s="24">
        <v>4</v>
      </c>
      <c r="O6" s="21">
        <v>152</v>
      </c>
      <c r="P6" s="25">
        <v>3</v>
      </c>
      <c r="Q6" s="21"/>
      <c r="R6" s="25"/>
      <c r="S6" s="25"/>
      <c r="T6" s="25"/>
      <c r="U6" s="26">
        <f>F6+K6+N6+P6+R6+T6</f>
        <v>65</v>
      </c>
      <c r="V6" s="23">
        <v>15</v>
      </c>
      <c r="W6" s="27">
        <v>48</v>
      </c>
      <c r="X6" s="32"/>
      <c r="Y6" s="28">
        <f>W6-X6</f>
        <v>48</v>
      </c>
      <c r="Z6" s="29">
        <v>1</v>
      </c>
      <c r="AA6" s="30">
        <v>3</v>
      </c>
    </row>
    <row r="7" spans="2:28" ht="15.75" x14ac:dyDescent="0.25">
      <c r="B7" s="33"/>
      <c r="C7" s="34">
        <f>SUM(C5:C6)</f>
        <v>3827</v>
      </c>
      <c r="D7" s="34">
        <f>SUM(D5:D6)</f>
        <v>64</v>
      </c>
      <c r="E7" s="35">
        <f>SUM(E5:E6)</f>
        <v>3763</v>
      </c>
      <c r="F7" s="35">
        <f>SUM(F5:F6)</f>
        <v>625</v>
      </c>
      <c r="G7" s="36"/>
      <c r="H7" s="36"/>
      <c r="I7" s="35"/>
      <c r="J7" s="36">
        <f>SUM(J5:J6)</f>
        <v>2103</v>
      </c>
      <c r="K7" s="36">
        <f>SUM(K5:K6)</f>
        <v>619</v>
      </c>
      <c r="L7" s="36">
        <f>SUM(L5:L6)</f>
        <v>147</v>
      </c>
      <c r="M7" s="36">
        <f>SUM(M5:M6)</f>
        <v>83</v>
      </c>
      <c r="N7" s="36">
        <f>SUM(N5:N6)</f>
        <v>19</v>
      </c>
      <c r="O7" s="37"/>
      <c r="P7" s="37"/>
      <c r="Q7" s="37"/>
      <c r="R7" s="37"/>
      <c r="S7" s="37"/>
      <c r="T7" s="37"/>
      <c r="U7" s="36"/>
      <c r="V7" s="36"/>
      <c r="W7" s="36"/>
      <c r="X7" s="38"/>
      <c r="Y7" s="39"/>
      <c r="Z7" s="40"/>
      <c r="AA7" s="41"/>
    </row>
    <row r="8" spans="2:28" ht="15.75" x14ac:dyDescent="0.25">
      <c r="B8" s="17" t="s">
        <v>28</v>
      </c>
      <c r="C8" s="18">
        <v>211</v>
      </c>
      <c r="D8" s="18">
        <v>7</v>
      </c>
      <c r="E8" s="19">
        <f t="shared" ref="E8:E14" si="0">C8-D8</f>
        <v>204</v>
      </c>
      <c r="F8" s="19"/>
      <c r="G8" s="20">
        <v>30</v>
      </c>
      <c r="H8" s="21">
        <v>150</v>
      </c>
      <c r="I8" s="22">
        <v>87</v>
      </c>
      <c r="J8" s="23">
        <v>137</v>
      </c>
      <c r="K8" s="24">
        <v>31</v>
      </c>
      <c r="L8" s="23">
        <v>10</v>
      </c>
      <c r="M8" s="23">
        <v>6</v>
      </c>
      <c r="N8" s="24">
        <v>1</v>
      </c>
      <c r="O8" s="21">
        <v>82</v>
      </c>
      <c r="P8" s="25">
        <v>6</v>
      </c>
      <c r="Q8" s="21">
        <v>80</v>
      </c>
      <c r="R8" s="25">
        <v>3</v>
      </c>
      <c r="S8" s="25"/>
      <c r="T8" s="25"/>
      <c r="U8" s="26">
        <f>F8+K8+N8+P8+R8+T8</f>
        <v>41</v>
      </c>
      <c r="V8" s="23">
        <v>1</v>
      </c>
      <c r="W8" s="27">
        <v>23</v>
      </c>
      <c r="X8" s="32"/>
      <c r="Y8" s="28">
        <f t="shared" ref="Y8:Y14" si="1">W8-X8</f>
        <v>23</v>
      </c>
      <c r="Z8" s="29">
        <v>1</v>
      </c>
      <c r="AA8" s="30">
        <v>9</v>
      </c>
    </row>
    <row r="9" spans="2:28" ht="15.75" x14ac:dyDescent="0.25">
      <c r="B9" s="17" t="s">
        <v>29</v>
      </c>
      <c r="C9" s="18">
        <v>193</v>
      </c>
      <c r="D9" s="18">
        <v>18</v>
      </c>
      <c r="E9" s="19">
        <f t="shared" si="0"/>
        <v>175</v>
      </c>
      <c r="F9" s="19"/>
      <c r="G9" s="31">
        <v>30</v>
      </c>
      <c r="H9" s="21">
        <v>150</v>
      </c>
      <c r="I9" s="22">
        <v>79</v>
      </c>
      <c r="J9" s="23">
        <v>86</v>
      </c>
      <c r="K9" s="24">
        <v>30</v>
      </c>
      <c r="L9" s="23">
        <v>8</v>
      </c>
      <c r="M9" s="23">
        <v>4</v>
      </c>
      <c r="N9" s="24">
        <v>2</v>
      </c>
      <c r="O9" s="21"/>
      <c r="P9" s="25"/>
      <c r="Q9" s="21"/>
      <c r="R9" s="25"/>
      <c r="S9" s="25"/>
      <c r="T9" s="25"/>
      <c r="U9" s="26">
        <f>F9+K9+N9+P9+R9+T9</f>
        <v>32</v>
      </c>
      <c r="V9" s="23">
        <v>1</v>
      </c>
      <c r="W9" s="27">
        <v>30</v>
      </c>
      <c r="X9" s="32"/>
      <c r="Y9" s="28">
        <f t="shared" si="1"/>
        <v>30</v>
      </c>
      <c r="Z9" s="29">
        <v>1</v>
      </c>
      <c r="AA9" s="30"/>
    </row>
    <row r="10" spans="2:28" ht="15.75" x14ac:dyDescent="0.25">
      <c r="B10" s="17" t="s">
        <v>30</v>
      </c>
      <c r="C10" s="18">
        <v>123</v>
      </c>
      <c r="D10" s="18">
        <v>1</v>
      </c>
      <c r="E10" s="19">
        <f t="shared" si="0"/>
        <v>122</v>
      </c>
      <c r="F10" s="19"/>
      <c r="G10" s="31">
        <v>25</v>
      </c>
      <c r="H10" s="21">
        <v>100</v>
      </c>
      <c r="I10" s="22">
        <v>46</v>
      </c>
      <c r="J10" s="23">
        <v>96</v>
      </c>
      <c r="K10" s="24">
        <v>35</v>
      </c>
      <c r="L10" s="23">
        <v>3</v>
      </c>
      <c r="M10" s="23">
        <v>3</v>
      </c>
      <c r="N10" s="24">
        <v>1</v>
      </c>
      <c r="O10" s="21"/>
      <c r="P10" s="25"/>
      <c r="Q10" s="21">
        <v>44</v>
      </c>
      <c r="R10" s="25">
        <v>1</v>
      </c>
      <c r="S10" s="25"/>
      <c r="T10" s="25"/>
      <c r="U10" s="26">
        <f>F10+K10+N10+P10+R10+T10</f>
        <v>37</v>
      </c>
      <c r="V10" s="23">
        <v>3</v>
      </c>
      <c r="W10" s="27">
        <v>22</v>
      </c>
      <c r="X10" s="32"/>
      <c r="Y10" s="28">
        <f t="shared" si="1"/>
        <v>22</v>
      </c>
      <c r="Z10" s="29">
        <v>2</v>
      </c>
      <c r="AA10" s="30">
        <v>1</v>
      </c>
    </row>
    <row r="11" spans="2:28" ht="15.75" x14ac:dyDescent="0.25">
      <c r="B11" s="17" t="s">
        <v>31</v>
      </c>
      <c r="C11" s="18">
        <v>591</v>
      </c>
      <c r="D11" s="18">
        <v>8</v>
      </c>
      <c r="E11" s="19">
        <f t="shared" si="0"/>
        <v>583</v>
      </c>
      <c r="F11" s="19">
        <v>20</v>
      </c>
      <c r="G11" s="31">
        <v>35</v>
      </c>
      <c r="H11" s="21">
        <v>100</v>
      </c>
      <c r="I11" s="22">
        <v>76</v>
      </c>
      <c r="J11" s="23">
        <v>413</v>
      </c>
      <c r="K11" s="24">
        <v>19</v>
      </c>
      <c r="L11" s="23">
        <v>38</v>
      </c>
      <c r="M11" s="23">
        <v>31</v>
      </c>
      <c r="N11" s="24">
        <v>0</v>
      </c>
      <c r="O11" s="21">
        <v>66</v>
      </c>
      <c r="P11" s="25">
        <v>18</v>
      </c>
      <c r="Q11" s="21">
        <v>65</v>
      </c>
      <c r="R11" s="42">
        <v>5</v>
      </c>
      <c r="S11" s="25"/>
      <c r="T11" s="25"/>
      <c r="U11" s="26">
        <f>F11+K11+N11+P11+R11+T11</f>
        <v>62</v>
      </c>
      <c r="V11" s="23">
        <v>7</v>
      </c>
      <c r="W11" s="27">
        <v>16</v>
      </c>
      <c r="X11" s="32"/>
      <c r="Y11" s="28">
        <f t="shared" si="1"/>
        <v>16</v>
      </c>
      <c r="Z11" s="29">
        <v>2</v>
      </c>
      <c r="AA11" s="30">
        <v>23</v>
      </c>
    </row>
    <row r="12" spans="2:28" ht="15.75" x14ac:dyDescent="0.25">
      <c r="B12" s="17" t="s">
        <v>32</v>
      </c>
      <c r="C12" s="18">
        <v>256</v>
      </c>
      <c r="D12" s="18">
        <v>10</v>
      </c>
      <c r="E12" s="19">
        <f t="shared" si="0"/>
        <v>246</v>
      </c>
      <c r="F12" s="19"/>
      <c r="G12" s="31">
        <v>30</v>
      </c>
      <c r="H12" s="21">
        <v>100</v>
      </c>
      <c r="I12" s="22">
        <v>52</v>
      </c>
      <c r="J12" s="23">
        <v>159</v>
      </c>
      <c r="K12" s="24">
        <v>36</v>
      </c>
      <c r="L12" s="23">
        <v>10</v>
      </c>
      <c r="M12" s="23">
        <v>8</v>
      </c>
      <c r="N12" s="24">
        <v>0</v>
      </c>
      <c r="O12" s="21">
        <v>47</v>
      </c>
      <c r="P12" s="25">
        <v>10</v>
      </c>
      <c r="Q12" s="21"/>
      <c r="R12" s="25"/>
      <c r="S12" s="25"/>
      <c r="T12" s="25"/>
      <c r="U12" s="26">
        <f>F12+K12+N12+P12+R12+T12</f>
        <v>46</v>
      </c>
      <c r="V12" s="23">
        <v>2</v>
      </c>
      <c r="W12" s="27">
        <v>19</v>
      </c>
      <c r="X12" s="32"/>
      <c r="Y12" s="28">
        <f t="shared" si="1"/>
        <v>19</v>
      </c>
      <c r="Z12" s="29"/>
      <c r="AA12" s="30">
        <v>10</v>
      </c>
    </row>
    <row r="13" spans="2:28" ht="15.75" x14ac:dyDescent="0.25">
      <c r="B13" s="17" t="s">
        <v>33</v>
      </c>
      <c r="C13" s="18">
        <v>183</v>
      </c>
      <c r="D13" s="18">
        <v>13</v>
      </c>
      <c r="E13" s="19">
        <f t="shared" si="0"/>
        <v>170</v>
      </c>
      <c r="F13" s="19"/>
      <c r="G13" s="31">
        <v>30</v>
      </c>
      <c r="H13" s="21">
        <v>100</v>
      </c>
      <c r="I13" s="22">
        <v>46</v>
      </c>
      <c r="J13" s="23">
        <v>87</v>
      </c>
      <c r="K13" s="24">
        <v>36</v>
      </c>
      <c r="L13" s="23">
        <v>7</v>
      </c>
      <c r="M13" s="23">
        <v>4</v>
      </c>
      <c r="N13" s="24">
        <v>0</v>
      </c>
      <c r="O13" s="21"/>
      <c r="P13" s="25"/>
      <c r="Q13" s="21"/>
      <c r="R13" s="25"/>
      <c r="S13" s="25"/>
      <c r="T13" s="25"/>
      <c r="U13" s="26">
        <f>F13+K13+N13+P13+R13+T13</f>
        <v>36</v>
      </c>
      <c r="V13" s="23">
        <v>1</v>
      </c>
      <c r="W13" s="27">
        <v>27</v>
      </c>
      <c r="X13" s="32"/>
      <c r="Y13" s="28">
        <f t="shared" si="1"/>
        <v>27</v>
      </c>
      <c r="Z13" s="29">
        <v>4</v>
      </c>
      <c r="AA13" s="30"/>
    </row>
    <row r="14" spans="2:28" ht="15.75" x14ac:dyDescent="0.25">
      <c r="B14" s="17" t="s">
        <v>34</v>
      </c>
      <c r="C14" s="18">
        <v>215</v>
      </c>
      <c r="D14" s="18">
        <v>7</v>
      </c>
      <c r="E14" s="19">
        <f t="shared" si="0"/>
        <v>208</v>
      </c>
      <c r="F14" s="19"/>
      <c r="G14" s="31">
        <v>25</v>
      </c>
      <c r="H14" s="21">
        <v>100</v>
      </c>
      <c r="I14" s="22">
        <v>45</v>
      </c>
      <c r="J14" s="23">
        <v>150</v>
      </c>
      <c r="K14" s="24">
        <v>31</v>
      </c>
      <c r="L14" s="23">
        <v>16</v>
      </c>
      <c r="M14" s="23">
        <v>14</v>
      </c>
      <c r="N14" s="24">
        <v>0</v>
      </c>
      <c r="O14" s="21"/>
      <c r="P14" s="25"/>
      <c r="Q14" s="21"/>
      <c r="R14" s="25"/>
      <c r="S14" s="25"/>
      <c r="T14" s="25"/>
      <c r="U14" s="26">
        <f>F14+K14+N14+P14+R14+T14</f>
        <v>31</v>
      </c>
      <c r="V14" s="23">
        <v>1</v>
      </c>
      <c r="W14" s="27">
        <v>26</v>
      </c>
      <c r="X14" s="32"/>
      <c r="Y14" s="28">
        <f t="shared" si="1"/>
        <v>26</v>
      </c>
      <c r="Z14" s="29"/>
      <c r="AA14" s="30"/>
    </row>
    <row r="15" spans="2:28" ht="15.75" x14ac:dyDescent="0.25">
      <c r="B15" s="33"/>
      <c r="C15" s="34">
        <f>SUM(C8:C14)</f>
        <v>1772</v>
      </c>
      <c r="D15" s="34">
        <f>SUM(D8:D14)</f>
        <v>64</v>
      </c>
      <c r="E15" s="35">
        <f>SUM(E8:E14)</f>
        <v>1708</v>
      </c>
      <c r="F15" s="35"/>
      <c r="G15" s="39"/>
      <c r="H15" s="36"/>
      <c r="I15" s="43"/>
      <c r="J15" s="35">
        <f>SUM(J8:J14)</f>
        <v>1128</v>
      </c>
      <c r="K15" s="35">
        <f>SUM(K8:K14)</f>
        <v>218</v>
      </c>
      <c r="L15" s="35">
        <f>SUM(L8:L14)</f>
        <v>92</v>
      </c>
      <c r="M15" s="35">
        <f>SUM(M8:M14)</f>
        <v>70</v>
      </c>
      <c r="N15" s="35">
        <f>SUM(N8:N14)</f>
        <v>4</v>
      </c>
      <c r="O15" s="44"/>
      <c r="P15" s="45">
        <v>34</v>
      </c>
      <c r="Q15" s="44"/>
      <c r="R15" s="36">
        <v>9</v>
      </c>
      <c r="S15" s="45"/>
      <c r="T15" s="45"/>
      <c r="U15" s="36"/>
      <c r="V15" s="36"/>
      <c r="W15" s="36"/>
      <c r="X15" s="38"/>
      <c r="Y15" s="39"/>
      <c r="Z15" s="40">
        <v>10</v>
      </c>
      <c r="AA15" s="41"/>
    </row>
    <row r="16" spans="2:28" ht="15.75" x14ac:dyDescent="0.25">
      <c r="B16" s="17" t="s">
        <v>35</v>
      </c>
      <c r="C16" s="18">
        <v>90</v>
      </c>
      <c r="D16" s="18">
        <v>3</v>
      </c>
      <c r="E16" s="19">
        <f>C16-D16</f>
        <v>87</v>
      </c>
      <c r="F16" s="19">
        <v>2</v>
      </c>
      <c r="G16" s="31">
        <v>30</v>
      </c>
      <c r="H16" s="22">
        <v>50</v>
      </c>
      <c r="I16" s="22">
        <v>36</v>
      </c>
      <c r="J16" s="23">
        <v>68</v>
      </c>
      <c r="K16" s="24">
        <v>28</v>
      </c>
      <c r="L16" s="23">
        <v>4</v>
      </c>
      <c r="M16" s="23">
        <v>4</v>
      </c>
      <c r="N16" s="24">
        <v>1</v>
      </c>
      <c r="O16" s="22">
        <v>35</v>
      </c>
      <c r="P16" s="25">
        <v>6</v>
      </c>
      <c r="Q16" s="21"/>
      <c r="R16" s="25"/>
      <c r="S16" s="25"/>
      <c r="T16" s="25"/>
      <c r="U16" s="26">
        <f>F16+K16+N16+P16+R16+T16</f>
        <v>37</v>
      </c>
      <c r="V16" s="23">
        <v>1</v>
      </c>
      <c r="W16" s="27">
        <v>16</v>
      </c>
      <c r="X16" s="32"/>
      <c r="Y16" s="28">
        <v>17</v>
      </c>
      <c r="Z16" s="29">
        <v>6</v>
      </c>
      <c r="AA16" s="30">
        <v>6</v>
      </c>
    </row>
    <row r="17" spans="2:27" ht="15.75" x14ac:dyDescent="0.25">
      <c r="B17" s="17" t="s">
        <v>36</v>
      </c>
      <c r="C17" s="18">
        <v>31</v>
      </c>
      <c r="D17" s="18">
        <v>1</v>
      </c>
      <c r="E17" s="19">
        <f>C17-D17</f>
        <v>30</v>
      </c>
      <c r="F17" s="19">
        <v>30</v>
      </c>
      <c r="G17" s="31">
        <v>20</v>
      </c>
      <c r="H17" s="22">
        <v>50</v>
      </c>
      <c r="I17" s="46"/>
      <c r="J17" s="47"/>
      <c r="K17" s="48"/>
      <c r="L17" s="47"/>
      <c r="M17" s="47"/>
      <c r="N17" s="48"/>
      <c r="O17" s="46"/>
      <c r="P17" s="49"/>
      <c r="Q17" s="50"/>
      <c r="R17" s="49"/>
      <c r="S17" s="49"/>
      <c r="T17" s="49"/>
      <c r="U17" s="26">
        <f>F17+K17+N17+P17+R17+T17</f>
        <v>30</v>
      </c>
      <c r="V17" s="23"/>
      <c r="W17" s="27">
        <v>17</v>
      </c>
      <c r="X17" s="32"/>
      <c r="Y17" s="28">
        <f>W17-X17</f>
        <v>17</v>
      </c>
      <c r="Z17" s="29">
        <v>8</v>
      </c>
      <c r="AA17" s="30"/>
    </row>
    <row r="18" spans="2:27" ht="15.75" x14ac:dyDescent="0.25">
      <c r="B18" s="17" t="s">
        <v>37</v>
      </c>
      <c r="C18" s="18">
        <v>82</v>
      </c>
      <c r="D18" s="18">
        <v>0</v>
      </c>
      <c r="E18" s="19">
        <f>C18-D18</f>
        <v>82</v>
      </c>
      <c r="F18" s="19"/>
      <c r="G18" s="31">
        <v>50</v>
      </c>
      <c r="H18" s="22">
        <v>50</v>
      </c>
      <c r="I18" s="22">
        <v>28</v>
      </c>
      <c r="J18" s="23">
        <v>76</v>
      </c>
      <c r="K18" s="51">
        <v>51</v>
      </c>
      <c r="L18" s="23">
        <v>3</v>
      </c>
      <c r="M18" s="23">
        <v>2</v>
      </c>
      <c r="N18" s="51">
        <v>2</v>
      </c>
      <c r="O18" s="21"/>
      <c r="P18" s="23"/>
      <c r="Q18" s="52">
        <v>27</v>
      </c>
      <c r="R18" s="25">
        <v>7</v>
      </c>
      <c r="S18" s="23"/>
      <c r="T18" s="23"/>
      <c r="U18" s="26">
        <f>F18+K18+N18+P18+R18+T18</f>
        <v>60</v>
      </c>
      <c r="V18" s="23">
        <v>2</v>
      </c>
      <c r="W18" s="27">
        <v>41</v>
      </c>
      <c r="X18" s="32"/>
      <c r="Y18" s="28">
        <v>41</v>
      </c>
      <c r="Z18" s="29">
        <v>7</v>
      </c>
      <c r="AA18" s="30">
        <v>7</v>
      </c>
    </row>
    <row r="19" spans="2:27" ht="15.75" x14ac:dyDescent="0.25">
      <c r="B19" s="53"/>
      <c r="C19" s="54">
        <f>SUM(C16:C18)</f>
        <v>203</v>
      </c>
      <c r="D19" s="54">
        <f>SUM(D16:D18)</f>
        <v>4</v>
      </c>
      <c r="E19" s="55">
        <f>SUM(E16:E18)</f>
        <v>199</v>
      </c>
      <c r="F19" s="55"/>
      <c r="G19" s="56"/>
      <c r="H19" s="55"/>
      <c r="I19" s="57"/>
      <c r="J19" s="57">
        <f>SUM(J16:J18)</f>
        <v>144</v>
      </c>
      <c r="K19" s="57">
        <f>SUM(K16:K18)</f>
        <v>79</v>
      </c>
      <c r="L19" s="57">
        <f>SUM(L16:L18)</f>
        <v>7</v>
      </c>
      <c r="M19" s="57">
        <f>SUM(M16:M18)</f>
        <v>6</v>
      </c>
      <c r="N19" s="57">
        <f>SUM(N16:N18)</f>
        <v>3</v>
      </c>
      <c r="O19" s="58"/>
      <c r="P19" s="57">
        <v>6</v>
      </c>
      <c r="Q19" s="57"/>
      <c r="R19" s="57">
        <v>7</v>
      </c>
      <c r="S19" s="57"/>
      <c r="T19" s="57"/>
      <c r="U19" s="57"/>
      <c r="V19" s="57"/>
      <c r="W19" s="57"/>
      <c r="X19" s="59"/>
      <c r="Y19" s="57"/>
      <c r="Z19" s="60">
        <v>21</v>
      </c>
      <c r="AA19" s="61"/>
    </row>
    <row r="20" spans="2:27" ht="15.75" x14ac:dyDescent="0.25">
      <c r="B20" s="62" t="s">
        <v>38</v>
      </c>
      <c r="C20" s="63">
        <f>C7+C15+C19</f>
        <v>5802</v>
      </c>
      <c r="D20" s="63">
        <f>D7+D15+D19</f>
        <v>132</v>
      </c>
      <c r="E20" s="63">
        <f>E7+E15+E19</f>
        <v>5670</v>
      </c>
      <c r="F20" s="65">
        <f>SUM(F7:F19)</f>
        <v>677</v>
      </c>
      <c r="G20" s="63">
        <f>SUM(G5:G19)</f>
        <v>1035</v>
      </c>
      <c r="H20" s="64"/>
      <c r="I20" s="64"/>
      <c r="J20" s="65">
        <v>3375</v>
      </c>
      <c r="K20" s="64"/>
      <c r="L20" s="64"/>
      <c r="M20" s="66"/>
      <c r="N20" s="67"/>
      <c r="O20" s="64"/>
      <c r="P20" s="68"/>
      <c r="Q20" s="68"/>
      <c r="R20" s="68"/>
      <c r="S20" s="68"/>
      <c r="T20" s="68"/>
      <c r="U20" s="69">
        <v>1675</v>
      </c>
      <c r="V20" s="69">
        <f>SUM(V5:V19)</f>
        <v>70</v>
      </c>
      <c r="W20" s="70"/>
      <c r="X20" s="71"/>
      <c r="Y20" s="63">
        <v>870</v>
      </c>
      <c r="Z20" s="72"/>
      <c r="AA20" s="73"/>
    </row>
    <row r="21" spans="2:27" ht="15.75" x14ac:dyDescent="0.25">
      <c r="B21" s="74"/>
      <c r="C21" s="3"/>
      <c r="D21" s="3"/>
      <c r="E21" s="3"/>
      <c r="F21" s="75"/>
      <c r="G21" s="76"/>
      <c r="H21" s="77"/>
      <c r="I21" s="77"/>
      <c r="J21" s="78"/>
      <c r="K21" s="77"/>
      <c r="L21" s="77"/>
      <c r="M21" s="78"/>
      <c r="N21" s="79"/>
      <c r="O21" s="77"/>
      <c r="P21" s="80"/>
      <c r="Q21" s="80"/>
      <c r="R21" s="80"/>
      <c r="S21" s="80"/>
      <c r="T21" s="80"/>
      <c r="U21" s="81"/>
      <c r="V21" s="81"/>
      <c r="W21" s="82"/>
      <c r="X21" s="83"/>
      <c r="Y21" s="1"/>
      <c r="Z21" s="1"/>
    </row>
  </sheetData>
  <pageMargins left="0.7" right="0.7" top="0.78740157499999996" bottom="0.78740157499999996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Dušková Jana, prof. MUDr. DrSc.  MBA</dc:creator>
  <cp:lastModifiedBy>Dušková Jana, prof. MUDr. DrSc.  MBA</cp:lastModifiedBy>
  <cp:lastPrinted>2021-09-02T15:14:41Z</cp:lastPrinted>
  <dcterms:created xsi:type="dcterms:W3CDTF">2021-09-02T15:08:49Z</dcterms:created>
  <dcterms:modified xsi:type="dcterms:W3CDTF">2021-09-02T15:15:17Z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3cd7f-2d21-486a-9f29-9c1683fdd175_Enabled">
    <vt:lpwstr>true</vt:lpwstr>
  </property>
  <property fmtid="{D5CDD505-2E9C-101B-9397-08002B2CF9AE}" pid="3" name="MSIP_Label_2063cd7f-2d21-486a-9f29-9c1683fdd175_SetDate">
    <vt:lpwstr>2021-09-02T15:08:49Z</vt:lpwstr>
  </property>
  <property fmtid="{D5CDD505-2E9C-101B-9397-08002B2CF9AE}" pid="4" name="MSIP_Label_2063cd7f-2d21-486a-9f29-9c1683fdd175_Method">
    <vt:lpwstr>Standard</vt:lpwstr>
  </property>
  <property fmtid="{D5CDD505-2E9C-101B-9397-08002B2CF9AE}" pid="5" name="MSIP_Label_2063cd7f-2d21-486a-9f29-9c1683fdd175_Name">
    <vt:lpwstr>2063cd7f-2d21-486a-9f29-9c1683fdd175</vt:lpwstr>
  </property>
  <property fmtid="{D5CDD505-2E9C-101B-9397-08002B2CF9AE}" pid="6" name="MSIP_Label_2063cd7f-2d21-486a-9f29-9c1683fdd175_SiteId">
    <vt:lpwstr>0f277086-d4e0-4971-bc1a-bbc5df0eb246</vt:lpwstr>
  </property>
  <property fmtid="{D5CDD505-2E9C-101B-9397-08002B2CF9AE}" pid="7" name="MSIP_Label_2063cd7f-2d21-486a-9f29-9c1683fdd175_ActionId">
    <vt:lpwstr>a781813d-0968-4c0d-9c83-334b77d4643a</vt:lpwstr>
  </property>
  <property fmtid="{D5CDD505-2E9C-101B-9397-08002B2CF9AE}" pid="8" name="MSIP_Label_2063cd7f-2d21-486a-9f29-9c1683fdd175_ContentBits">
    <vt:lpwstr>0</vt:lpwstr>
  </property>
</Properties>
</file>