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C:\Users\jseku\Downloads\"/>
    </mc:Choice>
  </mc:AlternateContent>
  <xr:revisionPtr revIDLastSave="0" documentId="13_ncr:1_{8F32B9FD-7F95-413E-9A24-C23AB7351B95}" xr6:coauthVersionLast="47" xr6:coauthVersionMax="47" xr10:uidLastSave="{00000000-0000-0000-0000-000000000000}"/>
  <bookViews>
    <workbookView xWindow="18165" yWindow="1035" windowWidth="26625" windowHeight="18435" tabRatio="500" xr2:uid="{00000000-000D-0000-FFFF-FFFF00000000}"/>
  </bookViews>
  <sheets>
    <sheet name="Formulář" sheetId="1" r:id="rId1"/>
    <sheet name="Čísleník" sheetId="2" state="hidden" r:id="rId2"/>
    <sheet name="ÚLZ" sheetId="3" state="hidden" r:id="rId3"/>
    <sheet name="Seznam SLM" sheetId="4" state="hidden" r:id="rId4"/>
    <sheet name="Výpočty" sheetId="5" state="hidden" r:id="rId5"/>
    <sheet name="Data pro import (pro ÚLZ)" sheetId="6" r:id="rId6"/>
    <sheet name="Rtf01" sheetId="7" state="hidden" r:id="rId7"/>
    <sheet name="Str02-12" sheetId="8" state="hidden" r:id="rId8"/>
    <sheet name="TA" sheetId="9" state="hidden" r:id="rId9"/>
    <sheet name="Str02-02" sheetId="10" state="hidden" r:id="rId10"/>
  </sheets>
  <definedNames>
    <definedName name="_xlnm._FilterDatabase" localSheetId="9" hidden="1">'Str02-02'!$A$1:$E$116</definedName>
    <definedName name="_xlnm._FilterDatabase" localSheetId="7" hidden="1">'Str02-12'!$A$1:$F$1320</definedName>
    <definedName name="_xlnm.Print_Area" localSheetId="0">Formulář!$F$5:$J$78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3" i="10" l="1"/>
  <c r="A4" i="10"/>
  <c r="A5" i="10"/>
  <c r="A6" i="10"/>
  <c r="A7" i="10"/>
  <c r="A8" i="10"/>
  <c r="A9" i="10"/>
  <c r="A10" i="10"/>
  <c r="A11" i="10"/>
  <c r="A12" i="10"/>
  <c r="A13" i="10"/>
  <c r="A14" i="10"/>
  <c r="A15" i="10"/>
  <c r="A16" i="10"/>
  <c r="A17" i="10"/>
  <c r="A18" i="10"/>
  <c r="A19" i="10"/>
  <c r="A20" i="10"/>
  <c r="A21" i="10"/>
  <c r="A22" i="10"/>
  <c r="A23" i="10"/>
  <c r="A24" i="10"/>
  <c r="A25" i="10"/>
  <c r="A26" i="10"/>
  <c r="A27" i="10"/>
  <c r="A28" i="10"/>
  <c r="A29" i="10"/>
  <c r="A30" i="10"/>
  <c r="A31" i="10"/>
  <c r="A32" i="10"/>
  <c r="A33" i="10"/>
  <c r="A34" i="10"/>
  <c r="A35" i="10"/>
  <c r="A36" i="10"/>
  <c r="A37" i="10"/>
  <c r="A38" i="10"/>
  <c r="A39" i="10"/>
  <c r="A40" i="10"/>
  <c r="A41" i="10"/>
  <c r="A42" i="10"/>
  <c r="A43" i="10"/>
  <c r="A44" i="10"/>
  <c r="A45" i="10"/>
  <c r="A46" i="10"/>
  <c r="A47" i="10"/>
  <c r="A48" i="10"/>
  <c r="A49" i="10"/>
  <c r="A50" i="10"/>
  <c r="A51" i="10"/>
  <c r="A52" i="10"/>
  <c r="A53" i="10"/>
  <c r="A54" i="10"/>
  <c r="A55" i="10"/>
  <c r="A56" i="10"/>
  <c r="A57" i="10"/>
  <c r="A58" i="10"/>
  <c r="A59" i="10"/>
  <c r="A60" i="10"/>
  <c r="A61" i="10"/>
  <c r="A62" i="10"/>
  <c r="A63" i="10"/>
  <c r="A64" i="10"/>
  <c r="A65" i="10"/>
  <c r="A66" i="10"/>
  <c r="A67" i="10"/>
  <c r="A68" i="10"/>
  <c r="A69" i="10"/>
  <c r="A70" i="10"/>
  <c r="A71" i="10"/>
  <c r="A72" i="10"/>
  <c r="A73" i="10"/>
  <c r="A74" i="10"/>
  <c r="A75" i="10"/>
  <c r="A76" i="10"/>
  <c r="A77" i="10"/>
  <c r="A78" i="10"/>
  <c r="A79" i="10"/>
  <c r="A80" i="10"/>
  <c r="A81" i="10"/>
  <c r="A82" i="10"/>
  <c r="A83" i="10"/>
  <c r="A84" i="10"/>
  <c r="A85" i="10"/>
  <c r="A86" i="10"/>
  <c r="A87" i="10"/>
  <c r="A88" i="10"/>
  <c r="A89" i="10"/>
  <c r="A90" i="10"/>
  <c r="A91" i="10"/>
  <c r="A92" i="10"/>
  <c r="A93" i="10"/>
  <c r="A94" i="10"/>
  <c r="A95" i="10"/>
  <c r="A96" i="10"/>
  <c r="A97" i="10"/>
  <c r="A98" i="10"/>
  <c r="A99" i="10"/>
  <c r="A100" i="10"/>
  <c r="A101" i="10"/>
  <c r="A102" i="10"/>
  <c r="A103" i="10"/>
  <c r="A104" i="10"/>
  <c r="A105" i="10"/>
  <c r="A106" i="10"/>
  <c r="A107" i="10"/>
  <c r="A108" i="10"/>
  <c r="A109" i="10"/>
  <c r="A110" i="10"/>
  <c r="A111" i="10"/>
  <c r="A112" i="10"/>
  <c r="A113" i="10"/>
  <c r="A114" i="10"/>
  <c r="A115" i="10"/>
  <c r="A116" i="10"/>
  <c r="A2" i="10"/>
  <c r="A2" i="9"/>
  <c r="A3" i="9"/>
  <c r="A4" i="9"/>
  <c r="A5" i="9"/>
  <c r="A6" i="9"/>
  <c r="A7" i="9"/>
  <c r="A8" i="9"/>
  <c r="A9" i="9"/>
  <c r="A10" i="9"/>
  <c r="A11" i="9"/>
  <c r="A12" i="9"/>
  <c r="A13" i="9"/>
  <c r="A14" i="9"/>
  <c r="A15" i="9"/>
  <c r="A16" i="9"/>
  <c r="A17" i="9"/>
  <c r="A18" i="9"/>
  <c r="A19" i="9"/>
  <c r="A20" i="9"/>
  <c r="A21" i="9"/>
  <c r="A22" i="9"/>
  <c r="A23" i="9"/>
  <c r="A24" i="9"/>
  <c r="A25" i="9"/>
  <c r="A26" i="9"/>
  <c r="A27" i="9"/>
  <c r="A28" i="9"/>
  <c r="A29" i="9"/>
  <c r="A30" i="9"/>
  <c r="A31" i="9"/>
  <c r="A32" i="9"/>
  <c r="A33" i="9"/>
  <c r="A34" i="9"/>
  <c r="A35" i="9"/>
  <c r="A36" i="9"/>
  <c r="A37" i="9"/>
  <c r="A38" i="9"/>
  <c r="D2" i="8"/>
  <c r="G2" i="8" s="1"/>
  <c r="H2" i="8" s="1"/>
  <c r="E2" i="8" s="1"/>
  <c r="D3" i="8"/>
  <c r="G3" i="8" s="1"/>
  <c r="D4" i="8"/>
  <c r="G4" i="8" s="1"/>
  <c r="D5" i="8"/>
  <c r="G5" i="8" s="1"/>
  <c r="D6" i="8"/>
  <c r="G6" i="8" s="1"/>
  <c r="D7" i="8"/>
  <c r="G7" i="8" s="1"/>
  <c r="D8" i="8"/>
  <c r="G8" i="8" s="1"/>
  <c r="D9" i="8"/>
  <c r="G9" i="8" s="1"/>
  <c r="D10" i="8"/>
  <c r="G10" i="8" s="1"/>
  <c r="D11" i="8"/>
  <c r="G11" i="8" s="1"/>
  <c r="D12" i="8"/>
  <c r="G12" i="8" s="1"/>
  <c r="D13" i="8"/>
  <c r="G13" i="8" s="1"/>
  <c r="D14" i="8"/>
  <c r="G14" i="8" s="1"/>
  <c r="D15" i="8"/>
  <c r="G15" i="8" s="1"/>
  <c r="D16" i="8"/>
  <c r="G16" i="8" s="1"/>
  <c r="D17" i="8"/>
  <c r="G17" i="8" s="1"/>
  <c r="D18" i="8"/>
  <c r="G18" i="8" s="1"/>
  <c r="D19" i="8"/>
  <c r="G19" i="8" s="1"/>
  <c r="D20" i="8"/>
  <c r="G20" i="8" s="1"/>
  <c r="D21" i="8"/>
  <c r="G21" i="8" s="1"/>
  <c r="D22" i="8"/>
  <c r="G22" i="8" s="1"/>
  <c r="D23" i="8"/>
  <c r="G23" i="8" s="1"/>
  <c r="D24" i="8"/>
  <c r="G24" i="8" s="1"/>
  <c r="D25" i="8"/>
  <c r="G25" i="8" s="1"/>
  <c r="D26" i="8"/>
  <c r="G26" i="8" s="1"/>
  <c r="D27" i="8"/>
  <c r="G27" i="8" s="1"/>
  <c r="D28" i="8"/>
  <c r="G28" i="8" s="1"/>
  <c r="D29" i="8"/>
  <c r="G29" i="8" s="1"/>
  <c r="D30" i="8"/>
  <c r="G30" i="8" s="1"/>
  <c r="D31" i="8"/>
  <c r="G31" i="8" s="1"/>
  <c r="D32" i="8"/>
  <c r="G32" i="8" s="1"/>
  <c r="D33" i="8"/>
  <c r="G33" i="8" s="1"/>
  <c r="D34" i="8"/>
  <c r="G34" i="8" s="1"/>
  <c r="D35" i="8"/>
  <c r="G35" i="8" s="1"/>
  <c r="D36" i="8"/>
  <c r="G36" i="8" s="1"/>
  <c r="D37" i="8"/>
  <c r="G37" i="8" s="1"/>
  <c r="D38" i="8"/>
  <c r="G38" i="8" s="1"/>
  <c r="D39" i="8"/>
  <c r="G39" i="8" s="1"/>
  <c r="D40" i="8"/>
  <c r="G40" i="8" s="1"/>
  <c r="D41" i="8"/>
  <c r="G41" i="8" s="1"/>
  <c r="D42" i="8"/>
  <c r="G42" i="8" s="1"/>
  <c r="D43" i="8"/>
  <c r="G43" i="8" s="1"/>
  <c r="D44" i="8"/>
  <c r="G44" i="8" s="1"/>
  <c r="D45" i="8"/>
  <c r="G45" i="8" s="1"/>
  <c r="D46" i="8"/>
  <c r="G46" i="8" s="1"/>
  <c r="D47" i="8"/>
  <c r="G47" i="8" s="1"/>
  <c r="D48" i="8"/>
  <c r="G48" i="8" s="1"/>
  <c r="D49" i="8"/>
  <c r="G49" i="8" s="1"/>
  <c r="D50" i="8"/>
  <c r="G50" i="8" s="1"/>
  <c r="D51" i="8"/>
  <c r="G51" i="8" s="1"/>
  <c r="D52" i="8"/>
  <c r="G52" i="8" s="1"/>
  <c r="D53" i="8"/>
  <c r="G53" i="8" s="1"/>
  <c r="D54" i="8"/>
  <c r="G54" i="8" s="1"/>
  <c r="D55" i="8"/>
  <c r="G55" i="8" s="1"/>
  <c r="D56" i="8"/>
  <c r="G56" i="8" s="1"/>
  <c r="D57" i="8"/>
  <c r="G57" i="8" s="1"/>
  <c r="D58" i="8"/>
  <c r="G58" i="8" s="1"/>
  <c r="D59" i="8"/>
  <c r="G59" i="8" s="1"/>
  <c r="D60" i="8"/>
  <c r="G60" i="8" s="1"/>
  <c r="D61" i="8"/>
  <c r="G61" i="8" s="1"/>
  <c r="D62" i="8"/>
  <c r="G62" i="8" s="1"/>
  <c r="D63" i="8"/>
  <c r="G63" i="8" s="1"/>
  <c r="D64" i="8"/>
  <c r="G64" i="8" s="1"/>
  <c r="D65" i="8"/>
  <c r="G65" i="8" s="1"/>
  <c r="D66" i="8"/>
  <c r="G66" i="8" s="1"/>
  <c r="D67" i="8"/>
  <c r="G67" i="8" s="1"/>
  <c r="D68" i="8"/>
  <c r="G68" i="8" s="1"/>
  <c r="D69" i="8"/>
  <c r="G69" i="8" s="1"/>
  <c r="D70" i="8"/>
  <c r="G70" i="8" s="1"/>
  <c r="D71" i="8"/>
  <c r="G71" i="8" s="1"/>
  <c r="D72" i="8"/>
  <c r="G72" i="8" s="1"/>
  <c r="D73" i="8"/>
  <c r="G73" i="8" s="1"/>
  <c r="D74" i="8"/>
  <c r="G74" i="8" s="1"/>
  <c r="D75" i="8"/>
  <c r="G75" i="8" s="1"/>
  <c r="D76" i="8"/>
  <c r="G76" i="8" s="1"/>
  <c r="D77" i="8"/>
  <c r="G77" i="8" s="1"/>
  <c r="D78" i="8"/>
  <c r="G78" i="8" s="1"/>
  <c r="D79" i="8"/>
  <c r="G79" i="8" s="1"/>
  <c r="D80" i="8"/>
  <c r="G80" i="8" s="1"/>
  <c r="D81" i="8"/>
  <c r="G81" i="8" s="1"/>
  <c r="D82" i="8"/>
  <c r="G82" i="8" s="1"/>
  <c r="D83" i="8"/>
  <c r="G83" i="8" s="1"/>
  <c r="D84" i="8"/>
  <c r="G84" i="8" s="1"/>
  <c r="D85" i="8"/>
  <c r="G85" i="8" s="1"/>
  <c r="D86" i="8"/>
  <c r="G86" i="8" s="1"/>
  <c r="D87" i="8"/>
  <c r="G87" i="8" s="1"/>
  <c r="D88" i="8"/>
  <c r="G88" i="8" s="1"/>
  <c r="D89" i="8"/>
  <c r="G89" i="8" s="1"/>
  <c r="D90" i="8"/>
  <c r="G90" i="8" s="1"/>
  <c r="D91" i="8"/>
  <c r="G91" i="8" s="1"/>
  <c r="D92" i="8"/>
  <c r="G92" i="8" s="1"/>
  <c r="D93" i="8"/>
  <c r="G93" i="8" s="1"/>
  <c r="D94" i="8"/>
  <c r="G94" i="8" s="1"/>
  <c r="D95" i="8"/>
  <c r="G95" i="8" s="1"/>
  <c r="D96" i="8"/>
  <c r="G96" i="8" s="1"/>
  <c r="D97" i="8"/>
  <c r="G97" i="8" s="1"/>
  <c r="D98" i="8"/>
  <c r="G98" i="8" s="1"/>
  <c r="D99" i="8"/>
  <c r="G99" i="8" s="1"/>
  <c r="D100" i="8"/>
  <c r="G100" i="8" s="1"/>
  <c r="D101" i="8"/>
  <c r="G101" i="8" s="1"/>
  <c r="D102" i="8"/>
  <c r="G102" i="8" s="1"/>
  <c r="D103" i="8"/>
  <c r="G103" i="8" s="1"/>
  <c r="D104" i="8"/>
  <c r="G104" i="8" s="1"/>
  <c r="D105" i="8"/>
  <c r="G105" i="8" s="1"/>
  <c r="D106" i="8"/>
  <c r="G106" i="8" s="1"/>
  <c r="D107" i="8"/>
  <c r="G107" i="8" s="1"/>
  <c r="D108" i="8"/>
  <c r="G108" i="8" s="1"/>
  <c r="D109" i="8"/>
  <c r="G109" i="8" s="1"/>
  <c r="D110" i="8"/>
  <c r="G110" i="8" s="1"/>
  <c r="D111" i="8"/>
  <c r="G111" i="8" s="1"/>
  <c r="D112" i="8"/>
  <c r="G112" i="8" s="1"/>
  <c r="D113" i="8"/>
  <c r="G113" i="8" s="1"/>
  <c r="D114" i="8"/>
  <c r="G114" i="8" s="1"/>
  <c r="D115" i="8"/>
  <c r="G115" i="8" s="1"/>
  <c r="D116" i="8"/>
  <c r="G116" i="8" s="1"/>
  <c r="D117" i="8"/>
  <c r="G117" i="8" s="1"/>
  <c r="D118" i="8"/>
  <c r="G118" i="8" s="1"/>
  <c r="D119" i="8"/>
  <c r="G119" i="8" s="1"/>
  <c r="D120" i="8"/>
  <c r="G120" i="8" s="1"/>
  <c r="D121" i="8"/>
  <c r="G121" i="8" s="1"/>
  <c r="D122" i="8"/>
  <c r="G122" i="8" s="1"/>
  <c r="D123" i="8"/>
  <c r="G123" i="8" s="1"/>
  <c r="D124" i="8"/>
  <c r="G124" i="8" s="1"/>
  <c r="D125" i="8"/>
  <c r="G125" i="8" s="1"/>
  <c r="D126" i="8"/>
  <c r="G126" i="8" s="1"/>
  <c r="D127" i="8"/>
  <c r="G127" i="8" s="1"/>
  <c r="D128" i="8"/>
  <c r="G128" i="8" s="1"/>
  <c r="D129" i="8"/>
  <c r="G129" i="8" s="1"/>
  <c r="D130" i="8"/>
  <c r="G130" i="8" s="1"/>
  <c r="D131" i="8"/>
  <c r="G131" i="8" s="1"/>
  <c r="D132" i="8"/>
  <c r="G132" i="8" s="1"/>
  <c r="D133" i="8"/>
  <c r="G133" i="8" s="1"/>
  <c r="D134" i="8"/>
  <c r="G134" i="8" s="1"/>
  <c r="D135" i="8"/>
  <c r="G135" i="8" s="1"/>
  <c r="D136" i="8"/>
  <c r="G136" i="8" s="1"/>
  <c r="D137" i="8"/>
  <c r="G137" i="8" s="1"/>
  <c r="D138" i="8"/>
  <c r="G138" i="8" s="1"/>
  <c r="D139" i="8"/>
  <c r="G139" i="8" s="1"/>
  <c r="D140" i="8"/>
  <c r="G140" i="8" s="1"/>
  <c r="D141" i="8"/>
  <c r="G141" i="8" s="1"/>
  <c r="D142" i="8"/>
  <c r="G142" i="8" s="1"/>
  <c r="D143" i="8"/>
  <c r="G143" i="8" s="1"/>
  <c r="D144" i="8"/>
  <c r="G144" i="8" s="1"/>
  <c r="D145" i="8"/>
  <c r="G145" i="8" s="1"/>
  <c r="D146" i="8"/>
  <c r="G146" i="8" s="1"/>
  <c r="D147" i="8"/>
  <c r="G147" i="8" s="1"/>
  <c r="D148" i="8"/>
  <c r="G148" i="8" s="1"/>
  <c r="D149" i="8"/>
  <c r="G149" i="8" s="1"/>
  <c r="D150" i="8"/>
  <c r="G150" i="8" s="1"/>
  <c r="D151" i="8"/>
  <c r="G151" i="8" s="1"/>
  <c r="D152" i="8"/>
  <c r="G152" i="8" s="1"/>
  <c r="D153" i="8"/>
  <c r="G153" i="8" s="1"/>
  <c r="D154" i="8"/>
  <c r="G154" i="8" s="1"/>
  <c r="D155" i="8"/>
  <c r="G155" i="8" s="1"/>
  <c r="D156" i="8"/>
  <c r="G156" i="8" s="1"/>
  <c r="D157" i="8"/>
  <c r="G157" i="8" s="1"/>
  <c r="D158" i="8"/>
  <c r="G158" i="8" s="1"/>
  <c r="D159" i="8"/>
  <c r="G159" i="8" s="1"/>
  <c r="D160" i="8"/>
  <c r="G160" i="8" s="1"/>
  <c r="D161" i="8"/>
  <c r="G161" i="8" s="1"/>
  <c r="D162" i="8"/>
  <c r="G162" i="8" s="1"/>
  <c r="D163" i="8"/>
  <c r="G163" i="8" s="1"/>
  <c r="D164" i="8"/>
  <c r="G164" i="8" s="1"/>
  <c r="D165" i="8"/>
  <c r="G165" i="8" s="1"/>
  <c r="D166" i="8"/>
  <c r="G166" i="8" s="1"/>
  <c r="D167" i="8"/>
  <c r="G167" i="8" s="1"/>
  <c r="D168" i="8"/>
  <c r="G168" i="8" s="1"/>
  <c r="D169" i="8"/>
  <c r="G169" i="8" s="1"/>
  <c r="D170" i="8"/>
  <c r="G170" i="8" s="1"/>
  <c r="D171" i="8"/>
  <c r="G171" i="8" s="1"/>
  <c r="D172" i="8"/>
  <c r="G172" i="8" s="1"/>
  <c r="D173" i="8"/>
  <c r="G173" i="8" s="1"/>
  <c r="D174" i="8"/>
  <c r="G174" i="8" s="1"/>
  <c r="D175" i="8"/>
  <c r="G175" i="8" s="1"/>
  <c r="D176" i="8"/>
  <c r="G176" i="8" s="1"/>
  <c r="D177" i="8"/>
  <c r="G177" i="8" s="1"/>
  <c r="D178" i="8"/>
  <c r="G178" i="8" s="1"/>
  <c r="D179" i="8"/>
  <c r="G179" i="8" s="1"/>
  <c r="D180" i="8"/>
  <c r="G180" i="8" s="1"/>
  <c r="D181" i="8"/>
  <c r="G181" i="8" s="1"/>
  <c r="D182" i="8"/>
  <c r="G182" i="8" s="1"/>
  <c r="D183" i="8"/>
  <c r="G183" i="8" s="1"/>
  <c r="D184" i="8"/>
  <c r="G184" i="8" s="1"/>
  <c r="D185" i="8"/>
  <c r="G185" i="8" s="1"/>
  <c r="D186" i="8"/>
  <c r="G186" i="8" s="1"/>
  <c r="D187" i="8"/>
  <c r="G187" i="8" s="1"/>
  <c r="D188" i="8"/>
  <c r="G188" i="8" s="1"/>
  <c r="D189" i="8"/>
  <c r="G189" i="8" s="1"/>
  <c r="D190" i="8"/>
  <c r="G190" i="8" s="1"/>
  <c r="D191" i="8"/>
  <c r="G191" i="8" s="1"/>
  <c r="D192" i="8"/>
  <c r="G192" i="8" s="1"/>
  <c r="D193" i="8"/>
  <c r="G193" i="8" s="1"/>
  <c r="D194" i="8"/>
  <c r="G194" i="8" s="1"/>
  <c r="D195" i="8"/>
  <c r="G195" i="8" s="1"/>
  <c r="D196" i="8"/>
  <c r="G196" i="8" s="1"/>
  <c r="D197" i="8"/>
  <c r="G197" i="8" s="1"/>
  <c r="D198" i="8"/>
  <c r="G198" i="8" s="1"/>
  <c r="D199" i="8"/>
  <c r="G199" i="8" s="1"/>
  <c r="D200" i="8"/>
  <c r="G200" i="8" s="1"/>
  <c r="D201" i="8"/>
  <c r="G201" i="8" s="1"/>
  <c r="D202" i="8"/>
  <c r="G202" i="8" s="1"/>
  <c r="D203" i="8"/>
  <c r="G203" i="8" s="1"/>
  <c r="D204" i="8"/>
  <c r="G204" i="8" s="1"/>
  <c r="D205" i="8"/>
  <c r="G205" i="8" s="1"/>
  <c r="D206" i="8"/>
  <c r="G206" i="8" s="1"/>
  <c r="D207" i="8"/>
  <c r="G207" i="8" s="1"/>
  <c r="D208" i="8"/>
  <c r="G208" i="8" s="1"/>
  <c r="D209" i="8"/>
  <c r="G209" i="8" s="1"/>
  <c r="D210" i="8"/>
  <c r="G210" i="8" s="1"/>
  <c r="D211" i="8"/>
  <c r="G211" i="8" s="1"/>
  <c r="D212" i="8"/>
  <c r="G212" i="8" s="1"/>
  <c r="D213" i="8"/>
  <c r="G213" i="8" s="1"/>
  <c r="D214" i="8"/>
  <c r="G214" i="8" s="1"/>
  <c r="D215" i="8"/>
  <c r="G215" i="8" s="1"/>
  <c r="D216" i="8"/>
  <c r="G216" i="8" s="1"/>
  <c r="D217" i="8"/>
  <c r="G217" i="8" s="1"/>
  <c r="D218" i="8"/>
  <c r="G218" i="8" s="1"/>
  <c r="D219" i="8"/>
  <c r="G219" i="8" s="1"/>
  <c r="D220" i="8"/>
  <c r="G220" i="8" s="1"/>
  <c r="D221" i="8"/>
  <c r="G221" i="8" s="1"/>
  <c r="D222" i="8"/>
  <c r="G222" i="8" s="1"/>
  <c r="D223" i="8"/>
  <c r="G223" i="8" s="1"/>
  <c r="D224" i="8"/>
  <c r="G224" i="8" s="1"/>
  <c r="D225" i="8"/>
  <c r="G225" i="8" s="1"/>
  <c r="D226" i="8"/>
  <c r="G226" i="8" s="1"/>
  <c r="D227" i="8"/>
  <c r="G227" i="8" s="1"/>
  <c r="D228" i="8"/>
  <c r="G228" i="8" s="1"/>
  <c r="D229" i="8"/>
  <c r="G229" i="8" s="1"/>
  <c r="D230" i="8"/>
  <c r="G230" i="8" s="1"/>
  <c r="D231" i="8"/>
  <c r="G231" i="8" s="1"/>
  <c r="D232" i="8"/>
  <c r="G232" i="8" s="1"/>
  <c r="D233" i="8"/>
  <c r="G233" i="8" s="1"/>
  <c r="D234" i="8"/>
  <c r="G234" i="8" s="1"/>
  <c r="D235" i="8"/>
  <c r="G235" i="8" s="1"/>
  <c r="D236" i="8"/>
  <c r="G236" i="8" s="1"/>
  <c r="D237" i="8"/>
  <c r="G237" i="8" s="1"/>
  <c r="D238" i="8"/>
  <c r="G238" i="8" s="1"/>
  <c r="D239" i="8"/>
  <c r="G239" i="8" s="1"/>
  <c r="D240" i="8"/>
  <c r="G240" i="8" s="1"/>
  <c r="D241" i="8"/>
  <c r="G241" i="8" s="1"/>
  <c r="D242" i="8"/>
  <c r="G242" i="8" s="1"/>
  <c r="D243" i="8"/>
  <c r="G243" i="8" s="1"/>
  <c r="D244" i="8"/>
  <c r="G244" i="8" s="1"/>
  <c r="D245" i="8"/>
  <c r="G245" i="8" s="1"/>
  <c r="D246" i="8"/>
  <c r="G246" i="8" s="1"/>
  <c r="D247" i="8"/>
  <c r="G247" i="8" s="1"/>
  <c r="D248" i="8"/>
  <c r="G248" i="8" s="1"/>
  <c r="D249" i="8"/>
  <c r="G249" i="8" s="1"/>
  <c r="D250" i="8"/>
  <c r="G250" i="8" s="1"/>
  <c r="D251" i="8"/>
  <c r="G251" i="8" s="1"/>
  <c r="D252" i="8"/>
  <c r="G252" i="8" s="1"/>
  <c r="D253" i="8"/>
  <c r="G253" i="8" s="1"/>
  <c r="D254" i="8"/>
  <c r="G254" i="8" s="1"/>
  <c r="D255" i="8"/>
  <c r="G255" i="8" s="1"/>
  <c r="D256" i="8"/>
  <c r="G256" i="8" s="1"/>
  <c r="D257" i="8"/>
  <c r="G257" i="8" s="1"/>
  <c r="D258" i="8"/>
  <c r="G258" i="8" s="1"/>
  <c r="D259" i="8"/>
  <c r="G259" i="8" s="1"/>
  <c r="D260" i="8"/>
  <c r="G260" i="8" s="1"/>
  <c r="D261" i="8"/>
  <c r="G261" i="8" s="1"/>
  <c r="D262" i="8"/>
  <c r="G262" i="8" s="1"/>
  <c r="D263" i="8"/>
  <c r="G263" i="8" s="1"/>
  <c r="D264" i="8"/>
  <c r="G264" i="8" s="1"/>
  <c r="D265" i="8"/>
  <c r="G265" i="8" s="1"/>
  <c r="D266" i="8"/>
  <c r="G266" i="8" s="1"/>
  <c r="D267" i="8"/>
  <c r="G267" i="8" s="1"/>
  <c r="D268" i="8"/>
  <c r="G268" i="8" s="1"/>
  <c r="D269" i="8"/>
  <c r="G269" i="8" s="1"/>
  <c r="D270" i="8"/>
  <c r="G270" i="8" s="1"/>
  <c r="D271" i="8"/>
  <c r="G271" i="8" s="1"/>
  <c r="D272" i="8"/>
  <c r="G272" i="8" s="1"/>
  <c r="D273" i="8"/>
  <c r="G273" i="8" s="1"/>
  <c r="D274" i="8"/>
  <c r="G274" i="8" s="1"/>
  <c r="D275" i="8"/>
  <c r="G275" i="8" s="1"/>
  <c r="D276" i="8"/>
  <c r="G276" i="8" s="1"/>
  <c r="D277" i="8"/>
  <c r="G277" i="8" s="1"/>
  <c r="D278" i="8"/>
  <c r="G278" i="8" s="1"/>
  <c r="D279" i="8"/>
  <c r="G279" i="8" s="1"/>
  <c r="D280" i="8"/>
  <c r="G280" i="8" s="1"/>
  <c r="D281" i="8"/>
  <c r="G281" i="8" s="1"/>
  <c r="D282" i="8"/>
  <c r="G282" i="8" s="1"/>
  <c r="D283" i="8"/>
  <c r="G283" i="8" s="1"/>
  <c r="D284" i="8"/>
  <c r="G284" i="8" s="1"/>
  <c r="D285" i="8"/>
  <c r="G285" i="8" s="1"/>
  <c r="D286" i="8"/>
  <c r="G286" i="8" s="1"/>
  <c r="D287" i="8"/>
  <c r="G287" i="8" s="1"/>
  <c r="D288" i="8"/>
  <c r="G288" i="8" s="1"/>
  <c r="D289" i="8"/>
  <c r="G289" i="8" s="1"/>
  <c r="D290" i="8"/>
  <c r="G290" i="8" s="1"/>
  <c r="D291" i="8"/>
  <c r="G291" i="8" s="1"/>
  <c r="D292" i="8"/>
  <c r="G292" i="8" s="1"/>
  <c r="D293" i="8"/>
  <c r="G293" i="8" s="1"/>
  <c r="D294" i="8"/>
  <c r="G294" i="8" s="1"/>
  <c r="D295" i="8"/>
  <c r="G295" i="8" s="1"/>
  <c r="D296" i="8"/>
  <c r="G296" i="8" s="1"/>
  <c r="D297" i="8"/>
  <c r="G297" i="8" s="1"/>
  <c r="D298" i="8"/>
  <c r="G298" i="8" s="1"/>
  <c r="D299" i="8"/>
  <c r="G299" i="8" s="1"/>
  <c r="D300" i="8"/>
  <c r="G300" i="8" s="1"/>
  <c r="D301" i="8"/>
  <c r="G301" i="8" s="1"/>
  <c r="D302" i="8"/>
  <c r="G302" i="8" s="1"/>
  <c r="D303" i="8"/>
  <c r="G303" i="8" s="1"/>
  <c r="D304" i="8"/>
  <c r="G304" i="8" s="1"/>
  <c r="D305" i="8"/>
  <c r="G305" i="8" s="1"/>
  <c r="D306" i="8"/>
  <c r="G306" i="8" s="1"/>
  <c r="D307" i="8"/>
  <c r="G307" i="8" s="1"/>
  <c r="D308" i="8"/>
  <c r="G308" i="8" s="1"/>
  <c r="D309" i="8"/>
  <c r="G309" i="8" s="1"/>
  <c r="D310" i="8"/>
  <c r="G310" i="8" s="1"/>
  <c r="D311" i="8"/>
  <c r="G311" i="8" s="1"/>
  <c r="D312" i="8"/>
  <c r="G312" i="8" s="1"/>
  <c r="D313" i="8"/>
  <c r="G313" i="8" s="1"/>
  <c r="D314" i="8"/>
  <c r="G314" i="8" s="1"/>
  <c r="D315" i="8"/>
  <c r="G315" i="8" s="1"/>
  <c r="D316" i="8"/>
  <c r="G316" i="8" s="1"/>
  <c r="D317" i="8"/>
  <c r="G317" i="8" s="1"/>
  <c r="D318" i="8"/>
  <c r="G318" i="8" s="1"/>
  <c r="D319" i="8"/>
  <c r="G319" i="8" s="1"/>
  <c r="D320" i="8"/>
  <c r="G320" i="8" s="1"/>
  <c r="D321" i="8"/>
  <c r="G321" i="8" s="1"/>
  <c r="D322" i="8"/>
  <c r="G322" i="8" s="1"/>
  <c r="D323" i="8"/>
  <c r="G323" i="8" s="1"/>
  <c r="D324" i="8"/>
  <c r="G324" i="8" s="1"/>
  <c r="D325" i="8"/>
  <c r="G325" i="8" s="1"/>
  <c r="D326" i="8"/>
  <c r="G326" i="8" s="1"/>
  <c r="D327" i="8"/>
  <c r="G327" i="8" s="1"/>
  <c r="D328" i="8"/>
  <c r="G328" i="8" s="1"/>
  <c r="D329" i="8"/>
  <c r="G329" i="8" s="1"/>
  <c r="D330" i="8"/>
  <c r="G330" i="8" s="1"/>
  <c r="D331" i="8"/>
  <c r="G331" i="8" s="1"/>
  <c r="D332" i="8"/>
  <c r="G332" i="8" s="1"/>
  <c r="D333" i="8"/>
  <c r="G333" i="8" s="1"/>
  <c r="D334" i="8"/>
  <c r="G334" i="8" s="1"/>
  <c r="D335" i="8"/>
  <c r="G335" i="8" s="1"/>
  <c r="D336" i="8"/>
  <c r="G336" i="8" s="1"/>
  <c r="D337" i="8"/>
  <c r="G337" i="8" s="1"/>
  <c r="D338" i="8"/>
  <c r="G338" i="8" s="1"/>
  <c r="D339" i="8"/>
  <c r="G339" i="8" s="1"/>
  <c r="D340" i="8"/>
  <c r="G340" i="8" s="1"/>
  <c r="D341" i="8"/>
  <c r="G341" i="8" s="1"/>
  <c r="D342" i="8"/>
  <c r="G342" i="8" s="1"/>
  <c r="D343" i="8"/>
  <c r="G343" i="8" s="1"/>
  <c r="D344" i="8"/>
  <c r="G344" i="8" s="1"/>
  <c r="D345" i="8"/>
  <c r="G345" i="8" s="1"/>
  <c r="D346" i="8"/>
  <c r="G346" i="8" s="1"/>
  <c r="D347" i="8"/>
  <c r="G347" i="8" s="1"/>
  <c r="D348" i="8"/>
  <c r="G348" i="8" s="1"/>
  <c r="D349" i="8"/>
  <c r="G349" i="8" s="1"/>
  <c r="D350" i="8"/>
  <c r="G350" i="8" s="1"/>
  <c r="D351" i="8"/>
  <c r="G351" i="8" s="1"/>
  <c r="D352" i="8"/>
  <c r="G352" i="8" s="1"/>
  <c r="D353" i="8"/>
  <c r="G353" i="8" s="1"/>
  <c r="D354" i="8"/>
  <c r="G354" i="8" s="1"/>
  <c r="D355" i="8"/>
  <c r="G355" i="8" s="1"/>
  <c r="D356" i="8"/>
  <c r="G356" i="8" s="1"/>
  <c r="D357" i="8"/>
  <c r="G357" i="8" s="1"/>
  <c r="D358" i="8"/>
  <c r="G358" i="8" s="1"/>
  <c r="D359" i="8"/>
  <c r="G359" i="8" s="1"/>
  <c r="D360" i="8"/>
  <c r="G360" i="8" s="1"/>
  <c r="D361" i="8"/>
  <c r="G361" i="8" s="1"/>
  <c r="D362" i="8"/>
  <c r="G362" i="8" s="1"/>
  <c r="D363" i="8"/>
  <c r="G363" i="8" s="1"/>
  <c r="D364" i="8"/>
  <c r="G364" i="8" s="1"/>
  <c r="D365" i="8"/>
  <c r="G365" i="8" s="1"/>
  <c r="D366" i="8"/>
  <c r="G366" i="8" s="1"/>
  <c r="D367" i="8"/>
  <c r="G367" i="8" s="1"/>
  <c r="D368" i="8"/>
  <c r="G368" i="8" s="1"/>
  <c r="D369" i="8"/>
  <c r="G369" i="8" s="1"/>
  <c r="D370" i="8"/>
  <c r="G370" i="8" s="1"/>
  <c r="D371" i="8"/>
  <c r="G371" i="8" s="1"/>
  <c r="D372" i="8"/>
  <c r="G372" i="8" s="1"/>
  <c r="D373" i="8"/>
  <c r="G373" i="8" s="1"/>
  <c r="D374" i="8"/>
  <c r="G374" i="8" s="1"/>
  <c r="D375" i="8"/>
  <c r="G375" i="8" s="1"/>
  <c r="D376" i="8"/>
  <c r="G376" i="8" s="1"/>
  <c r="D377" i="8"/>
  <c r="G377" i="8" s="1"/>
  <c r="D378" i="8"/>
  <c r="G378" i="8" s="1"/>
  <c r="D379" i="8"/>
  <c r="G379" i="8" s="1"/>
  <c r="D380" i="8"/>
  <c r="G380" i="8" s="1"/>
  <c r="D381" i="8"/>
  <c r="G381" i="8" s="1"/>
  <c r="D382" i="8"/>
  <c r="G382" i="8" s="1"/>
  <c r="D383" i="8"/>
  <c r="G383" i="8" s="1"/>
  <c r="D384" i="8"/>
  <c r="G384" i="8" s="1"/>
  <c r="D385" i="8"/>
  <c r="G385" i="8" s="1"/>
  <c r="D386" i="8"/>
  <c r="G386" i="8" s="1"/>
  <c r="D387" i="8"/>
  <c r="G387" i="8" s="1"/>
  <c r="D388" i="8"/>
  <c r="G388" i="8" s="1"/>
  <c r="D389" i="8"/>
  <c r="G389" i="8" s="1"/>
  <c r="D390" i="8"/>
  <c r="G390" i="8" s="1"/>
  <c r="D391" i="8"/>
  <c r="G391" i="8" s="1"/>
  <c r="D392" i="8"/>
  <c r="G392" i="8" s="1"/>
  <c r="D393" i="8"/>
  <c r="G393" i="8" s="1"/>
  <c r="D394" i="8"/>
  <c r="G394" i="8" s="1"/>
  <c r="D395" i="8"/>
  <c r="G395" i="8" s="1"/>
  <c r="D396" i="8"/>
  <c r="G396" i="8" s="1"/>
  <c r="D397" i="8"/>
  <c r="G397" i="8" s="1"/>
  <c r="D398" i="8"/>
  <c r="G398" i="8" s="1"/>
  <c r="D399" i="8"/>
  <c r="G399" i="8" s="1"/>
  <c r="D400" i="8"/>
  <c r="G400" i="8" s="1"/>
  <c r="D401" i="8"/>
  <c r="G401" i="8" s="1"/>
  <c r="D402" i="8"/>
  <c r="G402" i="8" s="1"/>
  <c r="D403" i="8"/>
  <c r="G403" i="8" s="1"/>
  <c r="D404" i="8"/>
  <c r="G404" i="8" s="1"/>
  <c r="D405" i="8"/>
  <c r="G405" i="8" s="1"/>
  <c r="D406" i="8"/>
  <c r="G406" i="8" s="1"/>
  <c r="D407" i="8"/>
  <c r="G407" i="8" s="1"/>
  <c r="D408" i="8"/>
  <c r="G408" i="8" s="1"/>
  <c r="D409" i="8"/>
  <c r="G409" i="8" s="1"/>
  <c r="D410" i="8"/>
  <c r="G410" i="8" s="1"/>
  <c r="D411" i="8"/>
  <c r="G411" i="8" s="1"/>
  <c r="D412" i="8"/>
  <c r="G412" i="8" s="1"/>
  <c r="D413" i="8"/>
  <c r="G413" i="8" s="1"/>
  <c r="D414" i="8"/>
  <c r="G414" i="8" s="1"/>
  <c r="D415" i="8"/>
  <c r="G415" i="8" s="1"/>
  <c r="D416" i="8"/>
  <c r="G416" i="8" s="1"/>
  <c r="D417" i="8"/>
  <c r="G417" i="8" s="1"/>
  <c r="D418" i="8"/>
  <c r="G418" i="8" s="1"/>
  <c r="D419" i="8"/>
  <c r="G419" i="8" s="1"/>
  <c r="D420" i="8"/>
  <c r="G420" i="8" s="1"/>
  <c r="D421" i="8"/>
  <c r="G421" i="8" s="1"/>
  <c r="D422" i="8"/>
  <c r="G422" i="8" s="1"/>
  <c r="D423" i="8"/>
  <c r="G423" i="8" s="1"/>
  <c r="D424" i="8"/>
  <c r="G424" i="8" s="1"/>
  <c r="D425" i="8"/>
  <c r="G425" i="8" s="1"/>
  <c r="D426" i="8"/>
  <c r="G426" i="8" s="1"/>
  <c r="D427" i="8"/>
  <c r="G427" i="8" s="1"/>
  <c r="D428" i="8"/>
  <c r="G428" i="8" s="1"/>
  <c r="D429" i="8"/>
  <c r="G429" i="8" s="1"/>
  <c r="D430" i="8"/>
  <c r="G430" i="8" s="1"/>
  <c r="D431" i="8"/>
  <c r="G431" i="8" s="1"/>
  <c r="D432" i="8"/>
  <c r="G432" i="8" s="1"/>
  <c r="D433" i="8"/>
  <c r="G433" i="8" s="1"/>
  <c r="D434" i="8"/>
  <c r="G434" i="8" s="1"/>
  <c r="D435" i="8"/>
  <c r="G435" i="8" s="1"/>
  <c r="D436" i="8"/>
  <c r="G436" i="8" s="1"/>
  <c r="D437" i="8"/>
  <c r="G437" i="8" s="1"/>
  <c r="D438" i="8"/>
  <c r="G438" i="8" s="1"/>
  <c r="D439" i="8"/>
  <c r="G439" i="8" s="1"/>
  <c r="D440" i="8"/>
  <c r="G440" i="8" s="1"/>
  <c r="D441" i="8"/>
  <c r="G441" i="8" s="1"/>
  <c r="D442" i="8"/>
  <c r="G442" i="8" s="1"/>
  <c r="D443" i="8"/>
  <c r="G443" i="8" s="1"/>
  <c r="D444" i="8"/>
  <c r="G444" i="8" s="1"/>
  <c r="D445" i="8"/>
  <c r="G445" i="8" s="1"/>
  <c r="D446" i="8"/>
  <c r="G446" i="8" s="1"/>
  <c r="D447" i="8"/>
  <c r="G447" i="8" s="1"/>
  <c r="D448" i="8"/>
  <c r="G448" i="8" s="1"/>
  <c r="D449" i="8"/>
  <c r="G449" i="8" s="1"/>
  <c r="D450" i="8"/>
  <c r="G450" i="8" s="1"/>
  <c r="D451" i="8"/>
  <c r="G451" i="8" s="1"/>
  <c r="D452" i="8"/>
  <c r="G452" i="8" s="1"/>
  <c r="D453" i="8"/>
  <c r="G453" i="8" s="1"/>
  <c r="D454" i="8"/>
  <c r="G454" i="8" s="1"/>
  <c r="D455" i="8"/>
  <c r="G455" i="8" s="1"/>
  <c r="D456" i="8"/>
  <c r="G456" i="8" s="1"/>
  <c r="D457" i="8"/>
  <c r="G457" i="8" s="1"/>
  <c r="D458" i="8"/>
  <c r="G458" i="8" s="1"/>
  <c r="D459" i="8"/>
  <c r="G459" i="8" s="1"/>
  <c r="D460" i="8"/>
  <c r="G460" i="8" s="1"/>
  <c r="D461" i="8"/>
  <c r="G461" i="8" s="1"/>
  <c r="D462" i="8"/>
  <c r="G462" i="8" s="1"/>
  <c r="D463" i="8"/>
  <c r="G463" i="8" s="1"/>
  <c r="D464" i="8"/>
  <c r="G464" i="8" s="1"/>
  <c r="D465" i="8"/>
  <c r="G465" i="8" s="1"/>
  <c r="D466" i="8"/>
  <c r="G466" i="8" s="1"/>
  <c r="D467" i="8"/>
  <c r="G467" i="8" s="1"/>
  <c r="D468" i="8"/>
  <c r="G468" i="8" s="1"/>
  <c r="D469" i="8"/>
  <c r="G469" i="8" s="1"/>
  <c r="D470" i="8"/>
  <c r="G470" i="8" s="1"/>
  <c r="D471" i="8"/>
  <c r="G471" i="8" s="1"/>
  <c r="D472" i="8"/>
  <c r="G472" i="8" s="1"/>
  <c r="D473" i="8"/>
  <c r="G473" i="8" s="1"/>
  <c r="D474" i="8"/>
  <c r="G474" i="8" s="1"/>
  <c r="D475" i="8"/>
  <c r="G475" i="8" s="1"/>
  <c r="D476" i="8"/>
  <c r="G476" i="8" s="1"/>
  <c r="D477" i="8"/>
  <c r="G477" i="8" s="1"/>
  <c r="D478" i="8"/>
  <c r="G478" i="8" s="1"/>
  <c r="D479" i="8"/>
  <c r="G479" i="8" s="1"/>
  <c r="D480" i="8"/>
  <c r="G480" i="8" s="1"/>
  <c r="D481" i="8"/>
  <c r="G481" i="8" s="1"/>
  <c r="D482" i="8"/>
  <c r="G482" i="8" s="1"/>
  <c r="D483" i="8"/>
  <c r="G483" i="8" s="1"/>
  <c r="D484" i="8"/>
  <c r="G484" i="8" s="1"/>
  <c r="D485" i="8"/>
  <c r="G485" i="8" s="1"/>
  <c r="D486" i="8"/>
  <c r="G486" i="8" s="1"/>
  <c r="D487" i="8"/>
  <c r="G487" i="8" s="1"/>
  <c r="D488" i="8"/>
  <c r="G488" i="8" s="1"/>
  <c r="D489" i="8"/>
  <c r="G489" i="8" s="1"/>
  <c r="D490" i="8"/>
  <c r="G490" i="8" s="1"/>
  <c r="D491" i="8"/>
  <c r="G491" i="8" s="1"/>
  <c r="D492" i="8"/>
  <c r="G492" i="8" s="1"/>
  <c r="D493" i="8"/>
  <c r="G493" i="8" s="1"/>
  <c r="D494" i="8"/>
  <c r="G494" i="8" s="1"/>
  <c r="D495" i="8"/>
  <c r="G495" i="8" s="1"/>
  <c r="D496" i="8"/>
  <c r="G496" i="8" s="1"/>
  <c r="D497" i="8"/>
  <c r="G497" i="8" s="1"/>
  <c r="D498" i="8"/>
  <c r="G498" i="8" s="1"/>
  <c r="D499" i="8"/>
  <c r="G499" i="8" s="1"/>
  <c r="D500" i="8"/>
  <c r="G500" i="8" s="1"/>
  <c r="D501" i="8"/>
  <c r="G501" i="8" s="1"/>
  <c r="D502" i="8"/>
  <c r="G502" i="8" s="1"/>
  <c r="D503" i="8"/>
  <c r="G503" i="8" s="1"/>
  <c r="D504" i="8"/>
  <c r="G504" i="8" s="1"/>
  <c r="D505" i="8"/>
  <c r="G505" i="8" s="1"/>
  <c r="D506" i="8"/>
  <c r="G506" i="8" s="1"/>
  <c r="D507" i="8"/>
  <c r="G507" i="8" s="1"/>
  <c r="D508" i="8"/>
  <c r="G508" i="8" s="1"/>
  <c r="D509" i="8"/>
  <c r="G509" i="8" s="1"/>
  <c r="D510" i="8"/>
  <c r="G510" i="8" s="1"/>
  <c r="D511" i="8"/>
  <c r="G511" i="8" s="1"/>
  <c r="D512" i="8"/>
  <c r="G512" i="8" s="1"/>
  <c r="D513" i="8"/>
  <c r="G513" i="8" s="1"/>
  <c r="D514" i="8"/>
  <c r="G514" i="8" s="1"/>
  <c r="D515" i="8"/>
  <c r="G515" i="8" s="1"/>
  <c r="D516" i="8"/>
  <c r="G516" i="8" s="1"/>
  <c r="D517" i="8"/>
  <c r="G517" i="8" s="1"/>
  <c r="D518" i="8"/>
  <c r="G518" i="8" s="1"/>
  <c r="D519" i="8"/>
  <c r="G519" i="8" s="1"/>
  <c r="D520" i="8"/>
  <c r="G520" i="8" s="1"/>
  <c r="D521" i="8"/>
  <c r="G521" i="8" s="1"/>
  <c r="D522" i="8"/>
  <c r="G522" i="8" s="1"/>
  <c r="D523" i="8"/>
  <c r="G523" i="8" s="1"/>
  <c r="D524" i="8"/>
  <c r="G524" i="8" s="1"/>
  <c r="D525" i="8"/>
  <c r="G525" i="8" s="1"/>
  <c r="D526" i="8"/>
  <c r="G526" i="8" s="1"/>
  <c r="D527" i="8"/>
  <c r="G527" i="8" s="1"/>
  <c r="D528" i="8"/>
  <c r="G528" i="8" s="1"/>
  <c r="D529" i="8"/>
  <c r="G529" i="8" s="1"/>
  <c r="D530" i="8"/>
  <c r="G530" i="8" s="1"/>
  <c r="D531" i="8"/>
  <c r="G531" i="8" s="1"/>
  <c r="D532" i="8"/>
  <c r="G532" i="8" s="1"/>
  <c r="D533" i="8"/>
  <c r="G533" i="8" s="1"/>
  <c r="D534" i="8"/>
  <c r="G534" i="8" s="1"/>
  <c r="D535" i="8"/>
  <c r="G535" i="8" s="1"/>
  <c r="D536" i="8"/>
  <c r="G536" i="8" s="1"/>
  <c r="D537" i="8"/>
  <c r="G537" i="8" s="1"/>
  <c r="D538" i="8"/>
  <c r="G538" i="8" s="1"/>
  <c r="D539" i="8"/>
  <c r="G539" i="8" s="1"/>
  <c r="D540" i="8"/>
  <c r="G540" i="8" s="1"/>
  <c r="D541" i="8"/>
  <c r="G541" i="8" s="1"/>
  <c r="D542" i="8"/>
  <c r="G542" i="8" s="1"/>
  <c r="D543" i="8"/>
  <c r="G543" i="8" s="1"/>
  <c r="D544" i="8"/>
  <c r="G544" i="8" s="1"/>
  <c r="D545" i="8"/>
  <c r="G545" i="8" s="1"/>
  <c r="D546" i="8"/>
  <c r="G546" i="8" s="1"/>
  <c r="D547" i="8"/>
  <c r="G547" i="8" s="1"/>
  <c r="D548" i="8"/>
  <c r="G548" i="8" s="1"/>
  <c r="D549" i="8"/>
  <c r="G549" i="8" s="1"/>
  <c r="D550" i="8"/>
  <c r="G550" i="8" s="1"/>
  <c r="D551" i="8"/>
  <c r="G551" i="8" s="1"/>
  <c r="D552" i="8"/>
  <c r="G552" i="8" s="1"/>
  <c r="D553" i="8"/>
  <c r="G553" i="8" s="1"/>
  <c r="D554" i="8"/>
  <c r="G554" i="8" s="1"/>
  <c r="D555" i="8"/>
  <c r="G555" i="8" s="1"/>
  <c r="D556" i="8"/>
  <c r="G556" i="8" s="1"/>
  <c r="D557" i="8"/>
  <c r="G557" i="8" s="1"/>
  <c r="D558" i="8"/>
  <c r="G558" i="8" s="1"/>
  <c r="D559" i="8"/>
  <c r="G559" i="8" s="1"/>
  <c r="D560" i="8"/>
  <c r="G560" i="8" s="1"/>
  <c r="D561" i="8"/>
  <c r="G561" i="8" s="1"/>
  <c r="D562" i="8"/>
  <c r="G562" i="8" s="1"/>
  <c r="D563" i="8"/>
  <c r="G563" i="8" s="1"/>
  <c r="D564" i="8"/>
  <c r="G564" i="8" s="1"/>
  <c r="D565" i="8"/>
  <c r="G565" i="8" s="1"/>
  <c r="D566" i="8"/>
  <c r="G566" i="8" s="1"/>
  <c r="D567" i="8"/>
  <c r="G567" i="8" s="1"/>
  <c r="D568" i="8"/>
  <c r="G568" i="8" s="1"/>
  <c r="D569" i="8"/>
  <c r="G569" i="8" s="1"/>
  <c r="D570" i="8"/>
  <c r="G570" i="8" s="1"/>
  <c r="D571" i="8"/>
  <c r="G571" i="8" s="1"/>
  <c r="D572" i="8"/>
  <c r="G572" i="8" s="1"/>
  <c r="D573" i="8"/>
  <c r="G573" i="8" s="1"/>
  <c r="D574" i="8"/>
  <c r="G574" i="8" s="1"/>
  <c r="D575" i="8"/>
  <c r="G575" i="8" s="1"/>
  <c r="D576" i="8"/>
  <c r="G576" i="8" s="1"/>
  <c r="D577" i="8"/>
  <c r="G577" i="8" s="1"/>
  <c r="D578" i="8"/>
  <c r="G578" i="8" s="1"/>
  <c r="D579" i="8"/>
  <c r="G579" i="8" s="1"/>
  <c r="D580" i="8"/>
  <c r="G580" i="8" s="1"/>
  <c r="D581" i="8"/>
  <c r="G581" i="8" s="1"/>
  <c r="D582" i="8"/>
  <c r="G582" i="8" s="1"/>
  <c r="D583" i="8"/>
  <c r="G583" i="8" s="1"/>
  <c r="D584" i="8"/>
  <c r="G584" i="8" s="1"/>
  <c r="D585" i="8"/>
  <c r="G585" i="8" s="1"/>
  <c r="D586" i="8"/>
  <c r="G586" i="8" s="1"/>
  <c r="D587" i="8"/>
  <c r="G587" i="8" s="1"/>
  <c r="D588" i="8"/>
  <c r="G588" i="8" s="1"/>
  <c r="D589" i="8"/>
  <c r="G589" i="8" s="1"/>
  <c r="D590" i="8"/>
  <c r="G590" i="8" s="1"/>
  <c r="D591" i="8"/>
  <c r="G591" i="8" s="1"/>
  <c r="D592" i="8"/>
  <c r="G592" i="8" s="1"/>
  <c r="D593" i="8"/>
  <c r="G593" i="8" s="1"/>
  <c r="D594" i="8"/>
  <c r="G594" i="8" s="1"/>
  <c r="D595" i="8"/>
  <c r="G595" i="8" s="1"/>
  <c r="D596" i="8"/>
  <c r="G596" i="8" s="1"/>
  <c r="D597" i="8"/>
  <c r="G597" i="8" s="1"/>
  <c r="D598" i="8"/>
  <c r="G598" i="8" s="1"/>
  <c r="D599" i="8"/>
  <c r="G599" i="8" s="1"/>
  <c r="D600" i="8"/>
  <c r="G600" i="8" s="1"/>
  <c r="D601" i="8"/>
  <c r="G601" i="8" s="1"/>
  <c r="D602" i="8"/>
  <c r="G602" i="8" s="1"/>
  <c r="D603" i="8"/>
  <c r="G603" i="8" s="1"/>
  <c r="D604" i="8"/>
  <c r="G604" i="8" s="1"/>
  <c r="D605" i="8"/>
  <c r="G605" i="8" s="1"/>
  <c r="D606" i="8"/>
  <c r="G606" i="8" s="1"/>
  <c r="D607" i="8"/>
  <c r="G607" i="8" s="1"/>
  <c r="D608" i="8"/>
  <c r="G608" i="8" s="1"/>
  <c r="D609" i="8"/>
  <c r="G609" i="8" s="1"/>
  <c r="D610" i="8"/>
  <c r="G610" i="8" s="1"/>
  <c r="D611" i="8"/>
  <c r="G611" i="8" s="1"/>
  <c r="D612" i="8"/>
  <c r="G612" i="8" s="1"/>
  <c r="D613" i="8"/>
  <c r="G613" i="8" s="1"/>
  <c r="D614" i="8"/>
  <c r="G614" i="8" s="1"/>
  <c r="D615" i="8"/>
  <c r="G615" i="8" s="1"/>
  <c r="D616" i="8"/>
  <c r="G616" i="8" s="1"/>
  <c r="D617" i="8"/>
  <c r="G617" i="8" s="1"/>
  <c r="D618" i="8"/>
  <c r="G618" i="8" s="1"/>
  <c r="D619" i="8"/>
  <c r="G619" i="8" s="1"/>
  <c r="D620" i="8"/>
  <c r="G620" i="8" s="1"/>
  <c r="D621" i="8"/>
  <c r="G621" i="8" s="1"/>
  <c r="D622" i="8"/>
  <c r="G622" i="8" s="1"/>
  <c r="D623" i="8"/>
  <c r="G623" i="8" s="1"/>
  <c r="D624" i="8"/>
  <c r="G624" i="8" s="1"/>
  <c r="D625" i="8"/>
  <c r="G625" i="8" s="1"/>
  <c r="D626" i="8"/>
  <c r="G626" i="8" s="1"/>
  <c r="D627" i="8"/>
  <c r="G627" i="8" s="1"/>
  <c r="D628" i="8"/>
  <c r="G628" i="8" s="1"/>
  <c r="D629" i="8"/>
  <c r="G629" i="8" s="1"/>
  <c r="D630" i="8"/>
  <c r="G630" i="8" s="1"/>
  <c r="D631" i="8"/>
  <c r="G631" i="8" s="1"/>
  <c r="D632" i="8"/>
  <c r="G632" i="8" s="1"/>
  <c r="D633" i="8"/>
  <c r="G633" i="8" s="1"/>
  <c r="D634" i="8"/>
  <c r="G634" i="8" s="1"/>
  <c r="D635" i="8"/>
  <c r="G635" i="8" s="1"/>
  <c r="D636" i="8"/>
  <c r="G636" i="8" s="1"/>
  <c r="D637" i="8"/>
  <c r="G637" i="8" s="1"/>
  <c r="D638" i="8"/>
  <c r="G638" i="8" s="1"/>
  <c r="D639" i="8"/>
  <c r="G639" i="8" s="1"/>
  <c r="D640" i="8"/>
  <c r="G640" i="8" s="1"/>
  <c r="D641" i="8"/>
  <c r="G641" i="8" s="1"/>
  <c r="D642" i="8"/>
  <c r="G642" i="8" s="1"/>
  <c r="D643" i="8"/>
  <c r="G643" i="8" s="1"/>
  <c r="D644" i="8"/>
  <c r="G644" i="8" s="1"/>
  <c r="D645" i="8"/>
  <c r="G645" i="8" s="1"/>
  <c r="D646" i="8"/>
  <c r="G646" i="8" s="1"/>
  <c r="D647" i="8"/>
  <c r="G647" i="8" s="1"/>
  <c r="D648" i="8"/>
  <c r="G648" i="8" s="1"/>
  <c r="D649" i="8"/>
  <c r="G649" i="8" s="1"/>
  <c r="D650" i="8"/>
  <c r="G650" i="8" s="1"/>
  <c r="D651" i="8"/>
  <c r="G651" i="8" s="1"/>
  <c r="D652" i="8"/>
  <c r="G652" i="8" s="1"/>
  <c r="D653" i="8"/>
  <c r="G653" i="8" s="1"/>
  <c r="D654" i="8"/>
  <c r="G654" i="8" s="1"/>
  <c r="D655" i="8"/>
  <c r="G655" i="8" s="1"/>
  <c r="D656" i="8"/>
  <c r="G656" i="8" s="1"/>
  <c r="D657" i="8"/>
  <c r="G657" i="8" s="1"/>
  <c r="D658" i="8"/>
  <c r="G658" i="8" s="1"/>
  <c r="D659" i="8"/>
  <c r="G659" i="8" s="1"/>
  <c r="D660" i="8"/>
  <c r="G660" i="8" s="1"/>
  <c r="D661" i="8"/>
  <c r="G661" i="8" s="1"/>
  <c r="D662" i="8"/>
  <c r="G662" i="8" s="1"/>
  <c r="D663" i="8"/>
  <c r="G663" i="8" s="1"/>
  <c r="D664" i="8"/>
  <c r="G664" i="8" s="1"/>
  <c r="D665" i="8"/>
  <c r="G665" i="8" s="1"/>
  <c r="D666" i="8"/>
  <c r="G666" i="8" s="1"/>
  <c r="D667" i="8"/>
  <c r="G667" i="8" s="1"/>
  <c r="D668" i="8"/>
  <c r="G668" i="8" s="1"/>
  <c r="D669" i="8"/>
  <c r="G669" i="8" s="1"/>
  <c r="D670" i="8"/>
  <c r="G670" i="8" s="1"/>
  <c r="D671" i="8"/>
  <c r="G671" i="8" s="1"/>
  <c r="D672" i="8"/>
  <c r="G672" i="8" s="1"/>
  <c r="D673" i="8"/>
  <c r="G673" i="8" s="1"/>
  <c r="D674" i="8"/>
  <c r="G674" i="8" s="1"/>
  <c r="D675" i="8"/>
  <c r="G675" i="8" s="1"/>
  <c r="D676" i="8"/>
  <c r="G676" i="8" s="1"/>
  <c r="D677" i="8"/>
  <c r="G677" i="8" s="1"/>
  <c r="D678" i="8"/>
  <c r="G678" i="8" s="1"/>
  <c r="D679" i="8"/>
  <c r="G679" i="8" s="1"/>
  <c r="D680" i="8"/>
  <c r="G680" i="8" s="1"/>
  <c r="D681" i="8"/>
  <c r="G681" i="8" s="1"/>
  <c r="D682" i="8"/>
  <c r="G682" i="8" s="1"/>
  <c r="D683" i="8"/>
  <c r="G683" i="8" s="1"/>
  <c r="D684" i="8"/>
  <c r="G684" i="8" s="1"/>
  <c r="D685" i="8"/>
  <c r="G685" i="8" s="1"/>
  <c r="D686" i="8"/>
  <c r="G686" i="8" s="1"/>
  <c r="D687" i="8"/>
  <c r="G687" i="8" s="1"/>
  <c r="D688" i="8"/>
  <c r="G688" i="8" s="1"/>
  <c r="D689" i="8"/>
  <c r="G689" i="8" s="1"/>
  <c r="D690" i="8"/>
  <c r="G690" i="8" s="1"/>
  <c r="D691" i="8"/>
  <c r="G691" i="8" s="1"/>
  <c r="D692" i="8"/>
  <c r="G692" i="8" s="1"/>
  <c r="D693" i="8"/>
  <c r="G693" i="8" s="1"/>
  <c r="D694" i="8"/>
  <c r="G694" i="8" s="1"/>
  <c r="D695" i="8"/>
  <c r="G695" i="8" s="1"/>
  <c r="D696" i="8"/>
  <c r="G696" i="8" s="1"/>
  <c r="D697" i="8"/>
  <c r="G697" i="8" s="1"/>
  <c r="D698" i="8"/>
  <c r="G698" i="8" s="1"/>
  <c r="D699" i="8"/>
  <c r="G699" i="8" s="1"/>
  <c r="D700" i="8"/>
  <c r="G700" i="8" s="1"/>
  <c r="D701" i="8"/>
  <c r="G701" i="8" s="1"/>
  <c r="D702" i="8"/>
  <c r="G702" i="8" s="1"/>
  <c r="D703" i="8"/>
  <c r="G703" i="8" s="1"/>
  <c r="D704" i="8"/>
  <c r="G704" i="8" s="1"/>
  <c r="D705" i="8"/>
  <c r="G705" i="8" s="1"/>
  <c r="D706" i="8"/>
  <c r="G706" i="8" s="1"/>
  <c r="D707" i="8"/>
  <c r="G707" i="8" s="1"/>
  <c r="D708" i="8"/>
  <c r="G708" i="8" s="1"/>
  <c r="D709" i="8"/>
  <c r="G709" i="8" s="1"/>
  <c r="D710" i="8"/>
  <c r="G710" i="8" s="1"/>
  <c r="D711" i="8"/>
  <c r="G711" i="8" s="1"/>
  <c r="D712" i="8"/>
  <c r="G712" i="8" s="1"/>
  <c r="D713" i="8"/>
  <c r="G713" i="8" s="1"/>
  <c r="D714" i="8"/>
  <c r="G714" i="8" s="1"/>
  <c r="D715" i="8"/>
  <c r="G715" i="8" s="1"/>
  <c r="D716" i="8"/>
  <c r="G716" i="8" s="1"/>
  <c r="D717" i="8"/>
  <c r="G717" i="8" s="1"/>
  <c r="D718" i="8"/>
  <c r="G718" i="8" s="1"/>
  <c r="D719" i="8"/>
  <c r="G719" i="8" s="1"/>
  <c r="D720" i="8"/>
  <c r="G720" i="8" s="1"/>
  <c r="D721" i="8"/>
  <c r="G721" i="8" s="1"/>
  <c r="D722" i="8"/>
  <c r="G722" i="8" s="1"/>
  <c r="D723" i="8"/>
  <c r="G723" i="8" s="1"/>
  <c r="D724" i="8"/>
  <c r="G724" i="8" s="1"/>
  <c r="D725" i="8"/>
  <c r="G725" i="8" s="1"/>
  <c r="D726" i="8"/>
  <c r="G726" i="8" s="1"/>
  <c r="D727" i="8"/>
  <c r="G727" i="8" s="1"/>
  <c r="D728" i="8"/>
  <c r="G728" i="8" s="1"/>
  <c r="D729" i="8"/>
  <c r="G729" i="8" s="1"/>
  <c r="D730" i="8"/>
  <c r="G730" i="8" s="1"/>
  <c r="D731" i="8"/>
  <c r="G731" i="8" s="1"/>
  <c r="D732" i="8"/>
  <c r="G732" i="8" s="1"/>
  <c r="D733" i="8"/>
  <c r="G733" i="8" s="1"/>
  <c r="D734" i="8"/>
  <c r="G734" i="8" s="1"/>
  <c r="D735" i="8"/>
  <c r="G735" i="8" s="1"/>
  <c r="D736" i="8"/>
  <c r="G736" i="8" s="1"/>
  <c r="D737" i="8"/>
  <c r="G737" i="8" s="1"/>
  <c r="D738" i="8"/>
  <c r="G738" i="8" s="1"/>
  <c r="D739" i="8"/>
  <c r="G739" i="8" s="1"/>
  <c r="D740" i="8"/>
  <c r="G740" i="8" s="1"/>
  <c r="D741" i="8"/>
  <c r="G741" i="8" s="1"/>
  <c r="D742" i="8"/>
  <c r="G742" i="8" s="1"/>
  <c r="D743" i="8"/>
  <c r="G743" i="8" s="1"/>
  <c r="D744" i="8"/>
  <c r="G744" i="8" s="1"/>
  <c r="D745" i="8"/>
  <c r="G745" i="8" s="1"/>
  <c r="D746" i="8"/>
  <c r="G746" i="8" s="1"/>
  <c r="D747" i="8"/>
  <c r="G747" i="8" s="1"/>
  <c r="D748" i="8"/>
  <c r="G748" i="8" s="1"/>
  <c r="D749" i="8"/>
  <c r="G749" i="8" s="1"/>
  <c r="D750" i="8"/>
  <c r="G750" i="8" s="1"/>
  <c r="D751" i="8"/>
  <c r="G751" i="8" s="1"/>
  <c r="D752" i="8"/>
  <c r="G752" i="8" s="1"/>
  <c r="D753" i="8"/>
  <c r="G753" i="8" s="1"/>
  <c r="D754" i="8"/>
  <c r="G754" i="8" s="1"/>
  <c r="D755" i="8"/>
  <c r="G755" i="8" s="1"/>
  <c r="D756" i="8"/>
  <c r="G756" i="8" s="1"/>
  <c r="D757" i="8"/>
  <c r="G757" i="8" s="1"/>
  <c r="D758" i="8"/>
  <c r="G758" i="8" s="1"/>
  <c r="D759" i="8"/>
  <c r="G759" i="8" s="1"/>
  <c r="D760" i="8"/>
  <c r="G760" i="8" s="1"/>
  <c r="D761" i="8"/>
  <c r="G761" i="8" s="1"/>
  <c r="D762" i="8"/>
  <c r="G762" i="8" s="1"/>
  <c r="D763" i="8"/>
  <c r="G763" i="8" s="1"/>
  <c r="D764" i="8"/>
  <c r="G764" i="8" s="1"/>
  <c r="D765" i="8"/>
  <c r="G765" i="8" s="1"/>
  <c r="D766" i="8"/>
  <c r="G766" i="8" s="1"/>
  <c r="D767" i="8"/>
  <c r="G767" i="8" s="1"/>
  <c r="D768" i="8"/>
  <c r="G768" i="8" s="1"/>
  <c r="D769" i="8"/>
  <c r="G769" i="8" s="1"/>
  <c r="D770" i="8"/>
  <c r="G770" i="8" s="1"/>
  <c r="D771" i="8"/>
  <c r="G771" i="8" s="1"/>
  <c r="D772" i="8"/>
  <c r="G772" i="8" s="1"/>
  <c r="D773" i="8"/>
  <c r="G773" i="8" s="1"/>
  <c r="D774" i="8"/>
  <c r="G774" i="8" s="1"/>
  <c r="D775" i="8"/>
  <c r="G775" i="8" s="1"/>
  <c r="D776" i="8"/>
  <c r="G776" i="8" s="1"/>
  <c r="D777" i="8"/>
  <c r="G777" i="8" s="1"/>
  <c r="D778" i="8"/>
  <c r="G778" i="8" s="1"/>
  <c r="D779" i="8"/>
  <c r="G779" i="8" s="1"/>
  <c r="D780" i="8"/>
  <c r="G780" i="8" s="1"/>
  <c r="D781" i="8"/>
  <c r="G781" i="8" s="1"/>
  <c r="D782" i="8"/>
  <c r="G782" i="8" s="1"/>
  <c r="D783" i="8"/>
  <c r="G783" i="8" s="1"/>
  <c r="D784" i="8"/>
  <c r="G784" i="8" s="1"/>
  <c r="D785" i="8"/>
  <c r="G785" i="8" s="1"/>
  <c r="D786" i="8"/>
  <c r="G786" i="8" s="1"/>
  <c r="D787" i="8"/>
  <c r="G787" i="8" s="1"/>
  <c r="D788" i="8"/>
  <c r="G788" i="8" s="1"/>
  <c r="D789" i="8"/>
  <c r="G789" i="8" s="1"/>
  <c r="D790" i="8"/>
  <c r="G790" i="8" s="1"/>
  <c r="D791" i="8"/>
  <c r="G791" i="8" s="1"/>
  <c r="D792" i="8"/>
  <c r="G792" i="8" s="1"/>
  <c r="D793" i="8"/>
  <c r="G793" i="8" s="1"/>
  <c r="D794" i="8"/>
  <c r="G794" i="8" s="1"/>
  <c r="D795" i="8"/>
  <c r="G795" i="8" s="1"/>
  <c r="D796" i="8"/>
  <c r="G796" i="8" s="1"/>
  <c r="D797" i="8"/>
  <c r="G797" i="8" s="1"/>
  <c r="D798" i="8"/>
  <c r="G798" i="8" s="1"/>
  <c r="D799" i="8"/>
  <c r="G799" i="8" s="1"/>
  <c r="D800" i="8"/>
  <c r="G800" i="8" s="1"/>
  <c r="D801" i="8"/>
  <c r="G801" i="8" s="1"/>
  <c r="D802" i="8"/>
  <c r="G802" i="8" s="1"/>
  <c r="D803" i="8"/>
  <c r="G803" i="8" s="1"/>
  <c r="D804" i="8"/>
  <c r="G804" i="8" s="1"/>
  <c r="D805" i="8"/>
  <c r="G805" i="8" s="1"/>
  <c r="D806" i="8"/>
  <c r="G806" i="8" s="1"/>
  <c r="D807" i="8"/>
  <c r="G807" i="8" s="1"/>
  <c r="D808" i="8"/>
  <c r="G808" i="8" s="1"/>
  <c r="D809" i="8"/>
  <c r="G809" i="8" s="1"/>
  <c r="D810" i="8"/>
  <c r="G810" i="8" s="1"/>
  <c r="D811" i="8"/>
  <c r="G811" i="8" s="1"/>
  <c r="D812" i="8"/>
  <c r="G812" i="8" s="1"/>
  <c r="D813" i="8"/>
  <c r="G813" i="8" s="1"/>
  <c r="D814" i="8"/>
  <c r="G814" i="8" s="1"/>
  <c r="D815" i="8"/>
  <c r="G815" i="8" s="1"/>
  <c r="D816" i="8"/>
  <c r="G816" i="8" s="1"/>
  <c r="D817" i="8"/>
  <c r="G817" i="8" s="1"/>
  <c r="D818" i="8"/>
  <c r="G818" i="8" s="1"/>
  <c r="D819" i="8"/>
  <c r="G819" i="8" s="1"/>
  <c r="D820" i="8"/>
  <c r="G820" i="8" s="1"/>
  <c r="D821" i="8"/>
  <c r="G821" i="8" s="1"/>
  <c r="D822" i="8"/>
  <c r="G822" i="8" s="1"/>
  <c r="D823" i="8"/>
  <c r="G823" i="8" s="1"/>
  <c r="D824" i="8"/>
  <c r="G824" i="8" s="1"/>
  <c r="D825" i="8"/>
  <c r="G825" i="8" s="1"/>
  <c r="D826" i="8"/>
  <c r="G826" i="8" s="1"/>
  <c r="D827" i="8"/>
  <c r="G827" i="8" s="1"/>
  <c r="D828" i="8"/>
  <c r="G828" i="8" s="1"/>
  <c r="D829" i="8"/>
  <c r="G829" i="8" s="1"/>
  <c r="D830" i="8"/>
  <c r="G830" i="8" s="1"/>
  <c r="D831" i="8"/>
  <c r="G831" i="8" s="1"/>
  <c r="D832" i="8"/>
  <c r="G832" i="8" s="1"/>
  <c r="D833" i="8"/>
  <c r="G833" i="8" s="1"/>
  <c r="D834" i="8"/>
  <c r="G834" i="8" s="1"/>
  <c r="D835" i="8"/>
  <c r="G835" i="8" s="1"/>
  <c r="D836" i="8"/>
  <c r="G836" i="8" s="1"/>
  <c r="D837" i="8"/>
  <c r="G837" i="8" s="1"/>
  <c r="D838" i="8"/>
  <c r="G838" i="8" s="1"/>
  <c r="D839" i="8"/>
  <c r="G839" i="8" s="1"/>
  <c r="D840" i="8"/>
  <c r="G840" i="8" s="1"/>
  <c r="D841" i="8"/>
  <c r="G841" i="8" s="1"/>
  <c r="D842" i="8"/>
  <c r="G842" i="8" s="1"/>
  <c r="D843" i="8"/>
  <c r="G843" i="8" s="1"/>
  <c r="D844" i="8"/>
  <c r="G844" i="8" s="1"/>
  <c r="D845" i="8"/>
  <c r="G845" i="8" s="1"/>
  <c r="D846" i="8"/>
  <c r="G846" i="8" s="1"/>
  <c r="D847" i="8"/>
  <c r="G847" i="8" s="1"/>
  <c r="D848" i="8"/>
  <c r="G848" i="8" s="1"/>
  <c r="D849" i="8"/>
  <c r="G849" i="8" s="1"/>
  <c r="D850" i="8"/>
  <c r="G850" i="8" s="1"/>
  <c r="D851" i="8"/>
  <c r="G851" i="8" s="1"/>
  <c r="D852" i="8"/>
  <c r="G852" i="8" s="1"/>
  <c r="D853" i="8"/>
  <c r="G853" i="8" s="1"/>
  <c r="D854" i="8"/>
  <c r="G854" i="8" s="1"/>
  <c r="D855" i="8"/>
  <c r="G855" i="8" s="1"/>
  <c r="D856" i="8"/>
  <c r="G856" i="8" s="1"/>
  <c r="D857" i="8"/>
  <c r="G857" i="8" s="1"/>
  <c r="D858" i="8"/>
  <c r="G858" i="8" s="1"/>
  <c r="D859" i="8"/>
  <c r="G859" i="8" s="1"/>
  <c r="D860" i="8"/>
  <c r="G860" i="8" s="1"/>
  <c r="D861" i="8"/>
  <c r="G861" i="8" s="1"/>
  <c r="D862" i="8"/>
  <c r="G862" i="8" s="1"/>
  <c r="D863" i="8"/>
  <c r="G863" i="8" s="1"/>
  <c r="D864" i="8"/>
  <c r="G864" i="8" s="1"/>
  <c r="D865" i="8"/>
  <c r="G865" i="8" s="1"/>
  <c r="D866" i="8"/>
  <c r="G866" i="8" s="1"/>
  <c r="D867" i="8"/>
  <c r="G867" i="8" s="1"/>
  <c r="D868" i="8"/>
  <c r="G868" i="8" s="1"/>
  <c r="D869" i="8"/>
  <c r="G869" i="8" s="1"/>
  <c r="D870" i="8"/>
  <c r="G870" i="8" s="1"/>
  <c r="D871" i="8"/>
  <c r="G871" i="8" s="1"/>
  <c r="D872" i="8"/>
  <c r="G872" i="8" s="1"/>
  <c r="D873" i="8"/>
  <c r="G873" i="8" s="1"/>
  <c r="D874" i="8"/>
  <c r="G874" i="8" s="1"/>
  <c r="D875" i="8"/>
  <c r="G875" i="8" s="1"/>
  <c r="D876" i="8"/>
  <c r="G876" i="8" s="1"/>
  <c r="D877" i="8"/>
  <c r="G877" i="8" s="1"/>
  <c r="D878" i="8"/>
  <c r="G878" i="8" s="1"/>
  <c r="D879" i="8"/>
  <c r="G879" i="8" s="1"/>
  <c r="D880" i="8"/>
  <c r="G880" i="8" s="1"/>
  <c r="D881" i="8"/>
  <c r="G881" i="8" s="1"/>
  <c r="D882" i="8"/>
  <c r="G882" i="8" s="1"/>
  <c r="D883" i="8"/>
  <c r="G883" i="8" s="1"/>
  <c r="D884" i="8"/>
  <c r="G884" i="8" s="1"/>
  <c r="D885" i="8"/>
  <c r="G885" i="8" s="1"/>
  <c r="D886" i="8"/>
  <c r="G886" i="8" s="1"/>
  <c r="D887" i="8"/>
  <c r="G887" i="8" s="1"/>
  <c r="D888" i="8"/>
  <c r="G888" i="8" s="1"/>
  <c r="D889" i="8"/>
  <c r="G889" i="8" s="1"/>
  <c r="D890" i="8"/>
  <c r="G890" i="8" s="1"/>
  <c r="D891" i="8"/>
  <c r="G891" i="8" s="1"/>
  <c r="D892" i="8"/>
  <c r="G892" i="8" s="1"/>
  <c r="D893" i="8"/>
  <c r="G893" i="8" s="1"/>
  <c r="D894" i="8"/>
  <c r="G894" i="8" s="1"/>
  <c r="D895" i="8"/>
  <c r="G895" i="8" s="1"/>
  <c r="D896" i="8"/>
  <c r="G896" i="8" s="1"/>
  <c r="D897" i="8"/>
  <c r="G897" i="8" s="1"/>
  <c r="D898" i="8"/>
  <c r="G898" i="8" s="1"/>
  <c r="D899" i="8"/>
  <c r="G899" i="8" s="1"/>
  <c r="D900" i="8"/>
  <c r="G900" i="8" s="1"/>
  <c r="D901" i="8"/>
  <c r="G901" i="8" s="1"/>
  <c r="D902" i="8"/>
  <c r="G902" i="8" s="1"/>
  <c r="D903" i="8"/>
  <c r="G903" i="8" s="1"/>
  <c r="D904" i="8"/>
  <c r="G904" i="8" s="1"/>
  <c r="D905" i="8"/>
  <c r="G905" i="8" s="1"/>
  <c r="D906" i="8"/>
  <c r="G906" i="8" s="1"/>
  <c r="D907" i="8"/>
  <c r="G907" i="8" s="1"/>
  <c r="D908" i="8"/>
  <c r="G908" i="8" s="1"/>
  <c r="D909" i="8"/>
  <c r="G909" i="8" s="1"/>
  <c r="D910" i="8"/>
  <c r="G910" i="8" s="1"/>
  <c r="D911" i="8"/>
  <c r="G911" i="8" s="1"/>
  <c r="D912" i="8"/>
  <c r="G912" i="8" s="1"/>
  <c r="D913" i="8"/>
  <c r="G913" i="8" s="1"/>
  <c r="D914" i="8"/>
  <c r="G914" i="8" s="1"/>
  <c r="D915" i="8"/>
  <c r="G915" i="8" s="1"/>
  <c r="D916" i="8"/>
  <c r="G916" i="8" s="1"/>
  <c r="D917" i="8"/>
  <c r="G917" i="8" s="1"/>
  <c r="D918" i="8"/>
  <c r="G918" i="8" s="1"/>
  <c r="D919" i="8"/>
  <c r="G919" i="8" s="1"/>
  <c r="D920" i="8"/>
  <c r="G920" i="8" s="1"/>
  <c r="D921" i="8"/>
  <c r="G921" i="8" s="1"/>
  <c r="D922" i="8"/>
  <c r="G922" i="8" s="1"/>
  <c r="D923" i="8"/>
  <c r="G923" i="8" s="1"/>
  <c r="D924" i="8"/>
  <c r="G924" i="8" s="1"/>
  <c r="D925" i="8"/>
  <c r="G925" i="8" s="1"/>
  <c r="D926" i="8"/>
  <c r="G926" i="8" s="1"/>
  <c r="D927" i="8"/>
  <c r="G927" i="8" s="1"/>
  <c r="D928" i="8"/>
  <c r="G928" i="8" s="1"/>
  <c r="D929" i="8"/>
  <c r="G929" i="8" s="1"/>
  <c r="D930" i="8"/>
  <c r="G930" i="8" s="1"/>
  <c r="D931" i="8"/>
  <c r="G931" i="8" s="1"/>
  <c r="D932" i="8"/>
  <c r="G932" i="8" s="1"/>
  <c r="D933" i="8"/>
  <c r="G933" i="8" s="1"/>
  <c r="D934" i="8"/>
  <c r="G934" i="8" s="1"/>
  <c r="D935" i="8"/>
  <c r="G935" i="8" s="1"/>
  <c r="D936" i="8"/>
  <c r="G936" i="8" s="1"/>
  <c r="D937" i="8"/>
  <c r="G937" i="8" s="1"/>
  <c r="D938" i="8"/>
  <c r="G938" i="8" s="1"/>
  <c r="D939" i="8"/>
  <c r="G939" i="8" s="1"/>
  <c r="D940" i="8"/>
  <c r="G940" i="8" s="1"/>
  <c r="D941" i="8"/>
  <c r="G941" i="8" s="1"/>
  <c r="D942" i="8"/>
  <c r="G942" i="8" s="1"/>
  <c r="D943" i="8"/>
  <c r="G943" i="8" s="1"/>
  <c r="D944" i="8"/>
  <c r="G944" i="8" s="1"/>
  <c r="D945" i="8"/>
  <c r="G945" i="8" s="1"/>
  <c r="D946" i="8"/>
  <c r="G946" i="8" s="1"/>
  <c r="D947" i="8"/>
  <c r="G947" i="8" s="1"/>
  <c r="D948" i="8"/>
  <c r="G948" i="8" s="1"/>
  <c r="D949" i="8"/>
  <c r="G949" i="8" s="1"/>
  <c r="D950" i="8"/>
  <c r="G950" i="8" s="1"/>
  <c r="D951" i="8"/>
  <c r="G951" i="8" s="1"/>
  <c r="D952" i="8"/>
  <c r="G952" i="8" s="1"/>
  <c r="D953" i="8"/>
  <c r="G953" i="8" s="1"/>
  <c r="D954" i="8"/>
  <c r="G954" i="8" s="1"/>
  <c r="D955" i="8"/>
  <c r="G955" i="8" s="1"/>
  <c r="D956" i="8"/>
  <c r="G956" i="8" s="1"/>
  <c r="D957" i="8"/>
  <c r="G957" i="8" s="1"/>
  <c r="D958" i="8"/>
  <c r="G958" i="8" s="1"/>
  <c r="D959" i="8"/>
  <c r="G959" i="8" s="1"/>
  <c r="D960" i="8"/>
  <c r="G960" i="8" s="1"/>
  <c r="D961" i="8"/>
  <c r="G961" i="8" s="1"/>
  <c r="D962" i="8"/>
  <c r="G962" i="8" s="1"/>
  <c r="D963" i="8"/>
  <c r="G963" i="8" s="1"/>
  <c r="D964" i="8"/>
  <c r="G964" i="8" s="1"/>
  <c r="D965" i="8"/>
  <c r="G965" i="8" s="1"/>
  <c r="D966" i="8"/>
  <c r="G966" i="8" s="1"/>
  <c r="D967" i="8"/>
  <c r="G967" i="8" s="1"/>
  <c r="D968" i="8"/>
  <c r="G968" i="8" s="1"/>
  <c r="D969" i="8"/>
  <c r="G969" i="8" s="1"/>
  <c r="D970" i="8"/>
  <c r="G970" i="8" s="1"/>
  <c r="D971" i="8"/>
  <c r="G971" i="8" s="1"/>
  <c r="D972" i="8"/>
  <c r="G972" i="8" s="1"/>
  <c r="D973" i="8"/>
  <c r="G973" i="8" s="1"/>
  <c r="D974" i="8"/>
  <c r="G974" i="8" s="1"/>
  <c r="D975" i="8"/>
  <c r="G975" i="8" s="1"/>
  <c r="D976" i="8"/>
  <c r="G976" i="8" s="1"/>
  <c r="D977" i="8"/>
  <c r="G977" i="8" s="1"/>
  <c r="D978" i="8"/>
  <c r="G978" i="8" s="1"/>
  <c r="D979" i="8"/>
  <c r="G979" i="8" s="1"/>
  <c r="D980" i="8"/>
  <c r="G980" i="8" s="1"/>
  <c r="D981" i="8"/>
  <c r="G981" i="8" s="1"/>
  <c r="D982" i="8"/>
  <c r="G982" i="8" s="1"/>
  <c r="D983" i="8"/>
  <c r="G983" i="8" s="1"/>
  <c r="D984" i="8"/>
  <c r="G984" i="8" s="1"/>
  <c r="D985" i="8"/>
  <c r="G985" i="8" s="1"/>
  <c r="D986" i="8"/>
  <c r="G986" i="8" s="1"/>
  <c r="D987" i="8"/>
  <c r="G987" i="8" s="1"/>
  <c r="D988" i="8"/>
  <c r="G988" i="8" s="1"/>
  <c r="D989" i="8"/>
  <c r="G989" i="8" s="1"/>
  <c r="D990" i="8"/>
  <c r="G990" i="8" s="1"/>
  <c r="D991" i="8"/>
  <c r="G991" i="8" s="1"/>
  <c r="D992" i="8"/>
  <c r="G992" i="8" s="1"/>
  <c r="D993" i="8"/>
  <c r="G993" i="8" s="1"/>
  <c r="D994" i="8"/>
  <c r="G994" i="8" s="1"/>
  <c r="D995" i="8"/>
  <c r="G995" i="8" s="1"/>
  <c r="D996" i="8"/>
  <c r="G996" i="8" s="1"/>
  <c r="D997" i="8"/>
  <c r="G997" i="8" s="1"/>
  <c r="D998" i="8"/>
  <c r="G998" i="8" s="1"/>
  <c r="D999" i="8"/>
  <c r="G999" i="8" s="1"/>
  <c r="D1000" i="8"/>
  <c r="G1000" i="8" s="1"/>
  <c r="D1001" i="8"/>
  <c r="G1001" i="8" s="1"/>
  <c r="D1002" i="8"/>
  <c r="G1002" i="8" s="1"/>
  <c r="D1003" i="8"/>
  <c r="G1003" i="8" s="1"/>
  <c r="D1004" i="8"/>
  <c r="G1004" i="8" s="1"/>
  <c r="D1005" i="8"/>
  <c r="G1005" i="8" s="1"/>
  <c r="D1006" i="8"/>
  <c r="G1006" i="8" s="1"/>
  <c r="D1007" i="8"/>
  <c r="G1007" i="8" s="1"/>
  <c r="D1008" i="8"/>
  <c r="G1008" i="8" s="1"/>
  <c r="D1009" i="8"/>
  <c r="G1009" i="8" s="1"/>
  <c r="D1010" i="8"/>
  <c r="G1010" i="8" s="1"/>
  <c r="D1011" i="8"/>
  <c r="G1011" i="8" s="1"/>
  <c r="D1012" i="8"/>
  <c r="G1012" i="8" s="1"/>
  <c r="D1013" i="8"/>
  <c r="G1013" i="8" s="1"/>
  <c r="D1014" i="8"/>
  <c r="G1014" i="8" s="1"/>
  <c r="D1015" i="8"/>
  <c r="G1015" i="8" s="1"/>
  <c r="D1016" i="8"/>
  <c r="G1016" i="8" s="1"/>
  <c r="D1017" i="8"/>
  <c r="G1017" i="8" s="1"/>
  <c r="D1018" i="8"/>
  <c r="G1018" i="8" s="1"/>
  <c r="D1019" i="8"/>
  <c r="G1019" i="8" s="1"/>
  <c r="D1020" i="8"/>
  <c r="G1020" i="8" s="1"/>
  <c r="D1021" i="8"/>
  <c r="G1021" i="8" s="1"/>
  <c r="D1022" i="8"/>
  <c r="G1022" i="8" s="1"/>
  <c r="D1023" i="8"/>
  <c r="G1023" i="8" s="1"/>
  <c r="D1024" i="8"/>
  <c r="G1024" i="8" s="1"/>
  <c r="D1025" i="8"/>
  <c r="G1025" i="8" s="1"/>
  <c r="D1026" i="8"/>
  <c r="G1026" i="8" s="1"/>
  <c r="D1027" i="8"/>
  <c r="G1027" i="8" s="1"/>
  <c r="D1028" i="8"/>
  <c r="G1028" i="8" s="1"/>
  <c r="D1029" i="8"/>
  <c r="G1029" i="8" s="1"/>
  <c r="D1030" i="8"/>
  <c r="G1030" i="8" s="1"/>
  <c r="D1031" i="8"/>
  <c r="G1031" i="8" s="1"/>
  <c r="D1032" i="8"/>
  <c r="G1032" i="8" s="1"/>
  <c r="D1033" i="8"/>
  <c r="G1033" i="8" s="1"/>
  <c r="D1034" i="8"/>
  <c r="G1034" i="8" s="1"/>
  <c r="D1035" i="8"/>
  <c r="G1035" i="8" s="1"/>
  <c r="D1036" i="8"/>
  <c r="G1036" i="8" s="1"/>
  <c r="D1037" i="8"/>
  <c r="G1037" i="8" s="1"/>
  <c r="D1038" i="8"/>
  <c r="G1038" i="8" s="1"/>
  <c r="D1039" i="8"/>
  <c r="G1039" i="8" s="1"/>
  <c r="D1040" i="8"/>
  <c r="G1040" i="8" s="1"/>
  <c r="D1041" i="8"/>
  <c r="G1041" i="8" s="1"/>
  <c r="D1042" i="8"/>
  <c r="G1042" i="8" s="1"/>
  <c r="D1043" i="8"/>
  <c r="G1043" i="8" s="1"/>
  <c r="D1044" i="8"/>
  <c r="G1044" i="8" s="1"/>
  <c r="D1045" i="8"/>
  <c r="G1045" i="8" s="1"/>
  <c r="D1046" i="8"/>
  <c r="G1046" i="8" s="1"/>
  <c r="D1047" i="8"/>
  <c r="G1047" i="8" s="1"/>
  <c r="D1048" i="8"/>
  <c r="G1048" i="8" s="1"/>
  <c r="D1049" i="8"/>
  <c r="G1049" i="8" s="1"/>
  <c r="D1050" i="8"/>
  <c r="G1050" i="8" s="1"/>
  <c r="D1051" i="8"/>
  <c r="G1051" i="8" s="1"/>
  <c r="D1052" i="8"/>
  <c r="G1052" i="8" s="1"/>
  <c r="D1053" i="8"/>
  <c r="G1053" i="8" s="1"/>
  <c r="D1054" i="8"/>
  <c r="G1054" i="8" s="1"/>
  <c r="D1055" i="8"/>
  <c r="G1055" i="8" s="1"/>
  <c r="D1056" i="8"/>
  <c r="G1056" i="8" s="1"/>
  <c r="D1057" i="8"/>
  <c r="G1057" i="8" s="1"/>
  <c r="D1058" i="8"/>
  <c r="G1058" i="8" s="1"/>
  <c r="D1059" i="8"/>
  <c r="G1059" i="8" s="1"/>
  <c r="D1060" i="8"/>
  <c r="G1060" i="8" s="1"/>
  <c r="D1061" i="8"/>
  <c r="G1061" i="8" s="1"/>
  <c r="D1062" i="8"/>
  <c r="G1062" i="8" s="1"/>
  <c r="D1063" i="8"/>
  <c r="G1063" i="8" s="1"/>
  <c r="D1064" i="8"/>
  <c r="G1064" i="8" s="1"/>
  <c r="D1065" i="8"/>
  <c r="G1065" i="8" s="1"/>
  <c r="D1066" i="8"/>
  <c r="G1066" i="8" s="1"/>
  <c r="D1067" i="8"/>
  <c r="G1067" i="8" s="1"/>
  <c r="D1068" i="8"/>
  <c r="G1068" i="8" s="1"/>
  <c r="D1069" i="8"/>
  <c r="G1069" i="8" s="1"/>
  <c r="D1070" i="8"/>
  <c r="G1070" i="8" s="1"/>
  <c r="D1071" i="8"/>
  <c r="G1071" i="8" s="1"/>
  <c r="D1072" i="8"/>
  <c r="G1072" i="8" s="1"/>
  <c r="D1073" i="8"/>
  <c r="G1073" i="8" s="1"/>
  <c r="D1074" i="8"/>
  <c r="G1074" i="8" s="1"/>
  <c r="D1075" i="8"/>
  <c r="G1075" i="8" s="1"/>
  <c r="D1076" i="8"/>
  <c r="G1076" i="8" s="1"/>
  <c r="D1077" i="8"/>
  <c r="G1077" i="8" s="1"/>
  <c r="D1078" i="8"/>
  <c r="G1078" i="8" s="1"/>
  <c r="D1079" i="8"/>
  <c r="G1079" i="8" s="1"/>
  <c r="D1080" i="8"/>
  <c r="G1080" i="8" s="1"/>
  <c r="D1081" i="8"/>
  <c r="G1081" i="8" s="1"/>
  <c r="D1082" i="8"/>
  <c r="G1082" i="8" s="1"/>
  <c r="D1083" i="8"/>
  <c r="G1083" i="8" s="1"/>
  <c r="D1084" i="8"/>
  <c r="G1084" i="8" s="1"/>
  <c r="D1085" i="8"/>
  <c r="G1085" i="8" s="1"/>
  <c r="D1086" i="8"/>
  <c r="G1086" i="8" s="1"/>
  <c r="D1087" i="8"/>
  <c r="G1087" i="8" s="1"/>
  <c r="D1088" i="8"/>
  <c r="G1088" i="8" s="1"/>
  <c r="D1089" i="8"/>
  <c r="G1089" i="8" s="1"/>
  <c r="D1090" i="8"/>
  <c r="G1090" i="8" s="1"/>
  <c r="D1091" i="8"/>
  <c r="G1091" i="8" s="1"/>
  <c r="D1092" i="8"/>
  <c r="G1092" i="8" s="1"/>
  <c r="D1093" i="8"/>
  <c r="G1093" i="8" s="1"/>
  <c r="D1094" i="8"/>
  <c r="G1094" i="8" s="1"/>
  <c r="D1095" i="8"/>
  <c r="G1095" i="8" s="1"/>
  <c r="D1096" i="8"/>
  <c r="G1096" i="8" s="1"/>
  <c r="D1097" i="8"/>
  <c r="G1097" i="8" s="1"/>
  <c r="D1098" i="8"/>
  <c r="G1098" i="8" s="1"/>
  <c r="D1099" i="8"/>
  <c r="G1099" i="8" s="1"/>
  <c r="D1100" i="8"/>
  <c r="G1100" i="8" s="1"/>
  <c r="D1101" i="8"/>
  <c r="G1101" i="8" s="1"/>
  <c r="D1102" i="8"/>
  <c r="G1102" i="8" s="1"/>
  <c r="D1103" i="8"/>
  <c r="G1103" i="8" s="1"/>
  <c r="D1104" i="8"/>
  <c r="G1104" i="8" s="1"/>
  <c r="D1105" i="8"/>
  <c r="G1105" i="8" s="1"/>
  <c r="D1106" i="8"/>
  <c r="G1106" i="8" s="1"/>
  <c r="D1107" i="8"/>
  <c r="G1107" i="8" s="1"/>
  <c r="D1108" i="8"/>
  <c r="G1108" i="8" s="1"/>
  <c r="D1109" i="8"/>
  <c r="G1109" i="8" s="1"/>
  <c r="D1110" i="8"/>
  <c r="G1110" i="8" s="1"/>
  <c r="D1111" i="8"/>
  <c r="G1111" i="8" s="1"/>
  <c r="D1112" i="8"/>
  <c r="G1112" i="8" s="1"/>
  <c r="D1113" i="8"/>
  <c r="G1113" i="8" s="1"/>
  <c r="D1114" i="8"/>
  <c r="G1114" i="8" s="1"/>
  <c r="D1115" i="8"/>
  <c r="G1115" i="8" s="1"/>
  <c r="D1116" i="8"/>
  <c r="G1116" i="8" s="1"/>
  <c r="D1117" i="8"/>
  <c r="G1117" i="8" s="1"/>
  <c r="D1118" i="8"/>
  <c r="G1118" i="8" s="1"/>
  <c r="D1119" i="8"/>
  <c r="G1119" i="8" s="1"/>
  <c r="D1120" i="8"/>
  <c r="G1120" i="8" s="1"/>
  <c r="D1121" i="8"/>
  <c r="G1121" i="8" s="1"/>
  <c r="D1122" i="8"/>
  <c r="G1122" i="8" s="1"/>
  <c r="D1123" i="8"/>
  <c r="G1123" i="8" s="1"/>
  <c r="D1124" i="8"/>
  <c r="G1124" i="8" s="1"/>
  <c r="D1125" i="8"/>
  <c r="G1125" i="8" s="1"/>
  <c r="D1126" i="8"/>
  <c r="G1126" i="8" s="1"/>
  <c r="D1127" i="8"/>
  <c r="G1127" i="8" s="1"/>
  <c r="D1128" i="8"/>
  <c r="G1128" i="8" s="1"/>
  <c r="D1129" i="8"/>
  <c r="G1129" i="8" s="1"/>
  <c r="D1130" i="8"/>
  <c r="G1130" i="8" s="1"/>
  <c r="D1131" i="8"/>
  <c r="G1131" i="8" s="1"/>
  <c r="D1132" i="8"/>
  <c r="G1132" i="8" s="1"/>
  <c r="D1133" i="8"/>
  <c r="G1133" i="8" s="1"/>
  <c r="D1134" i="8"/>
  <c r="G1134" i="8" s="1"/>
  <c r="D1135" i="8"/>
  <c r="G1135" i="8" s="1"/>
  <c r="D1136" i="8"/>
  <c r="G1136" i="8" s="1"/>
  <c r="D1137" i="8"/>
  <c r="G1137" i="8" s="1"/>
  <c r="D1138" i="8"/>
  <c r="G1138" i="8" s="1"/>
  <c r="D1139" i="8"/>
  <c r="G1139" i="8" s="1"/>
  <c r="D1140" i="8"/>
  <c r="G1140" i="8" s="1"/>
  <c r="D1141" i="8"/>
  <c r="G1141" i="8" s="1"/>
  <c r="D1142" i="8"/>
  <c r="G1142" i="8" s="1"/>
  <c r="D1143" i="8"/>
  <c r="G1143" i="8" s="1"/>
  <c r="D1144" i="8"/>
  <c r="G1144" i="8" s="1"/>
  <c r="D1145" i="8"/>
  <c r="G1145" i="8" s="1"/>
  <c r="D1146" i="8"/>
  <c r="G1146" i="8" s="1"/>
  <c r="D1147" i="8"/>
  <c r="G1147" i="8" s="1"/>
  <c r="D1148" i="8"/>
  <c r="G1148" i="8" s="1"/>
  <c r="D1149" i="8"/>
  <c r="G1149" i="8" s="1"/>
  <c r="D1150" i="8"/>
  <c r="G1150" i="8" s="1"/>
  <c r="D1151" i="8"/>
  <c r="G1151" i="8" s="1"/>
  <c r="D1152" i="8"/>
  <c r="G1152" i="8" s="1"/>
  <c r="D1153" i="8"/>
  <c r="G1153" i="8" s="1"/>
  <c r="D1154" i="8"/>
  <c r="G1154" i="8" s="1"/>
  <c r="D1155" i="8"/>
  <c r="G1155" i="8" s="1"/>
  <c r="D1156" i="8"/>
  <c r="G1156" i="8" s="1"/>
  <c r="D1157" i="8"/>
  <c r="G1157" i="8" s="1"/>
  <c r="D1158" i="8"/>
  <c r="G1158" i="8" s="1"/>
  <c r="D1159" i="8"/>
  <c r="G1159" i="8" s="1"/>
  <c r="D1160" i="8"/>
  <c r="G1160" i="8" s="1"/>
  <c r="D1161" i="8"/>
  <c r="G1161" i="8" s="1"/>
  <c r="D1162" i="8"/>
  <c r="G1162" i="8" s="1"/>
  <c r="D1163" i="8"/>
  <c r="G1163" i="8" s="1"/>
  <c r="D1164" i="8"/>
  <c r="G1164" i="8" s="1"/>
  <c r="D1165" i="8"/>
  <c r="G1165" i="8" s="1"/>
  <c r="D1166" i="8"/>
  <c r="G1166" i="8" s="1"/>
  <c r="D1167" i="8"/>
  <c r="G1167" i="8" s="1"/>
  <c r="D1168" i="8"/>
  <c r="G1168" i="8" s="1"/>
  <c r="D1169" i="8"/>
  <c r="G1169" i="8" s="1"/>
  <c r="D1170" i="8"/>
  <c r="G1170" i="8" s="1"/>
  <c r="D1171" i="8"/>
  <c r="G1171" i="8" s="1"/>
  <c r="D1172" i="8"/>
  <c r="G1172" i="8" s="1"/>
  <c r="D1173" i="8"/>
  <c r="G1173" i="8" s="1"/>
  <c r="D1174" i="8"/>
  <c r="G1174" i="8" s="1"/>
  <c r="D1175" i="8"/>
  <c r="G1175" i="8" s="1"/>
  <c r="D1176" i="8"/>
  <c r="G1176" i="8" s="1"/>
  <c r="D1177" i="8"/>
  <c r="G1177" i="8" s="1"/>
  <c r="D1178" i="8"/>
  <c r="G1178" i="8" s="1"/>
  <c r="D1179" i="8"/>
  <c r="G1179" i="8" s="1"/>
  <c r="D1180" i="8"/>
  <c r="G1180" i="8" s="1"/>
  <c r="D1181" i="8"/>
  <c r="G1181" i="8" s="1"/>
  <c r="D1182" i="8"/>
  <c r="G1182" i="8" s="1"/>
  <c r="D1183" i="8"/>
  <c r="G1183" i="8" s="1"/>
  <c r="D1184" i="8"/>
  <c r="G1184" i="8" s="1"/>
  <c r="D1185" i="8"/>
  <c r="G1185" i="8" s="1"/>
  <c r="D1186" i="8"/>
  <c r="G1186" i="8" s="1"/>
  <c r="D1187" i="8"/>
  <c r="G1187" i="8" s="1"/>
  <c r="D1188" i="8"/>
  <c r="G1188" i="8" s="1"/>
  <c r="D1189" i="8"/>
  <c r="G1189" i="8" s="1"/>
  <c r="D1190" i="8"/>
  <c r="G1190" i="8" s="1"/>
  <c r="D1191" i="8"/>
  <c r="G1191" i="8" s="1"/>
  <c r="D1192" i="8"/>
  <c r="G1192" i="8" s="1"/>
  <c r="D1193" i="8"/>
  <c r="G1193" i="8" s="1"/>
  <c r="D1194" i="8"/>
  <c r="G1194" i="8" s="1"/>
  <c r="D1195" i="8"/>
  <c r="G1195" i="8" s="1"/>
  <c r="D1196" i="8"/>
  <c r="G1196" i="8" s="1"/>
  <c r="D1197" i="8"/>
  <c r="G1197" i="8" s="1"/>
  <c r="D1198" i="8"/>
  <c r="G1198" i="8" s="1"/>
  <c r="D1199" i="8"/>
  <c r="G1199" i="8" s="1"/>
  <c r="D1200" i="8"/>
  <c r="G1200" i="8" s="1"/>
  <c r="D1201" i="8"/>
  <c r="G1201" i="8" s="1"/>
  <c r="D1202" i="8"/>
  <c r="G1202" i="8" s="1"/>
  <c r="D1203" i="8"/>
  <c r="G1203" i="8" s="1"/>
  <c r="D1204" i="8"/>
  <c r="G1204" i="8" s="1"/>
  <c r="D1205" i="8"/>
  <c r="G1205" i="8" s="1"/>
  <c r="D1206" i="8"/>
  <c r="G1206" i="8" s="1"/>
  <c r="D1207" i="8"/>
  <c r="G1207" i="8" s="1"/>
  <c r="D1208" i="8"/>
  <c r="G1208" i="8" s="1"/>
  <c r="D1209" i="8"/>
  <c r="G1209" i="8" s="1"/>
  <c r="D1210" i="8"/>
  <c r="G1210" i="8" s="1"/>
  <c r="D1211" i="8"/>
  <c r="G1211" i="8" s="1"/>
  <c r="D1212" i="8"/>
  <c r="G1212" i="8" s="1"/>
  <c r="D1213" i="8"/>
  <c r="G1213" i="8" s="1"/>
  <c r="D1214" i="8"/>
  <c r="G1214" i="8" s="1"/>
  <c r="D1215" i="8"/>
  <c r="G1215" i="8" s="1"/>
  <c r="D1216" i="8"/>
  <c r="G1216" i="8" s="1"/>
  <c r="D1217" i="8"/>
  <c r="G1217" i="8" s="1"/>
  <c r="D1218" i="8"/>
  <c r="G1218" i="8" s="1"/>
  <c r="D1219" i="8"/>
  <c r="G1219" i="8" s="1"/>
  <c r="D1220" i="8"/>
  <c r="G1220" i="8" s="1"/>
  <c r="D1221" i="8"/>
  <c r="G1221" i="8" s="1"/>
  <c r="D1222" i="8"/>
  <c r="G1222" i="8" s="1"/>
  <c r="D1223" i="8"/>
  <c r="G1223" i="8" s="1"/>
  <c r="D1224" i="8"/>
  <c r="G1224" i="8" s="1"/>
  <c r="D1225" i="8"/>
  <c r="G1225" i="8" s="1"/>
  <c r="D1226" i="8"/>
  <c r="G1226" i="8" s="1"/>
  <c r="D1227" i="8"/>
  <c r="G1227" i="8" s="1"/>
  <c r="D1228" i="8"/>
  <c r="G1228" i="8" s="1"/>
  <c r="D1229" i="8"/>
  <c r="G1229" i="8" s="1"/>
  <c r="D1230" i="8"/>
  <c r="G1230" i="8" s="1"/>
  <c r="D1231" i="8"/>
  <c r="G1231" i="8" s="1"/>
  <c r="D1232" i="8"/>
  <c r="G1232" i="8" s="1"/>
  <c r="D1233" i="8"/>
  <c r="G1233" i="8" s="1"/>
  <c r="D1234" i="8"/>
  <c r="G1234" i="8" s="1"/>
  <c r="D1235" i="8"/>
  <c r="G1235" i="8" s="1"/>
  <c r="D1236" i="8"/>
  <c r="G1236" i="8" s="1"/>
  <c r="D1237" i="8"/>
  <c r="G1237" i="8" s="1"/>
  <c r="D1238" i="8"/>
  <c r="G1238" i="8" s="1"/>
  <c r="D1239" i="8"/>
  <c r="G1239" i="8" s="1"/>
  <c r="D1240" i="8"/>
  <c r="G1240" i="8" s="1"/>
  <c r="D1241" i="8"/>
  <c r="G1241" i="8" s="1"/>
  <c r="D1242" i="8"/>
  <c r="G1242" i="8" s="1"/>
  <c r="D1243" i="8"/>
  <c r="G1243" i="8" s="1"/>
  <c r="D1244" i="8"/>
  <c r="G1244" i="8" s="1"/>
  <c r="D1245" i="8"/>
  <c r="G1245" i="8" s="1"/>
  <c r="D1246" i="8"/>
  <c r="G1246" i="8" s="1"/>
  <c r="D1247" i="8"/>
  <c r="G1247" i="8" s="1"/>
  <c r="D1248" i="8"/>
  <c r="G1248" i="8" s="1"/>
  <c r="D1249" i="8"/>
  <c r="G1249" i="8" s="1"/>
  <c r="D1250" i="8"/>
  <c r="G1250" i="8" s="1"/>
  <c r="D1251" i="8"/>
  <c r="G1251" i="8" s="1"/>
  <c r="D1252" i="8"/>
  <c r="G1252" i="8" s="1"/>
  <c r="D1253" i="8"/>
  <c r="G1253" i="8" s="1"/>
  <c r="D1254" i="8"/>
  <c r="G1254" i="8" s="1"/>
  <c r="D1255" i="8"/>
  <c r="G1255" i="8" s="1"/>
  <c r="D1256" i="8"/>
  <c r="G1256" i="8" s="1"/>
  <c r="D1257" i="8"/>
  <c r="G1257" i="8" s="1"/>
  <c r="D1258" i="8"/>
  <c r="G1258" i="8" s="1"/>
  <c r="D1259" i="8"/>
  <c r="G1259" i="8" s="1"/>
  <c r="D1260" i="8"/>
  <c r="G1260" i="8" s="1"/>
  <c r="D1261" i="8"/>
  <c r="G1261" i="8" s="1"/>
  <c r="D1262" i="8"/>
  <c r="G1262" i="8" s="1"/>
  <c r="D1263" i="8"/>
  <c r="G1263" i="8" s="1"/>
  <c r="D1264" i="8"/>
  <c r="G1264" i="8" s="1"/>
  <c r="D1265" i="8"/>
  <c r="G1265" i="8" s="1"/>
  <c r="D1266" i="8"/>
  <c r="G1266" i="8" s="1"/>
  <c r="D1267" i="8"/>
  <c r="G1267" i="8" s="1"/>
  <c r="D1268" i="8"/>
  <c r="G1268" i="8" s="1"/>
  <c r="D1269" i="8"/>
  <c r="G1269" i="8" s="1"/>
  <c r="D1270" i="8"/>
  <c r="G1270" i="8" s="1"/>
  <c r="D1271" i="8"/>
  <c r="G1271" i="8" s="1"/>
  <c r="D1272" i="8"/>
  <c r="G1272" i="8" s="1"/>
  <c r="D1273" i="8"/>
  <c r="G1273" i="8" s="1"/>
  <c r="D1274" i="8"/>
  <c r="G1274" i="8" s="1"/>
  <c r="D1275" i="8"/>
  <c r="G1275" i="8" s="1"/>
  <c r="D1276" i="8"/>
  <c r="G1276" i="8" s="1"/>
  <c r="D1277" i="8"/>
  <c r="G1277" i="8" s="1"/>
  <c r="D1278" i="8"/>
  <c r="G1278" i="8" s="1"/>
  <c r="D1279" i="8"/>
  <c r="G1279" i="8" s="1"/>
  <c r="D1280" i="8"/>
  <c r="G1280" i="8" s="1"/>
  <c r="D1281" i="8"/>
  <c r="G1281" i="8" s="1"/>
  <c r="D1282" i="8"/>
  <c r="G1282" i="8" s="1"/>
  <c r="D1283" i="8"/>
  <c r="G1283" i="8" s="1"/>
  <c r="D1284" i="8"/>
  <c r="G1284" i="8" s="1"/>
  <c r="D1285" i="8"/>
  <c r="G1285" i="8" s="1"/>
  <c r="D1286" i="8"/>
  <c r="G1286" i="8" s="1"/>
  <c r="D1287" i="8"/>
  <c r="G1287" i="8" s="1"/>
  <c r="D1288" i="8"/>
  <c r="G1288" i="8" s="1"/>
  <c r="D1289" i="8"/>
  <c r="G1289" i="8" s="1"/>
  <c r="D1290" i="8"/>
  <c r="G1290" i="8" s="1"/>
  <c r="D1291" i="8"/>
  <c r="G1291" i="8" s="1"/>
  <c r="D1292" i="8"/>
  <c r="G1292" i="8" s="1"/>
  <c r="D1293" i="8"/>
  <c r="G1293" i="8" s="1"/>
  <c r="D1294" i="8"/>
  <c r="G1294" i="8" s="1"/>
  <c r="D1295" i="8"/>
  <c r="G1295" i="8" s="1"/>
  <c r="D1296" i="8"/>
  <c r="G1296" i="8" s="1"/>
  <c r="D1297" i="8"/>
  <c r="G1297" i="8" s="1"/>
  <c r="D1298" i="8"/>
  <c r="G1298" i="8" s="1"/>
  <c r="D1299" i="8"/>
  <c r="G1299" i="8" s="1"/>
  <c r="D1300" i="8"/>
  <c r="G1300" i="8" s="1"/>
  <c r="D1301" i="8"/>
  <c r="G1301" i="8" s="1"/>
  <c r="D1302" i="8"/>
  <c r="G1302" i="8" s="1"/>
  <c r="D1303" i="8"/>
  <c r="G1303" i="8" s="1"/>
  <c r="D1304" i="8"/>
  <c r="G1304" i="8" s="1"/>
  <c r="D1305" i="8"/>
  <c r="G1305" i="8" s="1"/>
  <c r="D1306" i="8"/>
  <c r="G1306" i="8" s="1"/>
  <c r="D1307" i="8"/>
  <c r="G1307" i="8" s="1"/>
  <c r="D1308" i="8"/>
  <c r="G1308" i="8" s="1"/>
  <c r="D1309" i="8"/>
  <c r="G1309" i="8" s="1"/>
  <c r="D1310" i="8"/>
  <c r="G1310" i="8" s="1"/>
  <c r="D1311" i="8"/>
  <c r="G1311" i="8" s="1"/>
  <c r="D1312" i="8"/>
  <c r="G1312" i="8" s="1"/>
  <c r="D1313" i="8"/>
  <c r="G1313" i="8" s="1"/>
  <c r="D1314" i="8"/>
  <c r="G1314" i="8" s="1"/>
  <c r="D1315" i="8"/>
  <c r="G1315" i="8" s="1"/>
  <c r="D1316" i="8"/>
  <c r="G1316" i="8" s="1"/>
  <c r="D1317" i="8"/>
  <c r="G1317" i="8" s="1"/>
  <c r="D1318" i="8"/>
  <c r="G1318" i="8" s="1"/>
  <c r="D1319" i="8"/>
  <c r="G1319" i="8" s="1"/>
  <c r="D1320" i="8"/>
  <c r="G1320" i="8" s="1"/>
  <c r="D1321" i="8"/>
  <c r="G1321" i="8" s="1"/>
  <c r="D1322" i="8"/>
  <c r="G1322" i="8" s="1"/>
  <c r="D1323" i="8"/>
  <c r="G1323" i="8" s="1"/>
  <c r="D1324" i="8"/>
  <c r="G1324" i="8" s="1"/>
  <c r="D1325" i="8"/>
  <c r="G1325" i="8" s="1"/>
  <c r="D1326" i="8"/>
  <c r="G1326" i="8" s="1"/>
  <c r="D1327" i="8"/>
  <c r="G1327" i="8" s="1"/>
  <c r="D1328" i="8"/>
  <c r="G1328" i="8" s="1"/>
  <c r="D1329" i="8"/>
  <c r="G1329" i="8" s="1"/>
  <c r="D1330" i="8"/>
  <c r="G1330" i="8" s="1"/>
  <c r="D1331" i="8"/>
  <c r="G1331" i="8" s="1"/>
  <c r="D1332" i="8"/>
  <c r="G1332" i="8" s="1"/>
  <c r="D1333" i="8"/>
  <c r="G1333" i="8" s="1"/>
  <c r="D1334" i="8"/>
  <c r="G1334" i="8" s="1"/>
  <c r="D1335" i="8"/>
  <c r="G1335" i="8" s="1"/>
  <c r="D1336" i="8"/>
  <c r="G1336" i="8" s="1"/>
  <c r="D1337" i="8"/>
  <c r="G1337" i="8" s="1"/>
  <c r="D1338" i="8"/>
  <c r="G1338" i="8" s="1"/>
  <c r="D1339" i="8"/>
  <c r="G1339" i="8" s="1"/>
  <c r="D1340" i="8"/>
  <c r="G1340" i="8" s="1"/>
  <c r="D1341" i="8"/>
  <c r="G1341" i="8" s="1"/>
  <c r="D1342" i="8"/>
  <c r="G1342" i="8" s="1"/>
  <c r="D1343" i="8"/>
  <c r="G1343" i="8" s="1"/>
  <c r="D1344" i="8"/>
  <c r="G1344" i="8" s="1"/>
  <c r="D1345" i="8"/>
  <c r="G1345" i="8" s="1"/>
  <c r="D1346" i="8"/>
  <c r="G1346" i="8" s="1"/>
  <c r="D1347" i="8"/>
  <c r="G1347" i="8" s="1"/>
  <c r="D1348" i="8"/>
  <c r="G1348" i="8" s="1"/>
  <c r="D1349" i="8"/>
  <c r="G1349" i="8" s="1"/>
  <c r="D1350" i="8"/>
  <c r="G1350" i="8" s="1"/>
  <c r="D1351" i="8"/>
  <c r="G1351" i="8" s="1"/>
  <c r="D1352" i="8"/>
  <c r="G1352" i="8" s="1"/>
  <c r="A3" i="8"/>
  <c r="A4" i="8"/>
  <c r="A5" i="8"/>
  <c r="A6" i="8"/>
  <c r="A7" i="8"/>
  <c r="A8" i="8"/>
  <c r="A9" i="8"/>
  <c r="A10" i="8"/>
  <c r="A11" i="8"/>
  <c r="A12" i="8"/>
  <c r="A13" i="8"/>
  <c r="A14" i="8"/>
  <c r="A15" i="8"/>
  <c r="A16" i="8"/>
  <c r="A17" i="8"/>
  <c r="A18" i="8"/>
  <c r="A19" i="8"/>
  <c r="A20" i="8"/>
  <c r="A21" i="8"/>
  <c r="A22" i="8"/>
  <c r="A23" i="8"/>
  <c r="A24" i="8"/>
  <c r="A25" i="8"/>
  <c r="A26" i="8"/>
  <c r="A27" i="8"/>
  <c r="A28" i="8"/>
  <c r="A29" i="8"/>
  <c r="A30" i="8"/>
  <c r="A31" i="8"/>
  <c r="A32" i="8"/>
  <c r="A33" i="8"/>
  <c r="A34" i="8"/>
  <c r="A35" i="8"/>
  <c r="A36" i="8"/>
  <c r="A37" i="8"/>
  <c r="A38" i="8"/>
  <c r="A39" i="8"/>
  <c r="A40" i="8"/>
  <c r="A41" i="8"/>
  <c r="A42" i="8"/>
  <c r="A43" i="8"/>
  <c r="A44" i="8"/>
  <c r="A45" i="8"/>
  <c r="A46" i="8"/>
  <c r="A47" i="8"/>
  <c r="A48" i="8"/>
  <c r="A49" i="8"/>
  <c r="A50" i="8"/>
  <c r="A51" i="8"/>
  <c r="A52" i="8"/>
  <c r="A53" i="8"/>
  <c r="A54" i="8"/>
  <c r="A55" i="8"/>
  <c r="A56" i="8"/>
  <c r="A57" i="8"/>
  <c r="A58" i="8"/>
  <c r="A59" i="8"/>
  <c r="A60" i="8"/>
  <c r="A61" i="8"/>
  <c r="A62" i="8"/>
  <c r="A63" i="8"/>
  <c r="A64" i="8"/>
  <c r="A65" i="8"/>
  <c r="A66" i="8"/>
  <c r="A67" i="8"/>
  <c r="A68" i="8"/>
  <c r="A69" i="8"/>
  <c r="A70" i="8"/>
  <c r="A71" i="8"/>
  <c r="A72" i="8"/>
  <c r="A73" i="8"/>
  <c r="A74" i="8"/>
  <c r="A75" i="8"/>
  <c r="A76" i="8"/>
  <c r="A77" i="8"/>
  <c r="A78" i="8"/>
  <c r="A79" i="8"/>
  <c r="A80" i="8"/>
  <c r="A81" i="8"/>
  <c r="A82" i="8"/>
  <c r="A83" i="8"/>
  <c r="A84" i="8"/>
  <c r="A85" i="8"/>
  <c r="A86" i="8"/>
  <c r="A87" i="8"/>
  <c r="A88" i="8"/>
  <c r="A89" i="8"/>
  <c r="A90" i="8"/>
  <c r="A91" i="8"/>
  <c r="A92" i="8"/>
  <c r="A93" i="8"/>
  <c r="A94" i="8"/>
  <c r="A95" i="8"/>
  <c r="A96" i="8"/>
  <c r="A97" i="8"/>
  <c r="A98" i="8"/>
  <c r="A99" i="8"/>
  <c r="A100" i="8"/>
  <c r="A101" i="8"/>
  <c r="A102" i="8"/>
  <c r="A103" i="8"/>
  <c r="A104" i="8"/>
  <c r="A105" i="8"/>
  <c r="A106" i="8"/>
  <c r="A107" i="8"/>
  <c r="A108" i="8"/>
  <c r="A109" i="8"/>
  <c r="A110" i="8"/>
  <c r="A111" i="8"/>
  <c r="A112" i="8"/>
  <c r="A113" i="8"/>
  <c r="A114" i="8"/>
  <c r="A115" i="8"/>
  <c r="A116" i="8"/>
  <c r="A117" i="8"/>
  <c r="A118" i="8"/>
  <c r="A119" i="8"/>
  <c r="A120" i="8"/>
  <c r="A121" i="8"/>
  <c r="A122" i="8"/>
  <c r="A123" i="8"/>
  <c r="A124" i="8"/>
  <c r="A125" i="8"/>
  <c r="A126" i="8"/>
  <c r="A127" i="8"/>
  <c r="A128" i="8"/>
  <c r="A129" i="8"/>
  <c r="A130" i="8"/>
  <c r="A131" i="8"/>
  <c r="A132" i="8"/>
  <c r="A133" i="8"/>
  <c r="A134" i="8"/>
  <c r="A135" i="8"/>
  <c r="A136" i="8"/>
  <c r="A137" i="8"/>
  <c r="A138" i="8"/>
  <c r="A139" i="8"/>
  <c r="A140" i="8"/>
  <c r="A141" i="8"/>
  <c r="A142" i="8"/>
  <c r="A143" i="8"/>
  <c r="A144" i="8"/>
  <c r="A145" i="8"/>
  <c r="A146" i="8"/>
  <c r="A147" i="8"/>
  <c r="A148" i="8"/>
  <c r="A149" i="8"/>
  <c r="A150" i="8"/>
  <c r="A151" i="8"/>
  <c r="A152" i="8"/>
  <c r="A153" i="8"/>
  <c r="A154" i="8"/>
  <c r="A155" i="8"/>
  <c r="A156" i="8"/>
  <c r="A157" i="8"/>
  <c r="A158" i="8"/>
  <c r="A159" i="8"/>
  <c r="A160" i="8"/>
  <c r="A161" i="8"/>
  <c r="A162" i="8"/>
  <c r="A163" i="8"/>
  <c r="A164" i="8"/>
  <c r="A165" i="8"/>
  <c r="A166" i="8"/>
  <c r="A167" i="8"/>
  <c r="A168" i="8"/>
  <c r="A169" i="8"/>
  <c r="A170" i="8"/>
  <c r="A171" i="8"/>
  <c r="A172" i="8"/>
  <c r="A173" i="8"/>
  <c r="A174" i="8"/>
  <c r="A175" i="8"/>
  <c r="A176" i="8"/>
  <c r="A177" i="8"/>
  <c r="A178" i="8"/>
  <c r="A179" i="8"/>
  <c r="A180" i="8"/>
  <c r="A181" i="8"/>
  <c r="A182" i="8"/>
  <c r="A183" i="8"/>
  <c r="A184" i="8"/>
  <c r="A185" i="8"/>
  <c r="A186" i="8"/>
  <c r="A187" i="8"/>
  <c r="A188" i="8"/>
  <c r="A189" i="8"/>
  <c r="A190" i="8"/>
  <c r="A191" i="8"/>
  <c r="A192" i="8"/>
  <c r="A193" i="8"/>
  <c r="A194" i="8"/>
  <c r="A195" i="8"/>
  <c r="A196" i="8"/>
  <c r="A197" i="8"/>
  <c r="A198" i="8"/>
  <c r="A199" i="8"/>
  <c r="A200" i="8"/>
  <c r="A201" i="8"/>
  <c r="A202" i="8"/>
  <c r="A203" i="8"/>
  <c r="A204" i="8"/>
  <c r="A205" i="8"/>
  <c r="A206" i="8"/>
  <c r="A207" i="8"/>
  <c r="A208" i="8"/>
  <c r="A209" i="8"/>
  <c r="A210" i="8"/>
  <c r="A211" i="8"/>
  <c r="A212" i="8"/>
  <c r="A213" i="8"/>
  <c r="A214" i="8"/>
  <c r="A215" i="8"/>
  <c r="A216" i="8"/>
  <c r="A217" i="8"/>
  <c r="A218" i="8"/>
  <c r="A219" i="8"/>
  <c r="A220" i="8"/>
  <c r="A221" i="8"/>
  <c r="A222" i="8"/>
  <c r="A223" i="8"/>
  <c r="A224" i="8"/>
  <c r="A225" i="8"/>
  <c r="A226" i="8"/>
  <c r="A227" i="8"/>
  <c r="A228" i="8"/>
  <c r="A229" i="8"/>
  <c r="A230" i="8"/>
  <c r="A231" i="8"/>
  <c r="A232" i="8"/>
  <c r="A233" i="8"/>
  <c r="A234" i="8"/>
  <c r="A235" i="8"/>
  <c r="A236" i="8"/>
  <c r="A237" i="8"/>
  <c r="A238" i="8"/>
  <c r="A239" i="8"/>
  <c r="A240" i="8"/>
  <c r="A241" i="8"/>
  <c r="A242" i="8"/>
  <c r="A243" i="8"/>
  <c r="A244" i="8"/>
  <c r="A245" i="8"/>
  <c r="A246" i="8"/>
  <c r="A247" i="8"/>
  <c r="A248" i="8"/>
  <c r="A249" i="8"/>
  <c r="A250" i="8"/>
  <c r="A251" i="8"/>
  <c r="A252" i="8"/>
  <c r="A253" i="8"/>
  <c r="A254" i="8"/>
  <c r="A255" i="8"/>
  <c r="A256" i="8"/>
  <c r="A257" i="8"/>
  <c r="A258" i="8"/>
  <c r="A259" i="8"/>
  <c r="A260" i="8"/>
  <c r="A261" i="8"/>
  <c r="A262" i="8"/>
  <c r="A263" i="8"/>
  <c r="A264" i="8"/>
  <c r="A265" i="8"/>
  <c r="A266" i="8"/>
  <c r="A267" i="8"/>
  <c r="A268" i="8"/>
  <c r="A269" i="8"/>
  <c r="A270" i="8"/>
  <c r="A271" i="8"/>
  <c r="A272" i="8"/>
  <c r="A273" i="8"/>
  <c r="A274" i="8"/>
  <c r="A275" i="8"/>
  <c r="A276" i="8"/>
  <c r="A277" i="8"/>
  <c r="A278" i="8"/>
  <c r="A279" i="8"/>
  <c r="A280" i="8"/>
  <c r="A281" i="8"/>
  <c r="A282" i="8"/>
  <c r="A283" i="8"/>
  <c r="A284" i="8"/>
  <c r="A285" i="8"/>
  <c r="A286" i="8"/>
  <c r="A287" i="8"/>
  <c r="A288" i="8"/>
  <c r="A289" i="8"/>
  <c r="A290" i="8"/>
  <c r="A291" i="8"/>
  <c r="A292" i="8"/>
  <c r="A293" i="8"/>
  <c r="A294" i="8"/>
  <c r="A295" i="8"/>
  <c r="A296" i="8"/>
  <c r="A297" i="8"/>
  <c r="A298" i="8"/>
  <c r="A299" i="8"/>
  <c r="A300" i="8"/>
  <c r="A301" i="8"/>
  <c r="A302" i="8"/>
  <c r="A303" i="8"/>
  <c r="A304" i="8"/>
  <c r="A305" i="8"/>
  <c r="A306" i="8"/>
  <c r="A307" i="8"/>
  <c r="A308" i="8"/>
  <c r="A309" i="8"/>
  <c r="A310" i="8"/>
  <c r="A311" i="8"/>
  <c r="A312" i="8"/>
  <c r="A313" i="8"/>
  <c r="A314" i="8"/>
  <c r="A315" i="8"/>
  <c r="A316" i="8"/>
  <c r="A317" i="8"/>
  <c r="A318" i="8"/>
  <c r="A319" i="8"/>
  <c r="A320" i="8"/>
  <c r="A321" i="8"/>
  <c r="A322" i="8"/>
  <c r="A323" i="8"/>
  <c r="A324" i="8"/>
  <c r="A325" i="8"/>
  <c r="A326" i="8"/>
  <c r="A327" i="8"/>
  <c r="A328" i="8"/>
  <c r="A329" i="8"/>
  <c r="A330" i="8"/>
  <c r="A331" i="8"/>
  <c r="A332" i="8"/>
  <c r="A333" i="8"/>
  <c r="A334" i="8"/>
  <c r="A335" i="8"/>
  <c r="A336" i="8"/>
  <c r="A337" i="8"/>
  <c r="A338" i="8"/>
  <c r="A339" i="8"/>
  <c r="A340" i="8"/>
  <c r="A341" i="8"/>
  <c r="A342" i="8"/>
  <c r="A343" i="8"/>
  <c r="A344" i="8"/>
  <c r="A345" i="8"/>
  <c r="A346" i="8"/>
  <c r="A347" i="8"/>
  <c r="A348" i="8"/>
  <c r="A349" i="8"/>
  <c r="A350" i="8"/>
  <c r="A351" i="8"/>
  <c r="A352" i="8"/>
  <c r="A353" i="8"/>
  <c r="A354" i="8"/>
  <c r="A355" i="8"/>
  <c r="A356" i="8"/>
  <c r="A357" i="8"/>
  <c r="A358" i="8"/>
  <c r="A359" i="8"/>
  <c r="A360" i="8"/>
  <c r="A361" i="8"/>
  <c r="A362" i="8"/>
  <c r="A363" i="8"/>
  <c r="A364" i="8"/>
  <c r="A365" i="8"/>
  <c r="A366" i="8"/>
  <c r="A367" i="8"/>
  <c r="A368" i="8"/>
  <c r="A369" i="8"/>
  <c r="A370" i="8"/>
  <c r="A371" i="8"/>
  <c r="A372" i="8"/>
  <c r="A373" i="8"/>
  <c r="A374" i="8"/>
  <c r="A375" i="8"/>
  <c r="A376" i="8"/>
  <c r="A377" i="8"/>
  <c r="A378" i="8"/>
  <c r="A379" i="8"/>
  <c r="A380" i="8"/>
  <c r="A381" i="8"/>
  <c r="A382" i="8"/>
  <c r="A383" i="8"/>
  <c r="A384" i="8"/>
  <c r="A385" i="8"/>
  <c r="A386" i="8"/>
  <c r="A387" i="8"/>
  <c r="A388" i="8"/>
  <c r="A389" i="8"/>
  <c r="A390" i="8"/>
  <c r="A391" i="8"/>
  <c r="A392" i="8"/>
  <c r="A393" i="8"/>
  <c r="A394" i="8"/>
  <c r="A395" i="8"/>
  <c r="A396" i="8"/>
  <c r="A397" i="8"/>
  <c r="A398" i="8"/>
  <c r="A399" i="8"/>
  <c r="A400" i="8"/>
  <c r="A401" i="8"/>
  <c r="A402" i="8"/>
  <c r="A403" i="8"/>
  <c r="A404" i="8"/>
  <c r="A405" i="8"/>
  <c r="A406" i="8"/>
  <c r="A407" i="8"/>
  <c r="A408" i="8"/>
  <c r="A409" i="8"/>
  <c r="A410" i="8"/>
  <c r="A411" i="8"/>
  <c r="A412" i="8"/>
  <c r="A413" i="8"/>
  <c r="A414" i="8"/>
  <c r="A415" i="8"/>
  <c r="A416" i="8"/>
  <c r="A417" i="8"/>
  <c r="A418" i="8"/>
  <c r="A419" i="8"/>
  <c r="A420" i="8"/>
  <c r="A421" i="8"/>
  <c r="A422" i="8"/>
  <c r="A423" i="8"/>
  <c r="A424" i="8"/>
  <c r="A425" i="8"/>
  <c r="A426" i="8"/>
  <c r="A427" i="8"/>
  <c r="A428" i="8"/>
  <c r="A429" i="8"/>
  <c r="A430" i="8"/>
  <c r="A431" i="8"/>
  <c r="A432" i="8"/>
  <c r="A433" i="8"/>
  <c r="A434" i="8"/>
  <c r="A435" i="8"/>
  <c r="A436" i="8"/>
  <c r="A437" i="8"/>
  <c r="A438" i="8"/>
  <c r="A439" i="8"/>
  <c r="A440" i="8"/>
  <c r="A441" i="8"/>
  <c r="A442" i="8"/>
  <c r="A443" i="8"/>
  <c r="A444" i="8"/>
  <c r="A445" i="8"/>
  <c r="A446" i="8"/>
  <c r="A447" i="8"/>
  <c r="A448" i="8"/>
  <c r="A449" i="8"/>
  <c r="A450" i="8"/>
  <c r="A451" i="8"/>
  <c r="A452" i="8"/>
  <c r="A453" i="8"/>
  <c r="A454" i="8"/>
  <c r="A455" i="8"/>
  <c r="A456" i="8"/>
  <c r="A457" i="8"/>
  <c r="A458" i="8"/>
  <c r="A459" i="8"/>
  <c r="A460" i="8"/>
  <c r="A461" i="8"/>
  <c r="A462" i="8"/>
  <c r="A463" i="8"/>
  <c r="A464" i="8"/>
  <c r="A465" i="8"/>
  <c r="A466" i="8"/>
  <c r="A467" i="8"/>
  <c r="A468" i="8"/>
  <c r="A469" i="8"/>
  <c r="A470" i="8"/>
  <c r="A471" i="8"/>
  <c r="A472" i="8"/>
  <c r="A473" i="8"/>
  <c r="A474" i="8"/>
  <c r="A475" i="8"/>
  <c r="A476" i="8"/>
  <c r="A477" i="8"/>
  <c r="A478" i="8"/>
  <c r="A479" i="8"/>
  <c r="A480" i="8"/>
  <c r="A481" i="8"/>
  <c r="A482" i="8"/>
  <c r="A483" i="8"/>
  <c r="A484" i="8"/>
  <c r="A485" i="8"/>
  <c r="A486" i="8"/>
  <c r="A487" i="8"/>
  <c r="A488" i="8"/>
  <c r="A489" i="8"/>
  <c r="A490" i="8"/>
  <c r="A491" i="8"/>
  <c r="A492" i="8"/>
  <c r="A493" i="8"/>
  <c r="A494" i="8"/>
  <c r="A495" i="8"/>
  <c r="A496" i="8"/>
  <c r="A497" i="8"/>
  <c r="A498" i="8"/>
  <c r="A499" i="8"/>
  <c r="A500" i="8"/>
  <c r="A501" i="8"/>
  <c r="A502" i="8"/>
  <c r="A503" i="8"/>
  <c r="A504" i="8"/>
  <c r="A505" i="8"/>
  <c r="A506" i="8"/>
  <c r="A507" i="8"/>
  <c r="A508" i="8"/>
  <c r="A509" i="8"/>
  <c r="A510" i="8"/>
  <c r="A511" i="8"/>
  <c r="A512" i="8"/>
  <c r="A513" i="8"/>
  <c r="A514" i="8"/>
  <c r="A515" i="8"/>
  <c r="A516" i="8"/>
  <c r="A517" i="8"/>
  <c r="A518" i="8"/>
  <c r="A519" i="8"/>
  <c r="A520" i="8"/>
  <c r="A521" i="8"/>
  <c r="A522" i="8"/>
  <c r="A523" i="8"/>
  <c r="A524" i="8"/>
  <c r="A525" i="8"/>
  <c r="A526" i="8"/>
  <c r="A527" i="8"/>
  <c r="A528" i="8"/>
  <c r="A529" i="8"/>
  <c r="A530" i="8"/>
  <c r="A531" i="8"/>
  <c r="A532" i="8"/>
  <c r="A533" i="8"/>
  <c r="A534" i="8"/>
  <c r="A535" i="8"/>
  <c r="A536" i="8"/>
  <c r="A537" i="8"/>
  <c r="A538" i="8"/>
  <c r="A539" i="8"/>
  <c r="A540" i="8"/>
  <c r="A541" i="8"/>
  <c r="A542" i="8"/>
  <c r="A543" i="8"/>
  <c r="A544" i="8"/>
  <c r="A545" i="8"/>
  <c r="A546" i="8"/>
  <c r="A547" i="8"/>
  <c r="A548" i="8"/>
  <c r="A549" i="8"/>
  <c r="A550" i="8"/>
  <c r="A551" i="8"/>
  <c r="A552" i="8"/>
  <c r="A553" i="8"/>
  <c r="A554" i="8"/>
  <c r="A555" i="8"/>
  <c r="A556" i="8"/>
  <c r="A557" i="8"/>
  <c r="A558" i="8"/>
  <c r="A559" i="8"/>
  <c r="A560" i="8"/>
  <c r="A561" i="8"/>
  <c r="A562" i="8"/>
  <c r="A563" i="8"/>
  <c r="A564" i="8"/>
  <c r="A565" i="8"/>
  <c r="A566" i="8"/>
  <c r="A567" i="8"/>
  <c r="A568" i="8"/>
  <c r="A569" i="8"/>
  <c r="A570" i="8"/>
  <c r="A571" i="8"/>
  <c r="A572" i="8"/>
  <c r="A573" i="8"/>
  <c r="A574" i="8"/>
  <c r="A575" i="8"/>
  <c r="A576" i="8"/>
  <c r="A577" i="8"/>
  <c r="A578" i="8"/>
  <c r="A579" i="8"/>
  <c r="A580" i="8"/>
  <c r="A581" i="8"/>
  <c r="A582" i="8"/>
  <c r="A583" i="8"/>
  <c r="A584" i="8"/>
  <c r="A585" i="8"/>
  <c r="A586" i="8"/>
  <c r="A587" i="8"/>
  <c r="A588" i="8"/>
  <c r="A589" i="8"/>
  <c r="A590" i="8"/>
  <c r="A591" i="8"/>
  <c r="A592" i="8"/>
  <c r="A593" i="8"/>
  <c r="A594" i="8"/>
  <c r="A595" i="8"/>
  <c r="A596" i="8"/>
  <c r="A597" i="8"/>
  <c r="A598" i="8"/>
  <c r="A599" i="8"/>
  <c r="A600" i="8"/>
  <c r="A601" i="8"/>
  <c r="A602" i="8"/>
  <c r="A603" i="8"/>
  <c r="A604" i="8"/>
  <c r="A605" i="8"/>
  <c r="A606" i="8"/>
  <c r="A607" i="8"/>
  <c r="A608" i="8"/>
  <c r="A609" i="8"/>
  <c r="A610" i="8"/>
  <c r="A611" i="8"/>
  <c r="A612" i="8"/>
  <c r="A613" i="8"/>
  <c r="A614" i="8"/>
  <c r="A615" i="8"/>
  <c r="A616" i="8"/>
  <c r="A617" i="8"/>
  <c r="A618" i="8"/>
  <c r="A619" i="8"/>
  <c r="A620" i="8"/>
  <c r="A621" i="8"/>
  <c r="A622" i="8"/>
  <c r="A623" i="8"/>
  <c r="A624" i="8"/>
  <c r="A625" i="8"/>
  <c r="A626" i="8"/>
  <c r="A627" i="8"/>
  <c r="A628" i="8"/>
  <c r="A629" i="8"/>
  <c r="A630" i="8"/>
  <c r="A631" i="8"/>
  <c r="A632" i="8"/>
  <c r="A633" i="8"/>
  <c r="A634" i="8"/>
  <c r="A635" i="8"/>
  <c r="A636" i="8"/>
  <c r="A637" i="8"/>
  <c r="A638" i="8"/>
  <c r="A639" i="8"/>
  <c r="A640" i="8"/>
  <c r="A641" i="8"/>
  <c r="A642" i="8"/>
  <c r="A643" i="8"/>
  <c r="A644" i="8"/>
  <c r="A645" i="8"/>
  <c r="A646" i="8"/>
  <c r="A647" i="8"/>
  <c r="A648" i="8"/>
  <c r="A649" i="8"/>
  <c r="A650" i="8"/>
  <c r="A651" i="8"/>
  <c r="A652" i="8"/>
  <c r="A653" i="8"/>
  <c r="A654" i="8"/>
  <c r="A655" i="8"/>
  <c r="A656" i="8"/>
  <c r="A657" i="8"/>
  <c r="A658" i="8"/>
  <c r="A659" i="8"/>
  <c r="A660" i="8"/>
  <c r="A661" i="8"/>
  <c r="A662" i="8"/>
  <c r="A663" i="8"/>
  <c r="A664" i="8"/>
  <c r="A665" i="8"/>
  <c r="A666" i="8"/>
  <c r="A667" i="8"/>
  <c r="A668" i="8"/>
  <c r="A669" i="8"/>
  <c r="A670" i="8"/>
  <c r="A671" i="8"/>
  <c r="A672" i="8"/>
  <c r="A673" i="8"/>
  <c r="A674" i="8"/>
  <c r="A675" i="8"/>
  <c r="A676" i="8"/>
  <c r="A677" i="8"/>
  <c r="A678" i="8"/>
  <c r="A679" i="8"/>
  <c r="A680" i="8"/>
  <c r="A681" i="8"/>
  <c r="A682" i="8"/>
  <c r="A683" i="8"/>
  <c r="A684" i="8"/>
  <c r="A685" i="8"/>
  <c r="A686" i="8"/>
  <c r="A687" i="8"/>
  <c r="A688" i="8"/>
  <c r="A689" i="8"/>
  <c r="A690" i="8"/>
  <c r="A691" i="8"/>
  <c r="A692" i="8"/>
  <c r="A693" i="8"/>
  <c r="A694" i="8"/>
  <c r="A695" i="8"/>
  <c r="A696" i="8"/>
  <c r="A697" i="8"/>
  <c r="A698" i="8"/>
  <c r="A699" i="8"/>
  <c r="A700" i="8"/>
  <c r="A701" i="8"/>
  <c r="A702" i="8"/>
  <c r="A703" i="8"/>
  <c r="A704" i="8"/>
  <c r="A705" i="8"/>
  <c r="A706" i="8"/>
  <c r="A707" i="8"/>
  <c r="A708" i="8"/>
  <c r="A709" i="8"/>
  <c r="A710" i="8"/>
  <c r="A711" i="8"/>
  <c r="A712" i="8"/>
  <c r="A713" i="8"/>
  <c r="A714" i="8"/>
  <c r="A715" i="8"/>
  <c r="A716" i="8"/>
  <c r="A717" i="8"/>
  <c r="A718" i="8"/>
  <c r="A719" i="8"/>
  <c r="A720" i="8"/>
  <c r="A721" i="8"/>
  <c r="A722" i="8"/>
  <c r="A723" i="8"/>
  <c r="A724" i="8"/>
  <c r="A725" i="8"/>
  <c r="A726" i="8"/>
  <c r="A727" i="8"/>
  <c r="A728" i="8"/>
  <c r="A729" i="8"/>
  <c r="A730" i="8"/>
  <c r="A731" i="8"/>
  <c r="A732" i="8"/>
  <c r="A733" i="8"/>
  <c r="A734" i="8"/>
  <c r="A735" i="8"/>
  <c r="A736" i="8"/>
  <c r="A737" i="8"/>
  <c r="A738" i="8"/>
  <c r="A739" i="8"/>
  <c r="A740" i="8"/>
  <c r="A741" i="8"/>
  <c r="A742" i="8"/>
  <c r="A743" i="8"/>
  <c r="A744" i="8"/>
  <c r="A745" i="8"/>
  <c r="A746" i="8"/>
  <c r="A747" i="8"/>
  <c r="A748" i="8"/>
  <c r="A749" i="8"/>
  <c r="A750" i="8"/>
  <c r="A751" i="8"/>
  <c r="A752" i="8"/>
  <c r="A753" i="8"/>
  <c r="A754" i="8"/>
  <c r="A755" i="8"/>
  <c r="A756" i="8"/>
  <c r="A757" i="8"/>
  <c r="A758" i="8"/>
  <c r="A759" i="8"/>
  <c r="A760" i="8"/>
  <c r="A761" i="8"/>
  <c r="A762" i="8"/>
  <c r="A763" i="8"/>
  <c r="A764" i="8"/>
  <c r="A765" i="8"/>
  <c r="A766" i="8"/>
  <c r="A767" i="8"/>
  <c r="A768" i="8"/>
  <c r="A769" i="8"/>
  <c r="A770" i="8"/>
  <c r="A771" i="8"/>
  <c r="A772" i="8"/>
  <c r="A773" i="8"/>
  <c r="A774" i="8"/>
  <c r="A775" i="8"/>
  <c r="A776" i="8"/>
  <c r="A777" i="8"/>
  <c r="A778" i="8"/>
  <c r="A779" i="8"/>
  <c r="A780" i="8"/>
  <c r="A781" i="8"/>
  <c r="A782" i="8"/>
  <c r="A783" i="8"/>
  <c r="A784" i="8"/>
  <c r="A785" i="8"/>
  <c r="A786" i="8"/>
  <c r="A787" i="8"/>
  <c r="A788" i="8"/>
  <c r="A789" i="8"/>
  <c r="A790" i="8"/>
  <c r="A791" i="8"/>
  <c r="A792" i="8"/>
  <c r="A793" i="8"/>
  <c r="A794" i="8"/>
  <c r="A795" i="8"/>
  <c r="A796" i="8"/>
  <c r="A797" i="8"/>
  <c r="A798" i="8"/>
  <c r="A799" i="8"/>
  <c r="A800" i="8"/>
  <c r="A801" i="8"/>
  <c r="A802" i="8"/>
  <c r="A803" i="8"/>
  <c r="A804" i="8"/>
  <c r="A805" i="8"/>
  <c r="A806" i="8"/>
  <c r="A807" i="8"/>
  <c r="A808" i="8"/>
  <c r="A809" i="8"/>
  <c r="A810" i="8"/>
  <c r="A811" i="8"/>
  <c r="A812" i="8"/>
  <c r="A813" i="8"/>
  <c r="A814" i="8"/>
  <c r="A815" i="8"/>
  <c r="A816" i="8"/>
  <c r="A817" i="8"/>
  <c r="A818" i="8"/>
  <c r="A819" i="8"/>
  <c r="A820" i="8"/>
  <c r="A821" i="8"/>
  <c r="A822" i="8"/>
  <c r="A823" i="8"/>
  <c r="A824" i="8"/>
  <c r="A825" i="8"/>
  <c r="A826" i="8"/>
  <c r="A827" i="8"/>
  <c r="A828" i="8"/>
  <c r="A829" i="8"/>
  <c r="A830" i="8"/>
  <c r="A831" i="8"/>
  <c r="A832" i="8"/>
  <c r="A833" i="8"/>
  <c r="A834" i="8"/>
  <c r="A835" i="8"/>
  <c r="A836" i="8"/>
  <c r="A837" i="8"/>
  <c r="A838" i="8"/>
  <c r="A839" i="8"/>
  <c r="A840" i="8"/>
  <c r="A841" i="8"/>
  <c r="A842" i="8"/>
  <c r="A843" i="8"/>
  <c r="A844" i="8"/>
  <c r="A845" i="8"/>
  <c r="A846" i="8"/>
  <c r="A847" i="8"/>
  <c r="A848" i="8"/>
  <c r="A849" i="8"/>
  <c r="A850" i="8"/>
  <c r="A851" i="8"/>
  <c r="A852" i="8"/>
  <c r="A853" i="8"/>
  <c r="A854" i="8"/>
  <c r="A855" i="8"/>
  <c r="A856" i="8"/>
  <c r="A857" i="8"/>
  <c r="A858" i="8"/>
  <c r="A859" i="8"/>
  <c r="A860" i="8"/>
  <c r="A861" i="8"/>
  <c r="A862" i="8"/>
  <c r="A863" i="8"/>
  <c r="A864" i="8"/>
  <c r="A865" i="8"/>
  <c r="A866" i="8"/>
  <c r="A867" i="8"/>
  <c r="A868" i="8"/>
  <c r="A869" i="8"/>
  <c r="A870" i="8"/>
  <c r="A871" i="8"/>
  <c r="A872" i="8"/>
  <c r="A873" i="8"/>
  <c r="A874" i="8"/>
  <c r="A875" i="8"/>
  <c r="A876" i="8"/>
  <c r="A877" i="8"/>
  <c r="A878" i="8"/>
  <c r="A879" i="8"/>
  <c r="A880" i="8"/>
  <c r="A881" i="8"/>
  <c r="A882" i="8"/>
  <c r="A883" i="8"/>
  <c r="A884" i="8"/>
  <c r="A885" i="8"/>
  <c r="A886" i="8"/>
  <c r="A887" i="8"/>
  <c r="A888" i="8"/>
  <c r="A889" i="8"/>
  <c r="A890" i="8"/>
  <c r="A891" i="8"/>
  <c r="A892" i="8"/>
  <c r="A893" i="8"/>
  <c r="A894" i="8"/>
  <c r="A895" i="8"/>
  <c r="A896" i="8"/>
  <c r="A897" i="8"/>
  <c r="A898" i="8"/>
  <c r="A899" i="8"/>
  <c r="A900" i="8"/>
  <c r="A901" i="8"/>
  <c r="A902" i="8"/>
  <c r="A903" i="8"/>
  <c r="A904" i="8"/>
  <c r="A905" i="8"/>
  <c r="A906" i="8"/>
  <c r="A907" i="8"/>
  <c r="A908" i="8"/>
  <c r="A909" i="8"/>
  <c r="A910" i="8"/>
  <c r="A911" i="8"/>
  <c r="A912" i="8"/>
  <c r="A913" i="8"/>
  <c r="A914" i="8"/>
  <c r="A915" i="8"/>
  <c r="A916" i="8"/>
  <c r="A917" i="8"/>
  <c r="A918" i="8"/>
  <c r="A919" i="8"/>
  <c r="A920" i="8"/>
  <c r="A921" i="8"/>
  <c r="A922" i="8"/>
  <c r="A923" i="8"/>
  <c r="A924" i="8"/>
  <c r="A925" i="8"/>
  <c r="A926" i="8"/>
  <c r="A927" i="8"/>
  <c r="A928" i="8"/>
  <c r="A929" i="8"/>
  <c r="A930" i="8"/>
  <c r="A931" i="8"/>
  <c r="A932" i="8"/>
  <c r="A933" i="8"/>
  <c r="A934" i="8"/>
  <c r="A935" i="8"/>
  <c r="A936" i="8"/>
  <c r="A937" i="8"/>
  <c r="A938" i="8"/>
  <c r="A939" i="8"/>
  <c r="A940" i="8"/>
  <c r="A941" i="8"/>
  <c r="A942" i="8"/>
  <c r="A943" i="8"/>
  <c r="A944" i="8"/>
  <c r="A945" i="8"/>
  <c r="A946" i="8"/>
  <c r="A947" i="8"/>
  <c r="A948" i="8"/>
  <c r="A949" i="8"/>
  <c r="A950" i="8"/>
  <c r="A951" i="8"/>
  <c r="A952" i="8"/>
  <c r="A953" i="8"/>
  <c r="A954" i="8"/>
  <c r="A955" i="8"/>
  <c r="A956" i="8"/>
  <c r="A957" i="8"/>
  <c r="A958" i="8"/>
  <c r="A959" i="8"/>
  <c r="A960" i="8"/>
  <c r="A961" i="8"/>
  <c r="A962" i="8"/>
  <c r="A963" i="8"/>
  <c r="A964" i="8"/>
  <c r="A965" i="8"/>
  <c r="A966" i="8"/>
  <c r="A967" i="8"/>
  <c r="A968" i="8"/>
  <c r="A969" i="8"/>
  <c r="A970" i="8"/>
  <c r="A971" i="8"/>
  <c r="A972" i="8"/>
  <c r="A973" i="8"/>
  <c r="A974" i="8"/>
  <c r="A975" i="8"/>
  <c r="A976" i="8"/>
  <c r="A977" i="8"/>
  <c r="A978" i="8"/>
  <c r="A979" i="8"/>
  <c r="A980" i="8"/>
  <c r="A981" i="8"/>
  <c r="A982" i="8"/>
  <c r="A983" i="8"/>
  <c r="A984" i="8"/>
  <c r="A985" i="8"/>
  <c r="A986" i="8"/>
  <c r="A987" i="8"/>
  <c r="A988" i="8"/>
  <c r="A989" i="8"/>
  <c r="A990" i="8"/>
  <c r="A991" i="8"/>
  <c r="A992" i="8"/>
  <c r="A993" i="8"/>
  <c r="A994" i="8"/>
  <c r="A995" i="8"/>
  <c r="A996" i="8"/>
  <c r="A997" i="8"/>
  <c r="A998" i="8"/>
  <c r="A999" i="8"/>
  <c r="A1000" i="8"/>
  <c r="A1001" i="8"/>
  <c r="A1002" i="8"/>
  <c r="A1003" i="8"/>
  <c r="A1004" i="8"/>
  <c r="A1005" i="8"/>
  <c r="A1006" i="8"/>
  <c r="A1007" i="8"/>
  <c r="A1008" i="8"/>
  <c r="A1009" i="8"/>
  <c r="A1010" i="8"/>
  <c r="A1011" i="8"/>
  <c r="A1012" i="8"/>
  <c r="A1013" i="8"/>
  <c r="A1014" i="8"/>
  <c r="A1015" i="8"/>
  <c r="A1016" i="8"/>
  <c r="A1017" i="8"/>
  <c r="A1018" i="8"/>
  <c r="A1019" i="8"/>
  <c r="A1020" i="8"/>
  <c r="A1021" i="8"/>
  <c r="A1022" i="8"/>
  <c r="A1023" i="8"/>
  <c r="A1024" i="8"/>
  <c r="A1025" i="8"/>
  <c r="A1026" i="8"/>
  <c r="A1027" i="8"/>
  <c r="A1028" i="8"/>
  <c r="A1029" i="8"/>
  <c r="A1030" i="8"/>
  <c r="A1031" i="8"/>
  <c r="A1032" i="8"/>
  <c r="A1033" i="8"/>
  <c r="A1034" i="8"/>
  <c r="A1035" i="8"/>
  <c r="A1036" i="8"/>
  <c r="A1037" i="8"/>
  <c r="A1038" i="8"/>
  <c r="A1039" i="8"/>
  <c r="A1040" i="8"/>
  <c r="A1041" i="8"/>
  <c r="A1042" i="8"/>
  <c r="A1043" i="8"/>
  <c r="A1044" i="8"/>
  <c r="A1045" i="8"/>
  <c r="A1046" i="8"/>
  <c r="A1047" i="8"/>
  <c r="A1048" i="8"/>
  <c r="A1049" i="8"/>
  <c r="A1050" i="8"/>
  <c r="A1051" i="8"/>
  <c r="A1052" i="8"/>
  <c r="A1053" i="8"/>
  <c r="A1054" i="8"/>
  <c r="A1055" i="8"/>
  <c r="A1056" i="8"/>
  <c r="A1057" i="8"/>
  <c r="A1058" i="8"/>
  <c r="A1059" i="8"/>
  <c r="A1060" i="8"/>
  <c r="A1061" i="8"/>
  <c r="A1062" i="8"/>
  <c r="A1063" i="8"/>
  <c r="A1064" i="8"/>
  <c r="A1065" i="8"/>
  <c r="A1066" i="8"/>
  <c r="A1067" i="8"/>
  <c r="A1068" i="8"/>
  <c r="A1069" i="8"/>
  <c r="A1070" i="8"/>
  <c r="A1071" i="8"/>
  <c r="A1072" i="8"/>
  <c r="A1073" i="8"/>
  <c r="A1074" i="8"/>
  <c r="A1075" i="8"/>
  <c r="A1076" i="8"/>
  <c r="A1077" i="8"/>
  <c r="A1078" i="8"/>
  <c r="A1079" i="8"/>
  <c r="A1080" i="8"/>
  <c r="A1081" i="8"/>
  <c r="A1082" i="8"/>
  <c r="A1083" i="8"/>
  <c r="A1084" i="8"/>
  <c r="A1085" i="8"/>
  <c r="A1086" i="8"/>
  <c r="A1087" i="8"/>
  <c r="A1088" i="8"/>
  <c r="A1089" i="8"/>
  <c r="A1090" i="8"/>
  <c r="A1091" i="8"/>
  <c r="A1092" i="8"/>
  <c r="A1093" i="8"/>
  <c r="A1094" i="8"/>
  <c r="A1095" i="8"/>
  <c r="A1096" i="8"/>
  <c r="A1097" i="8"/>
  <c r="A1098" i="8"/>
  <c r="A1099" i="8"/>
  <c r="A1100" i="8"/>
  <c r="A1101" i="8"/>
  <c r="A1102" i="8"/>
  <c r="A1103" i="8"/>
  <c r="A1104" i="8"/>
  <c r="A1105" i="8"/>
  <c r="A1106" i="8"/>
  <c r="A1107" i="8"/>
  <c r="A1108" i="8"/>
  <c r="A1109" i="8"/>
  <c r="A1110" i="8"/>
  <c r="A1111" i="8"/>
  <c r="A1112" i="8"/>
  <c r="A1113" i="8"/>
  <c r="A1114" i="8"/>
  <c r="A1115" i="8"/>
  <c r="A1116" i="8"/>
  <c r="A1117" i="8"/>
  <c r="A1118" i="8"/>
  <c r="A1119" i="8"/>
  <c r="A1120" i="8"/>
  <c r="A1121" i="8"/>
  <c r="A1122" i="8"/>
  <c r="A1123" i="8"/>
  <c r="A1124" i="8"/>
  <c r="A1125" i="8"/>
  <c r="A1126" i="8"/>
  <c r="A1127" i="8"/>
  <c r="A1128" i="8"/>
  <c r="A1129" i="8"/>
  <c r="A1130" i="8"/>
  <c r="A1131" i="8"/>
  <c r="A1132" i="8"/>
  <c r="A1133" i="8"/>
  <c r="A1134" i="8"/>
  <c r="A1135" i="8"/>
  <c r="A1136" i="8"/>
  <c r="A1137" i="8"/>
  <c r="A1138" i="8"/>
  <c r="A1139" i="8"/>
  <c r="A1140" i="8"/>
  <c r="A1141" i="8"/>
  <c r="A1142" i="8"/>
  <c r="A1143" i="8"/>
  <c r="A1144" i="8"/>
  <c r="A1145" i="8"/>
  <c r="A1146" i="8"/>
  <c r="A1147" i="8"/>
  <c r="A1148" i="8"/>
  <c r="A1149" i="8"/>
  <c r="A1150" i="8"/>
  <c r="A1151" i="8"/>
  <c r="A1152" i="8"/>
  <c r="A1153" i="8"/>
  <c r="A1154" i="8"/>
  <c r="A1155" i="8"/>
  <c r="A1156" i="8"/>
  <c r="A1157" i="8"/>
  <c r="A1158" i="8"/>
  <c r="A1159" i="8"/>
  <c r="A1160" i="8"/>
  <c r="A1161" i="8"/>
  <c r="A1162" i="8"/>
  <c r="A1163" i="8"/>
  <c r="A1164" i="8"/>
  <c r="A1165" i="8"/>
  <c r="A1166" i="8"/>
  <c r="A1167" i="8"/>
  <c r="A1168" i="8"/>
  <c r="A1169" i="8"/>
  <c r="A1170" i="8"/>
  <c r="A1171" i="8"/>
  <c r="A1172" i="8"/>
  <c r="A1173" i="8"/>
  <c r="A1174" i="8"/>
  <c r="A1175" i="8"/>
  <c r="A1176" i="8"/>
  <c r="A1177" i="8"/>
  <c r="A1178" i="8"/>
  <c r="A1179" i="8"/>
  <c r="A1180" i="8"/>
  <c r="A1181" i="8"/>
  <c r="A1182" i="8"/>
  <c r="A1183" i="8"/>
  <c r="A1184" i="8"/>
  <c r="A1185" i="8"/>
  <c r="A1186" i="8"/>
  <c r="A1187" i="8"/>
  <c r="A1188" i="8"/>
  <c r="A1189" i="8"/>
  <c r="A1190" i="8"/>
  <c r="A1191" i="8"/>
  <c r="A1192" i="8"/>
  <c r="A1193" i="8"/>
  <c r="A1194" i="8"/>
  <c r="A1195" i="8"/>
  <c r="A1196" i="8"/>
  <c r="A1197" i="8"/>
  <c r="A1198" i="8"/>
  <c r="A1199" i="8"/>
  <c r="A1200" i="8"/>
  <c r="A1201" i="8"/>
  <c r="A1202" i="8"/>
  <c r="A1203" i="8"/>
  <c r="A1204" i="8"/>
  <c r="A1205" i="8"/>
  <c r="A1206" i="8"/>
  <c r="A1207" i="8"/>
  <c r="A1208" i="8"/>
  <c r="A1209" i="8"/>
  <c r="A1210" i="8"/>
  <c r="A1211" i="8"/>
  <c r="A1212" i="8"/>
  <c r="A1213" i="8"/>
  <c r="A1214" i="8"/>
  <c r="A1215" i="8"/>
  <c r="A1216" i="8"/>
  <c r="A1217" i="8"/>
  <c r="A1218" i="8"/>
  <c r="A1219" i="8"/>
  <c r="A1220" i="8"/>
  <c r="A1221" i="8"/>
  <c r="A1222" i="8"/>
  <c r="A1223" i="8"/>
  <c r="A1224" i="8"/>
  <c r="A1225" i="8"/>
  <c r="A1226" i="8"/>
  <c r="A1227" i="8"/>
  <c r="A1228" i="8"/>
  <c r="A1229" i="8"/>
  <c r="A1230" i="8"/>
  <c r="A1231" i="8"/>
  <c r="A1232" i="8"/>
  <c r="A1233" i="8"/>
  <c r="A1234" i="8"/>
  <c r="A1235" i="8"/>
  <c r="A1236" i="8"/>
  <c r="A1237" i="8"/>
  <c r="A1238" i="8"/>
  <c r="A1239" i="8"/>
  <c r="A1240" i="8"/>
  <c r="A1241" i="8"/>
  <c r="A1242" i="8"/>
  <c r="A1243" i="8"/>
  <c r="A1244" i="8"/>
  <c r="A1245" i="8"/>
  <c r="A1246" i="8"/>
  <c r="A1247" i="8"/>
  <c r="A1248" i="8"/>
  <c r="A1249" i="8"/>
  <c r="A1250" i="8"/>
  <c r="A1251" i="8"/>
  <c r="A1252" i="8"/>
  <c r="A1253" i="8"/>
  <c r="A1254" i="8"/>
  <c r="A1255" i="8"/>
  <c r="A1256" i="8"/>
  <c r="A1257" i="8"/>
  <c r="A1258" i="8"/>
  <c r="A1259" i="8"/>
  <c r="A1260" i="8"/>
  <c r="A1261" i="8"/>
  <c r="A1262" i="8"/>
  <c r="A1263" i="8"/>
  <c r="A1264" i="8"/>
  <c r="A1265" i="8"/>
  <c r="A1266" i="8"/>
  <c r="A1267" i="8"/>
  <c r="A1268" i="8"/>
  <c r="A1269" i="8"/>
  <c r="A1270" i="8"/>
  <c r="A1271" i="8"/>
  <c r="A1272" i="8"/>
  <c r="A1273" i="8"/>
  <c r="A1274" i="8"/>
  <c r="A1275" i="8"/>
  <c r="A1276" i="8"/>
  <c r="A1277" i="8"/>
  <c r="A1278" i="8"/>
  <c r="A1279" i="8"/>
  <c r="A1280" i="8"/>
  <c r="A1281" i="8"/>
  <c r="A1282" i="8"/>
  <c r="A1283" i="8"/>
  <c r="A1284" i="8"/>
  <c r="A1285" i="8"/>
  <c r="A1286" i="8"/>
  <c r="A1287" i="8"/>
  <c r="A1288" i="8"/>
  <c r="A1289" i="8"/>
  <c r="A1290" i="8"/>
  <c r="A1291" i="8"/>
  <c r="A1292" i="8"/>
  <c r="A1293" i="8"/>
  <c r="A1294" i="8"/>
  <c r="A1295" i="8"/>
  <c r="A1296" i="8"/>
  <c r="A1297" i="8"/>
  <c r="A1298" i="8"/>
  <c r="A1299" i="8"/>
  <c r="A1300" i="8"/>
  <c r="A1301" i="8"/>
  <c r="A1302" i="8"/>
  <c r="A1303" i="8"/>
  <c r="A1304" i="8"/>
  <c r="A1305" i="8"/>
  <c r="A1306" i="8"/>
  <c r="A1307" i="8"/>
  <c r="A1308" i="8"/>
  <c r="A1309" i="8"/>
  <c r="A1310" i="8"/>
  <c r="A1311" i="8"/>
  <c r="A1312" i="8"/>
  <c r="A1313" i="8"/>
  <c r="A1314" i="8"/>
  <c r="A1315" i="8"/>
  <c r="A1316" i="8"/>
  <c r="A1317" i="8"/>
  <c r="A1318" i="8"/>
  <c r="A1319" i="8"/>
  <c r="A1320" i="8"/>
  <c r="A1321" i="8"/>
  <c r="A1322" i="8"/>
  <c r="A1323" i="8"/>
  <c r="A1324" i="8"/>
  <c r="A1325" i="8"/>
  <c r="A1326" i="8"/>
  <c r="A1327" i="8"/>
  <c r="A1328" i="8"/>
  <c r="A1329" i="8"/>
  <c r="A1330" i="8"/>
  <c r="A1331" i="8"/>
  <c r="A1332" i="8"/>
  <c r="A1333" i="8"/>
  <c r="A1334" i="8"/>
  <c r="A1335" i="8"/>
  <c r="A1336" i="8"/>
  <c r="A1337" i="8"/>
  <c r="A1338" i="8"/>
  <c r="A1339" i="8"/>
  <c r="A1340" i="8"/>
  <c r="A1341" i="8"/>
  <c r="A1342" i="8"/>
  <c r="A1343" i="8"/>
  <c r="A1344" i="8"/>
  <c r="A1345" i="8"/>
  <c r="A1346" i="8"/>
  <c r="A1347" i="8"/>
  <c r="A1348" i="8"/>
  <c r="A1349" i="8"/>
  <c r="A1350" i="8"/>
  <c r="A1351" i="8"/>
  <c r="A1352" i="8"/>
  <c r="A2" i="8"/>
  <c r="H1223" i="8" l="1"/>
  <c r="E1223" i="8" s="1"/>
  <c r="H4" i="8"/>
  <c r="E4" i="8" s="1"/>
  <c r="H8" i="8"/>
  <c r="E8" i="8" s="1"/>
  <c r="H12" i="8"/>
  <c r="E12" i="8" s="1"/>
  <c r="H16" i="8"/>
  <c r="E16" i="8" s="1"/>
  <c r="H20" i="8"/>
  <c r="E20" i="8" s="1"/>
  <c r="H24" i="8"/>
  <c r="E24" i="8" s="1"/>
  <c r="H28" i="8"/>
  <c r="E28" i="8" s="1"/>
  <c r="H32" i="8"/>
  <c r="E32" i="8" s="1"/>
  <c r="H36" i="8"/>
  <c r="E36" i="8" s="1"/>
  <c r="H40" i="8"/>
  <c r="E40" i="8" s="1"/>
  <c r="H44" i="8"/>
  <c r="E44" i="8" s="1"/>
  <c r="H48" i="8"/>
  <c r="E48" i="8" s="1"/>
  <c r="H52" i="8"/>
  <c r="E52" i="8" s="1"/>
  <c r="H56" i="8"/>
  <c r="E56" i="8" s="1"/>
  <c r="H60" i="8"/>
  <c r="E60" i="8" s="1"/>
  <c r="H64" i="8"/>
  <c r="E64" i="8" s="1"/>
  <c r="H68" i="8"/>
  <c r="E68" i="8" s="1"/>
  <c r="H72" i="8"/>
  <c r="E72" i="8" s="1"/>
  <c r="H76" i="8"/>
  <c r="E76" i="8" s="1"/>
  <c r="H80" i="8"/>
  <c r="E80" i="8" s="1"/>
  <c r="H84" i="8"/>
  <c r="E84" i="8" s="1"/>
  <c r="H88" i="8"/>
  <c r="E88" i="8" s="1"/>
  <c r="H92" i="8"/>
  <c r="E92" i="8" s="1"/>
  <c r="H96" i="8"/>
  <c r="E96" i="8" s="1"/>
  <c r="H100" i="8"/>
  <c r="E100" i="8" s="1"/>
  <c r="H104" i="8"/>
  <c r="E104" i="8" s="1"/>
  <c r="H108" i="8"/>
  <c r="E108" i="8" s="1"/>
  <c r="H112" i="8"/>
  <c r="E112" i="8" s="1"/>
  <c r="H116" i="8"/>
  <c r="E116" i="8" s="1"/>
  <c r="H120" i="8"/>
  <c r="E120" i="8" s="1"/>
  <c r="H124" i="8"/>
  <c r="E124" i="8" s="1"/>
  <c r="H128" i="8"/>
  <c r="E128" i="8" s="1"/>
  <c r="H132" i="8"/>
  <c r="E132" i="8" s="1"/>
  <c r="H136" i="8"/>
  <c r="E136" i="8" s="1"/>
  <c r="H140" i="8"/>
  <c r="E140" i="8" s="1"/>
  <c r="H144" i="8"/>
  <c r="E144" i="8" s="1"/>
  <c r="H148" i="8"/>
  <c r="E148" i="8" s="1"/>
  <c r="H152" i="8"/>
  <c r="E152" i="8" s="1"/>
  <c r="H156" i="8"/>
  <c r="E156" i="8" s="1"/>
  <c r="H160" i="8"/>
  <c r="E160" i="8" s="1"/>
  <c r="H164" i="8"/>
  <c r="E164" i="8" s="1"/>
  <c r="H168" i="8"/>
  <c r="E168" i="8" s="1"/>
  <c r="H172" i="8"/>
  <c r="E172" i="8" s="1"/>
  <c r="H176" i="8"/>
  <c r="E176" i="8" s="1"/>
  <c r="H180" i="8"/>
  <c r="E180" i="8" s="1"/>
  <c r="H184" i="8"/>
  <c r="E184" i="8" s="1"/>
  <c r="H188" i="8"/>
  <c r="E188" i="8" s="1"/>
  <c r="H192" i="8"/>
  <c r="E192" i="8" s="1"/>
  <c r="H196" i="8"/>
  <c r="E196" i="8" s="1"/>
  <c r="H200" i="8"/>
  <c r="E200" i="8" s="1"/>
  <c r="H204" i="8"/>
  <c r="E204" i="8" s="1"/>
  <c r="H208" i="8"/>
  <c r="E208" i="8" s="1"/>
  <c r="H212" i="8"/>
  <c r="E212" i="8" s="1"/>
  <c r="H216" i="8"/>
  <c r="E216" i="8" s="1"/>
  <c r="H220" i="8"/>
  <c r="E220" i="8" s="1"/>
  <c r="H224" i="8"/>
  <c r="E224" i="8" s="1"/>
  <c r="H228" i="8"/>
  <c r="E228" i="8" s="1"/>
  <c r="H232" i="8"/>
  <c r="E232" i="8" s="1"/>
  <c r="H236" i="8"/>
  <c r="E236" i="8" s="1"/>
  <c r="H240" i="8"/>
  <c r="E240" i="8" s="1"/>
  <c r="H244" i="8"/>
  <c r="E244" i="8" s="1"/>
  <c r="H248" i="8"/>
  <c r="E248" i="8" s="1"/>
  <c r="H252" i="8"/>
  <c r="E252" i="8" s="1"/>
  <c r="H256" i="8"/>
  <c r="E256" i="8" s="1"/>
  <c r="H260" i="8"/>
  <c r="E260" i="8" s="1"/>
  <c r="H264" i="8"/>
  <c r="E264" i="8" s="1"/>
  <c r="H268" i="8"/>
  <c r="E268" i="8" s="1"/>
  <c r="H272" i="8"/>
  <c r="E272" i="8" s="1"/>
  <c r="H276" i="8"/>
  <c r="E276" i="8" s="1"/>
  <c r="H280" i="8"/>
  <c r="E280" i="8" s="1"/>
  <c r="H284" i="8"/>
  <c r="E284" i="8" s="1"/>
  <c r="H288" i="8"/>
  <c r="E288" i="8" s="1"/>
  <c r="H292" i="8"/>
  <c r="E292" i="8" s="1"/>
  <c r="H296" i="8"/>
  <c r="E296" i="8" s="1"/>
  <c r="H5" i="8"/>
  <c r="E5" i="8" s="1"/>
  <c r="H9" i="8"/>
  <c r="E9" i="8" s="1"/>
  <c r="H13" i="8"/>
  <c r="E13" i="8" s="1"/>
  <c r="H17" i="8"/>
  <c r="E17" i="8" s="1"/>
  <c r="H21" i="8"/>
  <c r="E21" i="8" s="1"/>
  <c r="H25" i="8"/>
  <c r="E25" i="8" s="1"/>
  <c r="H29" i="8"/>
  <c r="E29" i="8" s="1"/>
  <c r="H33" i="8"/>
  <c r="E33" i="8" s="1"/>
  <c r="H37" i="8"/>
  <c r="E37" i="8" s="1"/>
  <c r="H41" i="8"/>
  <c r="E41" i="8" s="1"/>
  <c r="H45" i="8"/>
  <c r="E45" i="8" s="1"/>
  <c r="H49" i="8"/>
  <c r="E49" i="8" s="1"/>
  <c r="H53" i="8"/>
  <c r="E53" i="8" s="1"/>
  <c r="H57" i="8"/>
  <c r="E57" i="8" s="1"/>
  <c r="H61" i="8"/>
  <c r="E61" i="8" s="1"/>
  <c r="H65" i="8"/>
  <c r="E65" i="8" s="1"/>
  <c r="H69" i="8"/>
  <c r="E69" i="8" s="1"/>
  <c r="H73" i="8"/>
  <c r="E73" i="8" s="1"/>
  <c r="H77" i="8"/>
  <c r="E77" i="8" s="1"/>
  <c r="H81" i="8"/>
  <c r="E81" i="8" s="1"/>
  <c r="H85" i="8"/>
  <c r="E85" i="8" s="1"/>
  <c r="H89" i="8"/>
  <c r="E89" i="8" s="1"/>
  <c r="H93" i="8"/>
  <c r="E93" i="8" s="1"/>
  <c r="H97" i="8"/>
  <c r="E97" i="8" s="1"/>
  <c r="H101" i="8"/>
  <c r="E101" i="8" s="1"/>
  <c r="H105" i="8"/>
  <c r="E105" i="8" s="1"/>
  <c r="H109" i="8"/>
  <c r="E109" i="8" s="1"/>
  <c r="H113" i="8"/>
  <c r="E113" i="8" s="1"/>
  <c r="H117" i="8"/>
  <c r="E117" i="8" s="1"/>
  <c r="H121" i="8"/>
  <c r="E121" i="8" s="1"/>
  <c r="H125" i="8"/>
  <c r="E125" i="8" s="1"/>
  <c r="H129" i="8"/>
  <c r="E129" i="8" s="1"/>
  <c r="H133" i="8"/>
  <c r="E133" i="8" s="1"/>
  <c r="H137" i="8"/>
  <c r="E137" i="8" s="1"/>
  <c r="H141" i="8"/>
  <c r="E141" i="8" s="1"/>
  <c r="H145" i="8"/>
  <c r="E145" i="8" s="1"/>
  <c r="H149" i="8"/>
  <c r="E149" i="8" s="1"/>
  <c r="H153" i="8"/>
  <c r="E153" i="8" s="1"/>
  <c r="H157" i="8"/>
  <c r="E157" i="8" s="1"/>
  <c r="H161" i="8"/>
  <c r="E161" i="8" s="1"/>
  <c r="H165" i="8"/>
  <c r="E165" i="8" s="1"/>
  <c r="H169" i="8"/>
  <c r="E169" i="8" s="1"/>
  <c r="H173" i="8"/>
  <c r="E173" i="8" s="1"/>
  <c r="H177" i="8"/>
  <c r="E177" i="8" s="1"/>
  <c r="H181" i="8"/>
  <c r="E181" i="8" s="1"/>
  <c r="H185" i="8"/>
  <c r="E185" i="8" s="1"/>
  <c r="H189" i="8"/>
  <c r="E189" i="8" s="1"/>
  <c r="H193" i="8"/>
  <c r="E193" i="8" s="1"/>
  <c r="H197" i="8"/>
  <c r="E197" i="8" s="1"/>
  <c r="H201" i="8"/>
  <c r="E201" i="8" s="1"/>
  <c r="H205" i="8"/>
  <c r="E205" i="8" s="1"/>
  <c r="H209" i="8"/>
  <c r="E209" i="8" s="1"/>
  <c r="H213" i="8"/>
  <c r="E213" i="8" s="1"/>
  <c r="H217" i="8"/>
  <c r="E217" i="8" s="1"/>
  <c r="H221" i="8"/>
  <c r="E221" i="8" s="1"/>
  <c r="H225" i="8"/>
  <c r="E225" i="8" s="1"/>
  <c r="H229" i="8"/>
  <c r="E229" i="8" s="1"/>
  <c r="H233" i="8"/>
  <c r="E233" i="8" s="1"/>
  <c r="H237" i="8"/>
  <c r="E237" i="8" s="1"/>
  <c r="H241" i="8"/>
  <c r="E241" i="8" s="1"/>
  <c r="H245" i="8"/>
  <c r="E245" i="8" s="1"/>
  <c r="H249" i="8"/>
  <c r="E249" i="8" s="1"/>
  <c r="H253" i="8"/>
  <c r="E253" i="8" s="1"/>
  <c r="H257" i="8"/>
  <c r="E257" i="8" s="1"/>
  <c r="H261" i="8"/>
  <c r="E261" i="8" s="1"/>
  <c r="H265" i="8"/>
  <c r="E265" i="8" s="1"/>
  <c r="H269" i="8"/>
  <c r="E269" i="8" s="1"/>
  <c r="H273" i="8"/>
  <c r="E273" i="8" s="1"/>
  <c r="H277" i="8"/>
  <c r="E277" i="8" s="1"/>
  <c r="H281" i="8"/>
  <c r="E281" i="8" s="1"/>
  <c r="H285" i="8"/>
  <c r="E285" i="8" s="1"/>
  <c r="H289" i="8"/>
  <c r="E289" i="8" s="1"/>
  <c r="H293" i="8"/>
  <c r="E293" i="8" s="1"/>
  <c r="H6" i="8"/>
  <c r="E6" i="8" s="1"/>
  <c r="H10" i="8"/>
  <c r="E10" i="8" s="1"/>
  <c r="H14" i="8"/>
  <c r="E14" i="8" s="1"/>
  <c r="H18" i="8"/>
  <c r="E18" i="8" s="1"/>
  <c r="H22" i="8"/>
  <c r="E22" i="8" s="1"/>
  <c r="H26" i="8"/>
  <c r="E26" i="8" s="1"/>
  <c r="H30" i="8"/>
  <c r="E30" i="8" s="1"/>
  <c r="H34" i="8"/>
  <c r="E34" i="8" s="1"/>
  <c r="H38" i="8"/>
  <c r="E38" i="8" s="1"/>
  <c r="H42" i="8"/>
  <c r="E42" i="8" s="1"/>
  <c r="H46" i="8"/>
  <c r="E46" i="8" s="1"/>
  <c r="H50" i="8"/>
  <c r="E50" i="8" s="1"/>
  <c r="H54" i="8"/>
  <c r="E54" i="8" s="1"/>
  <c r="H58" i="8"/>
  <c r="E58" i="8" s="1"/>
  <c r="H62" i="8"/>
  <c r="E62" i="8" s="1"/>
  <c r="H66" i="8"/>
  <c r="E66" i="8" s="1"/>
  <c r="H70" i="8"/>
  <c r="E70" i="8" s="1"/>
  <c r="H74" i="8"/>
  <c r="E74" i="8" s="1"/>
  <c r="H78" i="8"/>
  <c r="E78" i="8" s="1"/>
  <c r="H82" i="8"/>
  <c r="E82" i="8" s="1"/>
  <c r="H86" i="8"/>
  <c r="E86" i="8" s="1"/>
  <c r="H90" i="8"/>
  <c r="E90" i="8" s="1"/>
  <c r="H94" i="8"/>
  <c r="E94" i="8" s="1"/>
  <c r="H98" i="8"/>
  <c r="E98" i="8" s="1"/>
  <c r="H102" i="8"/>
  <c r="E102" i="8" s="1"/>
  <c r="H106" i="8"/>
  <c r="E106" i="8" s="1"/>
  <c r="H110" i="8"/>
  <c r="E110" i="8" s="1"/>
  <c r="H114" i="8"/>
  <c r="E114" i="8" s="1"/>
  <c r="H118" i="8"/>
  <c r="E118" i="8" s="1"/>
  <c r="H122" i="8"/>
  <c r="E122" i="8" s="1"/>
  <c r="H126" i="8"/>
  <c r="E126" i="8" s="1"/>
  <c r="H130" i="8"/>
  <c r="E130" i="8" s="1"/>
  <c r="H134" i="8"/>
  <c r="E134" i="8" s="1"/>
  <c r="H138" i="8"/>
  <c r="E138" i="8" s="1"/>
  <c r="H142" i="8"/>
  <c r="E142" i="8" s="1"/>
  <c r="H146" i="8"/>
  <c r="E146" i="8" s="1"/>
  <c r="H150" i="8"/>
  <c r="E150" i="8" s="1"/>
  <c r="H154" i="8"/>
  <c r="E154" i="8" s="1"/>
  <c r="H158" i="8"/>
  <c r="E158" i="8" s="1"/>
  <c r="H162" i="8"/>
  <c r="E162" i="8" s="1"/>
  <c r="H166" i="8"/>
  <c r="E166" i="8" s="1"/>
  <c r="H170" i="8"/>
  <c r="E170" i="8" s="1"/>
  <c r="H174" i="8"/>
  <c r="E174" i="8" s="1"/>
  <c r="H178" i="8"/>
  <c r="E178" i="8" s="1"/>
  <c r="H182" i="8"/>
  <c r="E182" i="8" s="1"/>
  <c r="H186" i="8"/>
  <c r="E186" i="8" s="1"/>
  <c r="H190" i="8"/>
  <c r="E190" i="8" s="1"/>
  <c r="H194" i="8"/>
  <c r="E194" i="8" s="1"/>
  <c r="H198" i="8"/>
  <c r="E198" i="8" s="1"/>
  <c r="H202" i="8"/>
  <c r="E202" i="8" s="1"/>
  <c r="H206" i="8"/>
  <c r="E206" i="8" s="1"/>
  <c r="H210" i="8"/>
  <c r="E210" i="8" s="1"/>
  <c r="H214" i="8"/>
  <c r="E214" i="8" s="1"/>
  <c r="H218" i="8"/>
  <c r="E218" i="8" s="1"/>
  <c r="H222" i="8"/>
  <c r="E222" i="8" s="1"/>
  <c r="H226" i="8"/>
  <c r="E226" i="8" s="1"/>
  <c r="H230" i="8"/>
  <c r="E230" i="8" s="1"/>
  <c r="H234" i="8"/>
  <c r="E234" i="8" s="1"/>
  <c r="H238" i="8"/>
  <c r="E238" i="8" s="1"/>
  <c r="H242" i="8"/>
  <c r="E242" i="8" s="1"/>
  <c r="H246" i="8"/>
  <c r="E246" i="8" s="1"/>
  <c r="H250" i="8"/>
  <c r="E250" i="8" s="1"/>
  <c r="H254" i="8"/>
  <c r="E254" i="8" s="1"/>
  <c r="H258" i="8"/>
  <c r="E258" i="8" s="1"/>
  <c r="H262" i="8"/>
  <c r="E262" i="8" s="1"/>
  <c r="H266" i="8"/>
  <c r="E266" i="8" s="1"/>
  <c r="H270" i="8"/>
  <c r="E270" i="8" s="1"/>
  <c r="H274" i="8"/>
  <c r="E274" i="8" s="1"/>
  <c r="H278" i="8"/>
  <c r="E278" i="8" s="1"/>
  <c r="H282" i="8"/>
  <c r="E282" i="8" s="1"/>
  <c r="H286" i="8"/>
  <c r="E286" i="8" s="1"/>
  <c r="H290" i="8"/>
  <c r="E290" i="8" s="1"/>
  <c r="H294" i="8"/>
  <c r="E294" i="8" s="1"/>
  <c r="H3" i="8"/>
  <c r="E3" i="8" s="1"/>
  <c r="H7" i="8"/>
  <c r="E7" i="8" s="1"/>
  <c r="H11" i="8"/>
  <c r="E11" i="8" s="1"/>
  <c r="H15" i="8"/>
  <c r="E15" i="8" s="1"/>
  <c r="H19" i="8"/>
  <c r="E19" i="8" s="1"/>
  <c r="H23" i="8"/>
  <c r="E23" i="8" s="1"/>
  <c r="H27" i="8"/>
  <c r="E27" i="8" s="1"/>
  <c r="H31" i="8"/>
  <c r="E31" i="8" s="1"/>
  <c r="H35" i="8"/>
  <c r="E35" i="8" s="1"/>
  <c r="H39" i="8"/>
  <c r="E39" i="8" s="1"/>
  <c r="H43" i="8"/>
  <c r="E43" i="8" s="1"/>
  <c r="H47" i="8"/>
  <c r="E47" i="8" s="1"/>
  <c r="H51" i="8"/>
  <c r="E51" i="8" s="1"/>
  <c r="H55" i="8"/>
  <c r="E55" i="8" s="1"/>
  <c r="H59" i="8"/>
  <c r="E59" i="8" s="1"/>
  <c r="H63" i="8"/>
  <c r="E63" i="8" s="1"/>
  <c r="H67" i="8"/>
  <c r="E67" i="8" s="1"/>
  <c r="H71" i="8"/>
  <c r="E71" i="8" s="1"/>
  <c r="H75" i="8"/>
  <c r="E75" i="8" s="1"/>
  <c r="H79" i="8"/>
  <c r="E79" i="8" s="1"/>
  <c r="H83" i="8"/>
  <c r="E83" i="8" s="1"/>
  <c r="H87" i="8"/>
  <c r="E87" i="8" s="1"/>
  <c r="H91" i="8"/>
  <c r="E91" i="8" s="1"/>
  <c r="H95" i="8"/>
  <c r="E95" i="8" s="1"/>
  <c r="H99" i="8"/>
  <c r="E99" i="8" s="1"/>
  <c r="H103" i="8"/>
  <c r="E103" i="8" s="1"/>
  <c r="H107" i="8"/>
  <c r="E107" i="8" s="1"/>
  <c r="H111" i="8"/>
  <c r="E111" i="8" s="1"/>
  <c r="H115" i="8"/>
  <c r="E115" i="8" s="1"/>
  <c r="H119" i="8"/>
  <c r="E119" i="8" s="1"/>
  <c r="H123" i="8"/>
  <c r="E123" i="8" s="1"/>
  <c r="H127" i="8"/>
  <c r="E127" i="8" s="1"/>
  <c r="H131" i="8"/>
  <c r="E131" i="8" s="1"/>
  <c r="H135" i="8"/>
  <c r="E135" i="8" s="1"/>
  <c r="H139" i="8"/>
  <c r="E139" i="8" s="1"/>
  <c r="H143" i="8"/>
  <c r="E143" i="8" s="1"/>
  <c r="H147" i="8"/>
  <c r="E147" i="8" s="1"/>
  <c r="H151" i="8"/>
  <c r="E151" i="8" s="1"/>
  <c r="H155" i="8"/>
  <c r="E155" i="8" s="1"/>
  <c r="H159" i="8"/>
  <c r="E159" i="8" s="1"/>
  <c r="H163" i="8"/>
  <c r="E163" i="8" s="1"/>
  <c r="H167" i="8"/>
  <c r="E167" i="8" s="1"/>
  <c r="H171" i="8"/>
  <c r="E171" i="8" s="1"/>
  <c r="H175" i="8"/>
  <c r="E175" i="8" s="1"/>
  <c r="H179" i="8"/>
  <c r="E179" i="8" s="1"/>
  <c r="H183" i="8"/>
  <c r="E183" i="8" s="1"/>
  <c r="H187" i="8"/>
  <c r="E187" i="8" s="1"/>
  <c r="H191" i="8"/>
  <c r="E191" i="8" s="1"/>
  <c r="H195" i="8"/>
  <c r="E195" i="8" s="1"/>
  <c r="H199" i="8"/>
  <c r="E199" i="8" s="1"/>
  <c r="H203" i="8"/>
  <c r="E203" i="8" s="1"/>
  <c r="H207" i="8"/>
  <c r="E207" i="8" s="1"/>
  <c r="H211" i="8"/>
  <c r="E211" i="8" s="1"/>
  <c r="H215" i="8"/>
  <c r="E215" i="8" s="1"/>
  <c r="H219" i="8"/>
  <c r="E219" i="8" s="1"/>
  <c r="H223" i="8"/>
  <c r="E223" i="8" s="1"/>
  <c r="H227" i="8"/>
  <c r="E227" i="8" s="1"/>
  <c r="H231" i="8"/>
  <c r="E231" i="8" s="1"/>
  <c r="H235" i="8"/>
  <c r="E235" i="8" s="1"/>
  <c r="H239" i="8"/>
  <c r="E239" i="8" s="1"/>
  <c r="H243" i="8"/>
  <c r="E243" i="8" s="1"/>
  <c r="H247" i="8"/>
  <c r="E247" i="8" s="1"/>
  <c r="H251" i="8"/>
  <c r="E251" i="8" s="1"/>
  <c r="H255" i="8"/>
  <c r="E255" i="8" s="1"/>
  <c r="H259" i="8"/>
  <c r="E259" i="8" s="1"/>
  <c r="H263" i="8"/>
  <c r="E263" i="8" s="1"/>
  <c r="H267" i="8"/>
  <c r="E267" i="8" s="1"/>
  <c r="H271" i="8"/>
  <c r="E271" i="8" s="1"/>
  <c r="H275" i="8"/>
  <c r="E275" i="8" s="1"/>
  <c r="H279" i="8"/>
  <c r="E279" i="8" s="1"/>
  <c r="H283" i="8"/>
  <c r="E283" i="8" s="1"/>
  <c r="H287" i="8"/>
  <c r="E287" i="8" s="1"/>
  <c r="H291" i="8"/>
  <c r="E291" i="8" s="1"/>
  <c r="H295" i="8"/>
  <c r="E295" i="8" s="1"/>
  <c r="H299" i="8"/>
  <c r="E299" i="8" s="1"/>
  <c r="H297" i="8"/>
  <c r="E297" i="8" s="1"/>
  <c r="H302" i="8"/>
  <c r="E302" i="8" s="1"/>
  <c r="H306" i="8"/>
  <c r="E306" i="8" s="1"/>
  <c r="H310" i="8"/>
  <c r="E310" i="8" s="1"/>
  <c r="H314" i="8"/>
  <c r="E314" i="8" s="1"/>
  <c r="H318" i="8"/>
  <c r="E318" i="8" s="1"/>
  <c r="H322" i="8"/>
  <c r="E322" i="8" s="1"/>
  <c r="H326" i="8"/>
  <c r="E326" i="8" s="1"/>
  <c r="H330" i="8"/>
  <c r="E330" i="8" s="1"/>
  <c r="H334" i="8"/>
  <c r="E334" i="8" s="1"/>
  <c r="H338" i="8"/>
  <c r="E338" i="8" s="1"/>
  <c r="H342" i="8"/>
  <c r="E342" i="8" s="1"/>
  <c r="H346" i="8"/>
  <c r="E346" i="8" s="1"/>
  <c r="H350" i="8"/>
  <c r="E350" i="8" s="1"/>
  <c r="H354" i="8"/>
  <c r="E354" i="8" s="1"/>
  <c r="H358" i="8"/>
  <c r="E358" i="8" s="1"/>
  <c r="H362" i="8"/>
  <c r="E362" i="8" s="1"/>
  <c r="H366" i="8"/>
  <c r="E366" i="8" s="1"/>
  <c r="H370" i="8"/>
  <c r="E370" i="8" s="1"/>
  <c r="H374" i="8"/>
  <c r="E374" i="8" s="1"/>
  <c r="H378" i="8"/>
  <c r="E378" i="8" s="1"/>
  <c r="H382" i="8"/>
  <c r="E382" i="8" s="1"/>
  <c r="H386" i="8"/>
  <c r="E386" i="8" s="1"/>
  <c r="H390" i="8"/>
  <c r="E390" i="8" s="1"/>
  <c r="H394" i="8"/>
  <c r="E394" i="8" s="1"/>
  <c r="H398" i="8"/>
  <c r="E398" i="8" s="1"/>
  <c r="H402" i="8"/>
  <c r="E402" i="8" s="1"/>
  <c r="H406" i="8"/>
  <c r="E406" i="8" s="1"/>
  <c r="H410" i="8"/>
  <c r="E410" i="8" s="1"/>
  <c r="H414" i="8"/>
  <c r="E414" i="8" s="1"/>
  <c r="H418" i="8"/>
  <c r="E418" i="8" s="1"/>
  <c r="H422" i="8"/>
  <c r="E422" i="8" s="1"/>
  <c r="H426" i="8"/>
  <c r="E426" i="8" s="1"/>
  <c r="H430" i="8"/>
  <c r="E430" i="8" s="1"/>
  <c r="H434" i="8"/>
  <c r="E434" i="8" s="1"/>
  <c r="H438" i="8"/>
  <c r="E438" i="8" s="1"/>
  <c r="H442" i="8"/>
  <c r="E442" i="8" s="1"/>
  <c r="H446" i="8"/>
  <c r="E446" i="8" s="1"/>
  <c r="H450" i="8"/>
  <c r="E450" i="8" s="1"/>
  <c r="H454" i="8"/>
  <c r="E454" i="8" s="1"/>
  <c r="H458" i="8"/>
  <c r="E458" i="8" s="1"/>
  <c r="H462" i="8"/>
  <c r="E462" i="8" s="1"/>
  <c r="H466" i="8"/>
  <c r="E466" i="8" s="1"/>
  <c r="H470" i="8"/>
  <c r="E470" i="8" s="1"/>
  <c r="H474" i="8"/>
  <c r="E474" i="8" s="1"/>
  <c r="H478" i="8"/>
  <c r="E478" i="8" s="1"/>
  <c r="H482" i="8"/>
  <c r="E482" i="8" s="1"/>
  <c r="H486" i="8"/>
  <c r="E486" i="8" s="1"/>
  <c r="H490" i="8"/>
  <c r="E490" i="8" s="1"/>
  <c r="H494" i="8"/>
  <c r="E494" i="8" s="1"/>
  <c r="H498" i="8"/>
  <c r="E498" i="8" s="1"/>
  <c r="H502" i="8"/>
  <c r="E502" i="8" s="1"/>
  <c r="H506" i="8"/>
  <c r="E506" i="8" s="1"/>
  <c r="H510" i="8"/>
  <c r="E510" i="8" s="1"/>
  <c r="H514" i="8"/>
  <c r="E514" i="8" s="1"/>
  <c r="H518" i="8"/>
  <c r="E518" i="8" s="1"/>
  <c r="H522" i="8"/>
  <c r="E522" i="8" s="1"/>
  <c r="H526" i="8"/>
  <c r="E526" i="8" s="1"/>
  <c r="H530" i="8"/>
  <c r="E530" i="8" s="1"/>
  <c r="H534" i="8"/>
  <c r="E534" i="8" s="1"/>
  <c r="H538" i="8"/>
  <c r="E538" i="8" s="1"/>
  <c r="H542" i="8"/>
  <c r="E542" i="8" s="1"/>
  <c r="H546" i="8"/>
  <c r="E546" i="8" s="1"/>
  <c r="H550" i="8"/>
  <c r="E550" i="8" s="1"/>
  <c r="H554" i="8"/>
  <c r="E554" i="8" s="1"/>
  <c r="H558" i="8"/>
  <c r="E558" i="8" s="1"/>
  <c r="H562" i="8"/>
  <c r="E562" i="8" s="1"/>
  <c r="H566" i="8"/>
  <c r="E566" i="8" s="1"/>
  <c r="H570" i="8"/>
  <c r="E570" i="8" s="1"/>
  <c r="H574" i="8"/>
  <c r="E574" i="8" s="1"/>
  <c r="H578" i="8"/>
  <c r="E578" i="8" s="1"/>
  <c r="H582" i="8"/>
  <c r="E582" i="8" s="1"/>
  <c r="H586" i="8"/>
  <c r="E586" i="8" s="1"/>
  <c r="H590" i="8"/>
  <c r="E590" i="8" s="1"/>
  <c r="H594" i="8"/>
  <c r="E594" i="8" s="1"/>
  <c r="H598" i="8"/>
  <c r="E598" i="8" s="1"/>
  <c r="H602" i="8"/>
  <c r="E602" i="8" s="1"/>
  <c r="H606" i="8"/>
  <c r="E606" i="8" s="1"/>
  <c r="H610" i="8"/>
  <c r="E610" i="8" s="1"/>
  <c r="H614" i="8"/>
  <c r="E614" i="8" s="1"/>
  <c r="H618" i="8"/>
  <c r="E618" i="8" s="1"/>
  <c r="H622" i="8"/>
  <c r="E622" i="8" s="1"/>
  <c r="H626" i="8"/>
  <c r="E626" i="8" s="1"/>
  <c r="H630" i="8"/>
  <c r="E630" i="8" s="1"/>
  <c r="H634" i="8"/>
  <c r="E634" i="8" s="1"/>
  <c r="H638" i="8"/>
  <c r="E638" i="8" s="1"/>
  <c r="H642" i="8"/>
  <c r="E642" i="8" s="1"/>
  <c r="H646" i="8"/>
  <c r="E646" i="8" s="1"/>
  <c r="H650" i="8"/>
  <c r="E650" i="8" s="1"/>
  <c r="H654" i="8"/>
  <c r="E654" i="8" s="1"/>
  <c r="H658" i="8"/>
  <c r="E658" i="8" s="1"/>
  <c r="H662" i="8"/>
  <c r="E662" i="8" s="1"/>
  <c r="H666" i="8"/>
  <c r="E666" i="8" s="1"/>
  <c r="H670" i="8"/>
  <c r="E670" i="8" s="1"/>
  <c r="H674" i="8"/>
  <c r="E674" i="8" s="1"/>
  <c r="H678" i="8"/>
  <c r="E678" i="8" s="1"/>
  <c r="H682" i="8"/>
  <c r="E682" i="8" s="1"/>
  <c r="H686" i="8"/>
  <c r="E686" i="8" s="1"/>
  <c r="H690" i="8"/>
  <c r="E690" i="8" s="1"/>
  <c r="H694" i="8"/>
  <c r="E694" i="8" s="1"/>
  <c r="H698" i="8"/>
  <c r="E698" i="8" s="1"/>
  <c r="H702" i="8"/>
  <c r="E702" i="8" s="1"/>
  <c r="H706" i="8"/>
  <c r="E706" i="8" s="1"/>
  <c r="H710" i="8"/>
  <c r="E710" i="8" s="1"/>
  <c r="H714" i="8"/>
  <c r="E714" i="8" s="1"/>
  <c r="H718" i="8"/>
  <c r="E718" i="8" s="1"/>
  <c r="H722" i="8"/>
  <c r="E722" i="8" s="1"/>
  <c r="H726" i="8"/>
  <c r="E726" i="8" s="1"/>
  <c r="H730" i="8"/>
  <c r="E730" i="8" s="1"/>
  <c r="H734" i="8"/>
  <c r="E734" i="8" s="1"/>
  <c r="H738" i="8"/>
  <c r="E738" i="8" s="1"/>
  <c r="H742" i="8"/>
  <c r="E742" i="8" s="1"/>
  <c r="H746" i="8"/>
  <c r="E746" i="8" s="1"/>
  <c r="H750" i="8"/>
  <c r="E750" i="8" s="1"/>
  <c r="H754" i="8"/>
  <c r="E754" i="8" s="1"/>
  <c r="H758" i="8"/>
  <c r="E758" i="8" s="1"/>
  <c r="H762" i="8"/>
  <c r="E762" i="8" s="1"/>
  <c r="H766" i="8"/>
  <c r="E766" i="8" s="1"/>
  <c r="H770" i="8"/>
  <c r="E770" i="8" s="1"/>
  <c r="H774" i="8"/>
  <c r="E774" i="8" s="1"/>
  <c r="H778" i="8"/>
  <c r="E778" i="8" s="1"/>
  <c r="H782" i="8"/>
  <c r="E782" i="8" s="1"/>
  <c r="H786" i="8"/>
  <c r="E786" i="8" s="1"/>
  <c r="H790" i="8"/>
  <c r="E790" i="8" s="1"/>
  <c r="H794" i="8"/>
  <c r="E794" i="8" s="1"/>
  <c r="H798" i="8"/>
  <c r="E798" i="8" s="1"/>
  <c r="H802" i="8"/>
  <c r="E802" i="8" s="1"/>
  <c r="H806" i="8"/>
  <c r="E806" i="8" s="1"/>
  <c r="H810" i="8"/>
  <c r="E810" i="8" s="1"/>
  <c r="H814" i="8"/>
  <c r="E814" i="8" s="1"/>
  <c r="H818" i="8"/>
  <c r="E818" i="8" s="1"/>
  <c r="H822" i="8"/>
  <c r="E822" i="8" s="1"/>
  <c r="H826" i="8"/>
  <c r="E826" i="8" s="1"/>
  <c r="H830" i="8"/>
  <c r="E830" i="8" s="1"/>
  <c r="H834" i="8"/>
  <c r="E834" i="8" s="1"/>
  <c r="H838" i="8"/>
  <c r="E838" i="8" s="1"/>
  <c r="H842" i="8"/>
  <c r="E842" i="8" s="1"/>
  <c r="H846" i="8"/>
  <c r="E846" i="8" s="1"/>
  <c r="H850" i="8"/>
  <c r="E850" i="8" s="1"/>
  <c r="H854" i="8"/>
  <c r="E854" i="8" s="1"/>
  <c r="H858" i="8"/>
  <c r="E858" i="8" s="1"/>
  <c r="H862" i="8"/>
  <c r="E862" i="8" s="1"/>
  <c r="H866" i="8"/>
  <c r="E866" i="8" s="1"/>
  <c r="H870" i="8"/>
  <c r="E870" i="8" s="1"/>
  <c r="H874" i="8"/>
  <c r="E874" i="8" s="1"/>
  <c r="H878" i="8"/>
  <c r="E878" i="8" s="1"/>
  <c r="H882" i="8"/>
  <c r="E882" i="8" s="1"/>
  <c r="H886" i="8"/>
  <c r="E886" i="8" s="1"/>
  <c r="H890" i="8"/>
  <c r="E890" i="8" s="1"/>
  <c r="H894" i="8"/>
  <c r="E894" i="8" s="1"/>
  <c r="H898" i="8"/>
  <c r="E898" i="8" s="1"/>
  <c r="H902" i="8"/>
  <c r="E902" i="8" s="1"/>
  <c r="H906" i="8"/>
  <c r="E906" i="8" s="1"/>
  <c r="H910" i="8"/>
  <c r="E910" i="8" s="1"/>
  <c r="H914" i="8"/>
  <c r="E914" i="8" s="1"/>
  <c r="H918" i="8"/>
  <c r="E918" i="8" s="1"/>
  <c r="H922" i="8"/>
  <c r="E922" i="8" s="1"/>
  <c r="H926" i="8"/>
  <c r="E926" i="8" s="1"/>
  <c r="H930" i="8"/>
  <c r="E930" i="8" s="1"/>
  <c r="H934" i="8"/>
  <c r="E934" i="8" s="1"/>
  <c r="H938" i="8"/>
  <c r="E938" i="8" s="1"/>
  <c r="H942" i="8"/>
  <c r="E942" i="8" s="1"/>
  <c r="H946" i="8"/>
  <c r="E946" i="8" s="1"/>
  <c r="H950" i="8"/>
  <c r="E950" i="8" s="1"/>
  <c r="H954" i="8"/>
  <c r="E954" i="8" s="1"/>
  <c r="H958" i="8"/>
  <c r="E958" i="8" s="1"/>
  <c r="H962" i="8"/>
  <c r="E962" i="8" s="1"/>
  <c r="H966" i="8"/>
  <c r="E966" i="8" s="1"/>
  <c r="H970" i="8"/>
  <c r="E970" i="8" s="1"/>
  <c r="H974" i="8"/>
  <c r="E974" i="8" s="1"/>
  <c r="H978" i="8"/>
  <c r="E978" i="8" s="1"/>
  <c r="H982" i="8"/>
  <c r="E982" i="8" s="1"/>
  <c r="H986" i="8"/>
  <c r="E986" i="8" s="1"/>
  <c r="H990" i="8"/>
  <c r="E990" i="8" s="1"/>
  <c r="H994" i="8"/>
  <c r="E994" i="8" s="1"/>
  <c r="H998" i="8"/>
  <c r="E998" i="8" s="1"/>
  <c r="H1002" i="8"/>
  <c r="E1002" i="8" s="1"/>
  <c r="H1006" i="8"/>
  <c r="E1006" i="8" s="1"/>
  <c r="H1010" i="8"/>
  <c r="E1010" i="8" s="1"/>
  <c r="H1014" i="8"/>
  <c r="E1014" i="8" s="1"/>
  <c r="H1018" i="8"/>
  <c r="E1018" i="8" s="1"/>
  <c r="H1022" i="8"/>
  <c r="E1022" i="8" s="1"/>
  <c r="H1026" i="8"/>
  <c r="E1026" i="8" s="1"/>
  <c r="H1030" i="8"/>
  <c r="E1030" i="8" s="1"/>
  <c r="H1034" i="8"/>
  <c r="E1034" i="8" s="1"/>
  <c r="H1038" i="8"/>
  <c r="E1038" i="8" s="1"/>
  <c r="H1042" i="8"/>
  <c r="E1042" i="8" s="1"/>
  <c r="H1046" i="8"/>
  <c r="E1046" i="8" s="1"/>
  <c r="H1050" i="8"/>
  <c r="E1050" i="8" s="1"/>
  <c r="H1054" i="8"/>
  <c r="E1054" i="8" s="1"/>
  <c r="H1058" i="8"/>
  <c r="E1058" i="8" s="1"/>
  <c r="H1062" i="8"/>
  <c r="E1062" i="8" s="1"/>
  <c r="H1066" i="8"/>
  <c r="E1066" i="8" s="1"/>
  <c r="H1070" i="8"/>
  <c r="E1070" i="8" s="1"/>
  <c r="H1074" i="8"/>
  <c r="E1074" i="8" s="1"/>
  <c r="H1078" i="8"/>
  <c r="E1078" i="8" s="1"/>
  <c r="H1082" i="8"/>
  <c r="E1082" i="8" s="1"/>
  <c r="H298" i="8"/>
  <c r="E298" i="8" s="1"/>
  <c r="H303" i="8"/>
  <c r="E303" i="8" s="1"/>
  <c r="H307" i="8"/>
  <c r="E307" i="8" s="1"/>
  <c r="H311" i="8"/>
  <c r="E311" i="8" s="1"/>
  <c r="H315" i="8"/>
  <c r="E315" i="8" s="1"/>
  <c r="H319" i="8"/>
  <c r="E319" i="8" s="1"/>
  <c r="H323" i="8"/>
  <c r="E323" i="8" s="1"/>
  <c r="H327" i="8"/>
  <c r="E327" i="8" s="1"/>
  <c r="H331" i="8"/>
  <c r="E331" i="8" s="1"/>
  <c r="H335" i="8"/>
  <c r="E335" i="8" s="1"/>
  <c r="H339" i="8"/>
  <c r="E339" i="8" s="1"/>
  <c r="H343" i="8"/>
  <c r="E343" i="8" s="1"/>
  <c r="H347" i="8"/>
  <c r="E347" i="8" s="1"/>
  <c r="H351" i="8"/>
  <c r="E351" i="8" s="1"/>
  <c r="H355" i="8"/>
  <c r="E355" i="8" s="1"/>
  <c r="H359" i="8"/>
  <c r="E359" i="8" s="1"/>
  <c r="H363" i="8"/>
  <c r="E363" i="8" s="1"/>
  <c r="H367" i="8"/>
  <c r="E367" i="8" s="1"/>
  <c r="H371" i="8"/>
  <c r="E371" i="8" s="1"/>
  <c r="H375" i="8"/>
  <c r="E375" i="8" s="1"/>
  <c r="H379" i="8"/>
  <c r="E379" i="8" s="1"/>
  <c r="H383" i="8"/>
  <c r="E383" i="8" s="1"/>
  <c r="H387" i="8"/>
  <c r="E387" i="8" s="1"/>
  <c r="H391" i="8"/>
  <c r="E391" i="8" s="1"/>
  <c r="H395" i="8"/>
  <c r="E395" i="8" s="1"/>
  <c r="H399" i="8"/>
  <c r="E399" i="8" s="1"/>
  <c r="H403" i="8"/>
  <c r="E403" i="8" s="1"/>
  <c r="H407" i="8"/>
  <c r="E407" i="8" s="1"/>
  <c r="H411" i="8"/>
  <c r="E411" i="8" s="1"/>
  <c r="H415" i="8"/>
  <c r="E415" i="8" s="1"/>
  <c r="H419" i="8"/>
  <c r="E419" i="8" s="1"/>
  <c r="H423" i="8"/>
  <c r="E423" i="8" s="1"/>
  <c r="H427" i="8"/>
  <c r="E427" i="8" s="1"/>
  <c r="H431" i="8"/>
  <c r="E431" i="8" s="1"/>
  <c r="H435" i="8"/>
  <c r="E435" i="8" s="1"/>
  <c r="H439" i="8"/>
  <c r="E439" i="8" s="1"/>
  <c r="H443" i="8"/>
  <c r="E443" i="8" s="1"/>
  <c r="H447" i="8"/>
  <c r="E447" i="8" s="1"/>
  <c r="H451" i="8"/>
  <c r="E451" i="8" s="1"/>
  <c r="H455" i="8"/>
  <c r="E455" i="8" s="1"/>
  <c r="H459" i="8"/>
  <c r="E459" i="8" s="1"/>
  <c r="H463" i="8"/>
  <c r="E463" i="8" s="1"/>
  <c r="H467" i="8"/>
  <c r="E467" i="8" s="1"/>
  <c r="H471" i="8"/>
  <c r="E471" i="8" s="1"/>
  <c r="H475" i="8"/>
  <c r="E475" i="8" s="1"/>
  <c r="H479" i="8"/>
  <c r="E479" i="8" s="1"/>
  <c r="H483" i="8"/>
  <c r="E483" i="8" s="1"/>
  <c r="H487" i="8"/>
  <c r="E487" i="8" s="1"/>
  <c r="H491" i="8"/>
  <c r="E491" i="8" s="1"/>
  <c r="H495" i="8"/>
  <c r="E495" i="8" s="1"/>
  <c r="H499" i="8"/>
  <c r="E499" i="8" s="1"/>
  <c r="H503" i="8"/>
  <c r="E503" i="8" s="1"/>
  <c r="H507" i="8"/>
  <c r="E507" i="8" s="1"/>
  <c r="H511" i="8"/>
  <c r="E511" i="8" s="1"/>
  <c r="H515" i="8"/>
  <c r="E515" i="8" s="1"/>
  <c r="H519" i="8"/>
  <c r="E519" i="8" s="1"/>
  <c r="H523" i="8"/>
  <c r="E523" i="8" s="1"/>
  <c r="H527" i="8"/>
  <c r="E527" i="8" s="1"/>
  <c r="H531" i="8"/>
  <c r="E531" i="8" s="1"/>
  <c r="H535" i="8"/>
  <c r="E535" i="8" s="1"/>
  <c r="H539" i="8"/>
  <c r="E539" i="8" s="1"/>
  <c r="H543" i="8"/>
  <c r="E543" i="8" s="1"/>
  <c r="H547" i="8"/>
  <c r="E547" i="8" s="1"/>
  <c r="H551" i="8"/>
  <c r="E551" i="8" s="1"/>
  <c r="H555" i="8"/>
  <c r="E555" i="8" s="1"/>
  <c r="H559" i="8"/>
  <c r="E559" i="8" s="1"/>
  <c r="H563" i="8"/>
  <c r="E563" i="8" s="1"/>
  <c r="H567" i="8"/>
  <c r="E567" i="8" s="1"/>
  <c r="H571" i="8"/>
  <c r="E571" i="8" s="1"/>
  <c r="H575" i="8"/>
  <c r="E575" i="8" s="1"/>
  <c r="H579" i="8"/>
  <c r="E579" i="8" s="1"/>
  <c r="H583" i="8"/>
  <c r="E583" i="8" s="1"/>
  <c r="H587" i="8"/>
  <c r="E587" i="8" s="1"/>
  <c r="H591" i="8"/>
  <c r="E591" i="8" s="1"/>
  <c r="H595" i="8"/>
  <c r="E595" i="8" s="1"/>
  <c r="H599" i="8"/>
  <c r="E599" i="8" s="1"/>
  <c r="H603" i="8"/>
  <c r="E603" i="8" s="1"/>
  <c r="H607" i="8"/>
  <c r="E607" i="8" s="1"/>
  <c r="H611" i="8"/>
  <c r="E611" i="8" s="1"/>
  <c r="H615" i="8"/>
  <c r="E615" i="8" s="1"/>
  <c r="H619" i="8"/>
  <c r="E619" i="8" s="1"/>
  <c r="H623" i="8"/>
  <c r="E623" i="8" s="1"/>
  <c r="H627" i="8"/>
  <c r="E627" i="8" s="1"/>
  <c r="H631" i="8"/>
  <c r="E631" i="8" s="1"/>
  <c r="H635" i="8"/>
  <c r="E635" i="8" s="1"/>
  <c r="H639" i="8"/>
  <c r="E639" i="8" s="1"/>
  <c r="H643" i="8"/>
  <c r="E643" i="8" s="1"/>
  <c r="H647" i="8"/>
  <c r="E647" i="8" s="1"/>
  <c r="H651" i="8"/>
  <c r="E651" i="8" s="1"/>
  <c r="H655" i="8"/>
  <c r="E655" i="8" s="1"/>
  <c r="H659" i="8"/>
  <c r="E659" i="8" s="1"/>
  <c r="H663" i="8"/>
  <c r="E663" i="8" s="1"/>
  <c r="H667" i="8"/>
  <c r="E667" i="8" s="1"/>
  <c r="H671" i="8"/>
  <c r="E671" i="8" s="1"/>
  <c r="H675" i="8"/>
  <c r="E675" i="8" s="1"/>
  <c r="H679" i="8"/>
  <c r="E679" i="8" s="1"/>
  <c r="H683" i="8"/>
  <c r="E683" i="8" s="1"/>
  <c r="H687" i="8"/>
  <c r="E687" i="8" s="1"/>
  <c r="H691" i="8"/>
  <c r="E691" i="8" s="1"/>
  <c r="H695" i="8"/>
  <c r="E695" i="8" s="1"/>
  <c r="H699" i="8"/>
  <c r="E699" i="8" s="1"/>
  <c r="H703" i="8"/>
  <c r="E703" i="8" s="1"/>
  <c r="H707" i="8"/>
  <c r="E707" i="8" s="1"/>
  <c r="H711" i="8"/>
  <c r="E711" i="8" s="1"/>
  <c r="H715" i="8"/>
  <c r="E715" i="8" s="1"/>
  <c r="H719" i="8"/>
  <c r="E719" i="8" s="1"/>
  <c r="H723" i="8"/>
  <c r="E723" i="8" s="1"/>
  <c r="H727" i="8"/>
  <c r="E727" i="8" s="1"/>
  <c r="H731" i="8"/>
  <c r="E731" i="8" s="1"/>
  <c r="H735" i="8"/>
  <c r="E735" i="8" s="1"/>
  <c r="H739" i="8"/>
  <c r="E739" i="8" s="1"/>
  <c r="H743" i="8"/>
  <c r="E743" i="8" s="1"/>
  <c r="H747" i="8"/>
  <c r="E747" i="8" s="1"/>
  <c r="H751" i="8"/>
  <c r="E751" i="8" s="1"/>
  <c r="H755" i="8"/>
  <c r="E755" i="8" s="1"/>
  <c r="H759" i="8"/>
  <c r="E759" i="8" s="1"/>
  <c r="H763" i="8"/>
  <c r="E763" i="8" s="1"/>
  <c r="H767" i="8"/>
  <c r="E767" i="8" s="1"/>
  <c r="H771" i="8"/>
  <c r="E771" i="8" s="1"/>
  <c r="H775" i="8"/>
  <c r="E775" i="8" s="1"/>
  <c r="H779" i="8"/>
  <c r="E779" i="8" s="1"/>
  <c r="H783" i="8"/>
  <c r="E783" i="8" s="1"/>
  <c r="H787" i="8"/>
  <c r="E787" i="8" s="1"/>
  <c r="H791" i="8"/>
  <c r="E791" i="8" s="1"/>
  <c r="H795" i="8"/>
  <c r="E795" i="8" s="1"/>
  <c r="H799" i="8"/>
  <c r="E799" i="8" s="1"/>
  <c r="H803" i="8"/>
  <c r="E803" i="8" s="1"/>
  <c r="H807" i="8"/>
  <c r="E807" i="8" s="1"/>
  <c r="H811" i="8"/>
  <c r="E811" i="8" s="1"/>
  <c r="H815" i="8"/>
  <c r="E815" i="8" s="1"/>
  <c r="H819" i="8"/>
  <c r="E819" i="8" s="1"/>
  <c r="H823" i="8"/>
  <c r="E823" i="8" s="1"/>
  <c r="H827" i="8"/>
  <c r="E827" i="8" s="1"/>
  <c r="H831" i="8"/>
  <c r="E831" i="8" s="1"/>
  <c r="H835" i="8"/>
  <c r="E835" i="8" s="1"/>
  <c r="H839" i="8"/>
  <c r="E839" i="8" s="1"/>
  <c r="H843" i="8"/>
  <c r="E843" i="8" s="1"/>
  <c r="H847" i="8"/>
  <c r="E847" i="8" s="1"/>
  <c r="H851" i="8"/>
  <c r="E851" i="8" s="1"/>
  <c r="H855" i="8"/>
  <c r="E855" i="8" s="1"/>
  <c r="H859" i="8"/>
  <c r="E859" i="8" s="1"/>
  <c r="H863" i="8"/>
  <c r="E863" i="8" s="1"/>
  <c r="H867" i="8"/>
  <c r="E867" i="8" s="1"/>
  <c r="H871" i="8"/>
  <c r="E871" i="8" s="1"/>
  <c r="H875" i="8"/>
  <c r="E875" i="8" s="1"/>
  <c r="H879" i="8"/>
  <c r="E879" i="8" s="1"/>
  <c r="H883" i="8"/>
  <c r="E883" i="8" s="1"/>
  <c r="H887" i="8"/>
  <c r="E887" i="8" s="1"/>
  <c r="H891" i="8"/>
  <c r="E891" i="8" s="1"/>
  <c r="H895" i="8"/>
  <c r="E895" i="8" s="1"/>
  <c r="H899" i="8"/>
  <c r="E899" i="8" s="1"/>
  <c r="H903" i="8"/>
  <c r="E903" i="8" s="1"/>
  <c r="H907" i="8"/>
  <c r="E907" i="8" s="1"/>
  <c r="H911" i="8"/>
  <c r="E911" i="8" s="1"/>
  <c r="H915" i="8"/>
  <c r="E915" i="8" s="1"/>
  <c r="H919" i="8"/>
  <c r="E919" i="8" s="1"/>
  <c r="H923" i="8"/>
  <c r="E923" i="8" s="1"/>
  <c r="H927" i="8"/>
  <c r="E927" i="8" s="1"/>
  <c r="H931" i="8"/>
  <c r="E931" i="8" s="1"/>
  <c r="H935" i="8"/>
  <c r="E935" i="8" s="1"/>
  <c r="H939" i="8"/>
  <c r="E939" i="8" s="1"/>
  <c r="H943" i="8"/>
  <c r="E943" i="8" s="1"/>
  <c r="H947" i="8"/>
  <c r="E947" i="8" s="1"/>
  <c r="H951" i="8"/>
  <c r="E951" i="8" s="1"/>
  <c r="H955" i="8"/>
  <c r="E955" i="8" s="1"/>
  <c r="H959" i="8"/>
  <c r="E959" i="8" s="1"/>
  <c r="H963" i="8"/>
  <c r="E963" i="8" s="1"/>
  <c r="H967" i="8"/>
  <c r="E967" i="8" s="1"/>
  <c r="H971" i="8"/>
  <c r="E971" i="8" s="1"/>
  <c r="H975" i="8"/>
  <c r="E975" i="8" s="1"/>
  <c r="H300" i="8"/>
  <c r="E300" i="8" s="1"/>
  <c r="H304" i="8"/>
  <c r="E304" i="8" s="1"/>
  <c r="H308" i="8"/>
  <c r="E308" i="8" s="1"/>
  <c r="H312" i="8"/>
  <c r="E312" i="8" s="1"/>
  <c r="H316" i="8"/>
  <c r="E316" i="8" s="1"/>
  <c r="H320" i="8"/>
  <c r="E320" i="8" s="1"/>
  <c r="H324" i="8"/>
  <c r="E324" i="8" s="1"/>
  <c r="H328" i="8"/>
  <c r="E328" i="8" s="1"/>
  <c r="H332" i="8"/>
  <c r="E332" i="8" s="1"/>
  <c r="H336" i="8"/>
  <c r="E336" i="8" s="1"/>
  <c r="H340" i="8"/>
  <c r="E340" i="8" s="1"/>
  <c r="H344" i="8"/>
  <c r="E344" i="8" s="1"/>
  <c r="H348" i="8"/>
  <c r="E348" i="8" s="1"/>
  <c r="H352" i="8"/>
  <c r="E352" i="8" s="1"/>
  <c r="H356" i="8"/>
  <c r="E356" i="8" s="1"/>
  <c r="H360" i="8"/>
  <c r="E360" i="8" s="1"/>
  <c r="H364" i="8"/>
  <c r="E364" i="8" s="1"/>
  <c r="H368" i="8"/>
  <c r="E368" i="8" s="1"/>
  <c r="H372" i="8"/>
  <c r="E372" i="8" s="1"/>
  <c r="H376" i="8"/>
  <c r="E376" i="8" s="1"/>
  <c r="H380" i="8"/>
  <c r="E380" i="8" s="1"/>
  <c r="H384" i="8"/>
  <c r="E384" i="8" s="1"/>
  <c r="H388" i="8"/>
  <c r="E388" i="8" s="1"/>
  <c r="H392" i="8"/>
  <c r="E392" i="8" s="1"/>
  <c r="H396" i="8"/>
  <c r="E396" i="8" s="1"/>
  <c r="H400" i="8"/>
  <c r="E400" i="8" s="1"/>
  <c r="H404" i="8"/>
  <c r="E404" i="8" s="1"/>
  <c r="H408" i="8"/>
  <c r="E408" i="8" s="1"/>
  <c r="H412" i="8"/>
  <c r="E412" i="8" s="1"/>
  <c r="H416" i="8"/>
  <c r="E416" i="8" s="1"/>
  <c r="H420" i="8"/>
  <c r="E420" i="8" s="1"/>
  <c r="H424" i="8"/>
  <c r="E424" i="8" s="1"/>
  <c r="H428" i="8"/>
  <c r="E428" i="8" s="1"/>
  <c r="H432" i="8"/>
  <c r="E432" i="8" s="1"/>
  <c r="H436" i="8"/>
  <c r="E436" i="8" s="1"/>
  <c r="H440" i="8"/>
  <c r="E440" i="8" s="1"/>
  <c r="H444" i="8"/>
  <c r="E444" i="8" s="1"/>
  <c r="H448" i="8"/>
  <c r="E448" i="8" s="1"/>
  <c r="H452" i="8"/>
  <c r="E452" i="8" s="1"/>
  <c r="H456" i="8"/>
  <c r="E456" i="8" s="1"/>
  <c r="H460" i="8"/>
  <c r="E460" i="8" s="1"/>
  <c r="H464" i="8"/>
  <c r="E464" i="8" s="1"/>
  <c r="H468" i="8"/>
  <c r="E468" i="8" s="1"/>
  <c r="H472" i="8"/>
  <c r="E472" i="8" s="1"/>
  <c r="H476" i="8"/>
  <c r="E476" i="8" s="1"/>
  <c r="H480" i="8"/>
  <c r="E480" i="8" s="1"/>
  <c r="H484" i="8"/>
  <c r="E484" i="8" s="1"/>
  <c r="H488" i="8"/>
  <c r="E488" i="8" s="1"/>
  <c r="H492" i="8"/>
  <c r="E492" i="8" s="1"/>
  <c r="H496" i="8"/>
  <c r="E496" i="8" s="1"/>
  <c r="H500" i="8"/>
  <c r="E500" i="8" s="1"/>
  <c r="H504" i="8"/>
  <c r="E504" i="8" s="1"/>
  <c r="H508" i="8"/>
  <c r="E508" i="8" s="1"/>
  <c r="H512" i="8"/>
  <c r="E512" i="8" s="1"/>
  <c r="H516" i="8"/>
  <c r="E516" i="8" s="1"/>
  <c r="H520" i="8"/>
  <c r="E520" i="8" s="1"/>
  <c r="H524" i="8"/>
  <c r="E524" i="8" s="1"/>
  <c r="H528" i="8"/>
  <c r="E528" i="8" s="1"/>
  <c r="H532" i="8"/>
  <c r="E532" i="8" s="1"/>
  <c r="H536" i="8"/>
  <c r="E536" i="8" s="1"/>
  <c r="H540" i="8"/>
  <c r="E540" i="8" s="1"/>
  <c r="H544" i="8"/>
  <c r="E544" i="8" s="1"/>
  <c r="H548" i="8"/>
  <c r="E548" i="8" s="1"/>
  <c r="H552" i="8"/>
  <c r="E552" i="8" s="1"/>
  <c r="H556" i="8"/>
  <c r="E556" i="8" s="1"/>
  <c r="H560" i="8"/>
  <c r="E560" i="8" s="1"/>
  <c r="H564" i="8"/>
  <c r="E564" i="8" s="1"/>
  <c r="H568" i="8"/>
  <c r="E568" i="8" s="1"/>
  <c r="H572" i="8"/>
  <c r="E572" i="8" s="1"/>
  <c r="H576" i="8"/>
  <c r="E576" i="8" s="1"/>
  <c r="H580" i="8"/>
  <c r="E580" i="8" s="1"/>
  <c r="H584" i="8"/>
  <c r="E584" i="8" s="1"/>
  <c r="H588" i="8"/>
  <c r="E588" i="8" s="1"/>
  <c r="H592" i="8"/>
  <c r="E592" i="8" s="1"/>
  <c r="H596" i="8"/>
  <c r="E596" i="8" s="1"/>
  <c r="H600" i="8"/>
  <c r="E600" i="8" s="1"/>
  <c r="H604" i="8"/>
  <c r="E604" i="8" s="1"/>
  <c r="H608" i="8"/>
  <c r="E608" i="8" s="1"/>
  <c r="H612" i="8"/>
  <c r="E612" i="8" s="1"/>
  <c r="H616" i="8"/>
  <c r="E616" i="8" s="1"/>
  <c r="H620" i="8"/>
  <c r="E620" i="8" s="1"/>
  <c r="H624" i="8"/>
  <c r="E624" i="8" s="1"/>
  <c r="H628" i="8"/>
  <c r="E628" i="8" s="1"/>
  <c r="H632" i="8"/>
  <c r="E632" i="8" s="1"/>
  <c r="H636" i="8"/>
  <c r="E636" i="8" s="1"/>
  <c r="H640" i="8"/>
  <c r="E640" i="8" s="1"/>
  <c r="H644" i="8"/>
  <c r="E644" i="8" s="1"/>
  <c r="H648" i="8"/>
  <c r="E648" i="8" s="1"/>
  <c r="H652" i="8"/>
  <c r="E652" i="8" s="1"/>
  <c r="H656" i="8"/>
  <c r="E656" i="8" s="1"/>
  <c r="H660" i="8"/>
  <c r="E660" i="8" s="1"/>
  <c r="H664" i="8"/>
  <c r="E664" i="8" s="1"/>
  <c r="H668" i="8"/>
  <c r="E668" i="8" s="1"/>
  <c r="H672" i="8"/>
  <c r="E672" i="8" s="1"/>
  <c r="H676" i="8"/>
  <c r="E676" i="8" s="1"/>
  <c r="H680" i="8"/>
  <c r="E680" i="8" s="1"/>
  <c r="H684" i="8"/>
  <c r="E684" i="8" s="1"/>
  <c r="H688" i="8"/>
  <c r="E688" i="8" s="1"/>
  <c r="H692" i="8"/>
  <c r="E692" i="8" s="1"/>
  <c r="H696" i="8"/>
  <c r="E696" i="8" s="1"/>
  <c r="H700" i="8"/>
  <c r="E700" i="8" s="1"/>
  <c r="H704" i="8"/>
  <c r="E704" i="8" s="1"/>
  <c r="H708" i="8"/>
  <c r="E708" i="8" s="1"/>
  <c r="H712" i="8"/>
  <c r="E712" i="8" s="1"/>
  <c r="H716" i="8"/>
  <c r="E716" i="8" s="1"/>
  <c r="H720" i="8"/>
  <c r="E720" i="8" s="1"/>
  <c r="H724" i="8"/>
  <c r="E724" i="8" s="1"/>
  <c r="H728" i="8"/>
  <c r="E728" i="8" s="1"/>
  <c r="H732" i="8"/>
  <c r="E732" i="8" s="1"/>
  <c r="H736" i="8"/>
  <c r="E736" i="8" s="1"/>
  <c r="H740" i="8"/>
  <c r="E740" i="8" s="1"/>
  <c r="H744" i="8"/>
  <c r="E744" i="8" s="1"/>
  <c r="H748" i="8"/>
  <c r="E748" i="8" s="1"/>
  <c r="H752" i="8"/>
  <c r="E752" i="8" s="1"/>
  <c r="H756" i="8"/>
  <c r="E756" i="8" s="1"/>
  <c r="H760" i="8"/>
  <c r="E760" i="8" s="1"/>
  <c r="H764" i="8"/>
  <c r="E764" i="8" s="1"/>
  <c r="H768" i="8"/>
  <c r="E768" i="8" s="1"/>
  <c r="H772" i="8"/>
  <c r="E772" i="8" s="1"/>
  <c r="H776" i="8"/>
  <c r="E776" i="8" s="1"/>
  <c r="H780" i="8"/>
  <c r="E780" i="8" s="1"/>
  <c r="H784" i="8"/>
  <c r="E784" i="8" s="1"/>
  <c r="H788" i="8"/>
  <c r="E788" i="8" s="1"/>
  <c r="H792" i="8"/>
  <c r="E792" i="8" s="1"/>
  <c r="H796" i="8"/>
  <c r="E796" i="8" s="1"/>
  <c r="H800" i="8"/>
  <c r="E800" i="8" s="1"/>
  <c r="H804" i="8"/>
  <c r="E804" i="8" s="1"/>
  <c r="H808" i="8"/>
  <c r="E808" i="8" s="1"/>
  <c r="H812" i="8"/>
  <c r="E812" i="8" s="1"/>
  <c r="H816" i="8"/>
  <c r="E816" i="8" s="1"/>
  <c r="H820" i="8"/>
  <c r="E820" i="8" s="1"/>
  <c r="H824" i="8"/>
  <c r="E824" i="8" s="1"/>
  <c r="H828" i="8"/>
  <c r="E828" i="8" s="1"/>
  <c r="H832" i="8"/>
  <c r="E832" i="8" s="1"/>
  <c r="H836" i="8"/>
  <c r="E836" i="8" s="1"/>
  <c r="H840" i="8"/>
  <c r="E840" i="8" s="1"/>
  <c r="H844" i="8"/>
  <c r="E844" i="8" s="1"/>
  <c r="H848" i="8"/>
  <c r="E848" i="8" s="1"/>
  <c r="H852" i="8"/>
  <c r="E852" i="8" s="1"/>
  <c r="H856" i="8"/>
  <c r="E856" i="8" s="1"/>
  <c r="H860" i="8"/>
  <c r="E860" i="8" s="1"/>
  <c r="H864" i="8"/>
  <c r="E864" i="8" s="1"/>
  <c r="H868" i="8"/>
  <c r="E868" i="8" s="1"/>
  <c r="H872" i="8"/>
  <c r="E872" i="8" s="1"/>
  <c r="H876" i="8"/>
  <c r="E876" i="8" s="1"/>
  <c r="H880" i="8"/>
  <c r="E880" i="8" s="1"/>
  <c r="H884" i="8"/>
  <c r="E884" i="8" s="1"/>
  <c r="H888" i="8"/>
  <c r="E888" i="8" s="1"/>
  <c r="H892" i="8"/>
  <c r="E892" i="8" s="1"/>
  <c r="H896" i="8"/>
  <c r="E896" i="8" s="1"/>
  <c r="H900" i="8"/>
  <c r="E900" i="8" s="1"/>
  <c r="H904" i="8"/>
  <c r="E904" i="8" s="1"/>
  <c r="H908" i="8"/>
  <c r="E908" i="8" s="1"/>
  <c r="H912" i="8"/>
  <c r="E912" i="8" s="1"/>
  <c r="H916" i="8"/>
  <c r="E916" i="8" s="1"/>
  <c r="H920" i="8"/>
  <c r="E920" i="8" s="1"/>
  <c r="H924" i="8"/>
  <c r="E924" i="8" s="1"/>
  <c r="H928" i="8"/>
  <c r="E928" i="8" s="1"/>
  <c r="H932" i="8"/>
  <c r="E932" i="8" s="1"/>
  <c r="H936" i="8"/>
  <c r="E936" i="8" s="1"/>
  <c r="H940" i="8"/>
  <c r="E940" i="8" s="1"/>
  <c r="H944" i="8"/>
  <c r="E944" i="8" s="1"/>
  <c r="H948" i="8"/>
  <c r="E948" i="8" s="1"/>
  <c r="H952" i="8"/>
  <c r="E952" i="8" s="1"/>
  <c r="H956" i="8"/>
  <c r="E956" i="8" s="1"/>
  <c r="H960" i="8"/>
  <c r="E960" i="8" s="1"/>
  <c r="H964" i="8"/>
  <c r="E964" i="8" s="1"/>
  <c r="H968" i="8"/>
  <c r="E968" i="8" s="1"/>
  <c r="H972" i="8"/>
  <c r="E972" i="8" s="1"/>
  <c r="H976" i="8"/>
  <c r="E976" i="8" s="1"/>
  <c r="H980" i="8"/>
  <c r="E980" i="8" s="1"/>
  <c r="H984" i="8"/>
  <c r="E984" i="8" s="1"/>
  <c r="H988" i="8"/>
  <c r="E988" i="8" s="1"/>
  <c r="H992" i="8"/>
  <c r="E992" i="8" s="1"/>
  <c r="H996" i="8"/>
  <c r="E996" i="8" s="1"/>
  <c r="H1000" i="8"/>
  <c r="E1000" i="8" s="1"/>
  <c r="H1004" i="8"/>
  <c r="E1004" i="8" s="1"/>
  <c r="H1008" i="8"/>
  <c r="E1008" i="8" s="1"/>
  <c r="H1012" i="8"/>
  <c r="E1012" i="8" s="1"/>
  <c r="H1016" i="8"/>
  <c r="E1016" i="8" s="1"/>
  <c r="H1020" i="8"/>
  <c r="E1020" i="8" s="1"/>
  <c r="H301" i="8"/>
  <c r="E301" i="8" s="1"/>
  <c r="H305" i="8"/>
  <c r="E305" i="8" s="1"/>
  <c r="H309" i="8"/>
  <c r="E309" i="8" s="1"/>
  <c r="H313" i="8"/>
  <c r="E313" i="8" s="1"/>
  <c r="H317" i="8"/>
  <c r="E317" i="8" s="1"/>
  <c r="H321" i="8"/>
  <c r="E321" i="8" s="1"/>
  <c r="H325" i="8"/>
  <c r="E325" i="8" s="1"/>
  <c r="H329" i="8"/>
  <c r="E329" i="8" s="1"/>
  <c r="H333" i="8"/>
  <c r="E333" i="8" s="1"/>
  <c r="H337" i="8"/>
  <c r="E337" i="8" s="1"/>
  <c r="H341" i="8"/>
  <c r="E341" i="8" s="1"/>
  <c r="H345" i="8"/>
  <c r="E345" i="8" s="1"/>
  <c r="H349" i="8"/>
  <c r="E349" i="8" s="1"/>
  <c r="H353" i="8"/>
  <c r="E353" i="8" s="1"/>
  <c r="H357" i="8"/>
  <c r="E357" i="8" s="1"/>
  <c r="H361" i="8"/>
  <c r="E361" i="8" s="1"/>
  <c r="H365" i="8"/>
  <c r="E365" i="8" s="1"/>
  <c r="H369" i="8"/>
  <c r="E369" i="8" s="1"/>
  <c r="H373" i="8"/>
  <c r="E373" i="8" s="1"/>
  <c r="H377" i="8"/>
  <c r="E377" i="8" s="1"/>
  <c r="H381" i="8"/>
  <c r="E381" i="8" s="1"/>
  <c r="H385" i="8"/>
  <c r="E385" i="8" s="1"/>
  <c r="H389" i="8"/>
  <c r="E389" i="8" s="1"/>
  <c r="H393" i="8"/>
  <c r="E393" i="8" s="1"/>
  <c r="H397" i="8"/>
  <c r="E397" i="8" s="1"/>
  <c r="H401" i="8"/>
  <c r="E401" i="8" s="1"/>
  <c r="H405" i="8"/>
  <c r="E405" i="8" s="1"/>
  <c r="H409" i="8"/>
  <c r="E409" i="8" s="1"/>
  <c r="H413" i="8"/>
  <c r="E413" i="8" s="1"/>
  <c r="H417" i="8"/>
  <c r="E417" i="8" s="1"/>
  <c r="H421" i="8"/>
  <c r="E421" i="8" s="1"/>
  <c r="H425" i="8"/>
  <c r="E425" i="8" s="1"/>
  <c r="H429" i="8"/>
  <c r="E429" i="8" s="1"/>
  <c r="H433" i="8"/>
  <c r="E433" i="8" s="1"/>
  <c r="H437" i="8"/>
  <c r="E437" i="8" s="1"/>
  <c r="H441" i="8"/>
  <c r="E441" i="8" s="1"/>
  <c r="H445" i="8"/>
  <c r="E445" i="8" s="1"/>
  <c r="H449" i="8"/>
  <c r="E449" i="8" s="1"/>
  <c r="H453" i="8"/>
  <c r="E453" i="8" s="1"/>
  <c r="H457" i="8"/>
  <c r="E457" i="8" s="1"/>
  <c r="H461" i="8"/>
  <c r="E461" i="8" s="1"/>
  <c r="H465" i="8"/>
  <c r="E465" i="8" s="1"/>
  <c r="H469" i="8"/>
  <c r="E469" i="8" s="1"/>
  <c r="H473" i="8"/>
  <c r="E473" i="8" s="1"/>
  <c r="H477" i="8"/>
  <c r="E477" i="8" s="1"/>
  <c r="H481" i="8"/>
  <c r="E481" i="8" s="1"/>
  <c r="H485" i="8"/>
  <c r="E485" i="8" s="1"/>
  <c r="H489" i="8"/>
  <c r="E489" i="8" s="1"/>
  <c r="H493" i="8"/>
  <c r="E493" i="8" s="1"/>
  <c r="H497" i="8"/>
  <c r="E497" i="8" s="1"/>
  <c r="H501" i="8"/>
  <c r="E501" i="8" s="1"/>
  <c r="H505" i="8"/>
  <c r="E505" i="8" s="1"/>
  <c r="H509" i="8"/>
  <c r="E509" i="8" s="1"/>
  <c r="H513" i="8"/>
  <c r="E513" i="8" s="1"/>
  <c r="H517" i="8"/>
  <c r="E517" i="8" s="1"/>
  <c r="H521" i="8"/>
  <c r="E521" i="8" s="1"/>
  <c r="H525" i="8"/>
  <c r="E525" i="8" s="1"/>
  <c r="H529" i="8"/>
  <c r="E529" i="8" s="1"/>
  <c r="H533" i="8"/>
  <c r="E533" i="8" s="1"/>
  <c r="H537" i="8"/>
  <c r="E537" i="8" s="1"/>
  <c r="H541" i="8"/>
  <c r="E541" i="8" s="1"/>
  <c r="H545" i="8"/>
  <c r="E545" i="8" s="1"/>
  <c r="H549" i="8"/>
  <c r="E549" i="8" s="1"/>
  <c r="H553" i="8"/>
  <c r="E553" i="8" s="1"/>
  <c r="H557" i="8"/>
  <c r="E557" i="8" s="1"/>
  <c r="H561" i="8"/>
  <c r="E561" i="8" s="1"/>
  <c r="H565" i="8"/>
  <c r="E565" i="8" s="1"/>
  <c r="H569" i="8"/>
  <c r="E569" i="8" s="1"/>
  <c r="H573" i="8"/>
  <c r="E573" i="8" s="1"/>
  <c r="H577" i="8"/>
  <c r="E577" i="8" s="1"/>
  <c r="H581" i="8"/>
  <c r="E581" i="8" s="1"/>
  <c r="H585" i="8"/>
  <c r="E585" i="8" s="1"/>
  <c r="H589" i="8"/>
  <c r="E589" i="8" s="1"/>
  <c r="H593" i="8"/>
  <c r="E593" i="8" s="1"/>
  <c r="H597" i="8"/>
  <c r="E597" i="8" s="1"/>
  <c r="H601" i="8"/>
  <c r="E601" i="8" s="1"/>
  <c r="H605" i="8"/>
  <c r="E605" i="8" s="1"/>
  <c r="H609" i="8"/>
  <c r="E609" i="8" s="1"/>
  <c r="H613" i="8"/>
  <c r="E613" i="8" s="1"/>
  <c r="H617" i="8"/>
  <c r="E617" i="8" s="1"/>
  <c r="H621" i="8"/>
  <c r="E621" i="8" s="1"/>
  <c r="H625" i="8"/>
  <c r="E625" i="8" s="1"/>
  <c r="H629" i="8"/>
  <c r="E629" i="8" s="1"/>
  <c r="H633" i="8"/>
  <c r="E633" i="8" s="1"/>
  <c r="H637" i="8"/>
  <c r="E637" i="8" s="1"/>
  <c r="H641" i="8"/>
  <c r="E641" i="8" s="1"/>
  <c r="H645" i="8"/>
  <c r="E645" i="8" s="1"/>
  <c r="H649" i="8"/>
  <c r="E649" i="8" s="1"/>
  <c r="H653" i="8"/>
  <c r="E653" i="8" s="1"/>
  <c r="H657" i="8"/>
  <c r="E657" i="8" s="1"/>
  <c r="H661" i="8"/>
  <c r="E661" i="8" s="1"/>
  <c r="H665" i="8"/>
  <c r="E665" i="8" s="1"/>
  <c r="H669" i="8"/>
  <c r="E669" i="8" s="1"/>
  <c r="H673" i="8"/>
  <c r="E673" i="8" s="1"/>
  <c r="H677" i="8"/>
  <c r="E677" i="8" s="1"/>
  <c r="H681" i="8"/>
  <c r="E681" i="8" s="1"/>
  <c r="H685" i="8"/>
  <c r="E685" i="8" s="1"/>
  <c r="H689" i="8"/>
  <c r="E689" i="8" s="1"/>
  <c r="H693" i="8"/>
  <c r="E693" i="8" s="1"/>
  <c r="H697" i="8"/>
  <c r="E697" i="8" s="1"/>
  <c r="H701" i="8"/>
  <c r="E701" i="8" s="1"/>
  <c r="H705" i="8"/>
  <c r="E705" i="8" s="1"/>
  <c r="H709" i="8"/>
  <c r="E709" i="8" s="1"/>
  <c r="H713" i="8"/>
  <c r="E713" i="8" s="1"/>
  <c r="H717" i="8"/>
  <c r="E717" i="8" s="1"/>
  <c r="H721" i="8"/>
  <c r="E721" i="8" s="1"/>
  <c r="H725" i="8"/>
  <c r="E725" i="8" s="1"/>
  <c r="H729" i="8"/>
  <c r="E729" i="8" s="1"/>
  <c r="H733" i="8"/>
  <c r="E733" i="8" s="1"/>
  <c r="H737" i="8"/>
  <c r="E737" i="8" s="1"/>
  <c r="H741" i="8"/>
  <c r="E741" i="8" s="1"/>
  <c r="H745" i="8"/>
  <c r="E745" i="8" s="1"/>
  <c r="H749" i="8"/>
  <c r="E749" i="8" s="1"/>
  <c r="H753" i="8"/>
  <c r="E753" i="8" s="1"/>
  <c r="H757" i="8"/>
  <c r="E757" i="8" s="1"/>
  <c r="H761" i="8"/>
  <c r="E761" i="8" s="1"/>
  <c r="H765" i="8"/>
  <c r="E765" i="8" s="1"/>
  <c r="H769" i="8"/>
  <c r="E769" i="8" s="1"/>
  <c r="H773" i="8"/>
  <c r="E773" i="8" s="1"/>
  <c r="H777" i="8"/>
  <c r="E777" i="8" s="1"/>
  <c r="H781" i="8"/>
  <c r="E781" i="8" s="1"/>
  <c r="H785" i="8"/>
  <c r="E785" i="8" s="1"/>
  <c r="H789" i="8"/>
  <c r="E789" i="8" s="1"/>
  <c r="H793" i="8"/>
  <c r="E793" i="8" s="1"/>
  <c r="H797" i="8"/>
  <c r="E797" i="8" s="1"/>
  <c r="H801" i="8"/>
  <c r="E801" i="8" s="1"/>
  <c r="H805" i="8"/>
  <c r="E805" i="8" s="1"/>
  <c r="H809" i="8"/>
  <c r="E809" i="8" s="1"/>
  <c r="H813" i="8"/>
  <c r="E813" i="8" s="1"/>
  <c r="H817" i="8"/>
  <c r="E817" i="8" s="1"/>
  <c r="H821" i="8"/>
  <c r="E821" i="8" s="1"/>
  <c r="H825" i="8"/>
  <c r="E825" i="8" s="1"/>
  <c r="H829" i="8"/>
  <c r="E829" i="8" s="1"/>
  <c r="H833" i="8"/>
  <c r="E833" i="8" s="1"/>
  <c r="H837" i="8"/>
  <c r="E837" i="8" s="1"/>
  <c r="H841" i="8"/>
  <c r="E841" i="8" s="1"/>
  <c r="H845" i="8"/>
  <c r="E845" i="8" s="1"/>
  <c r="H849" i="8"/>
  <c r="E849" i="8" s="1"/>
  <c r="H853" i="8"/>
  <c r="E853" i="8" s="1"/>
  <c r="H857" i="8"/>
  <c r="E857" i="8" s="1"/>
  <c r="H861" i="8"/>
  <c r="E861" i="8" s="1"/>
  <c r="H865" i="8"/>
  <c r="E865" i="8" s="1"/>
  <c r="H869" i="8"/>
  <c r="E869" i="8" s="1"/>
  <c r="H873" i="8"/>
  <c r="E873" i="8" s="1"/>
  <c r="H877" i="8"/>
  <c r="E877" i="8" s="1"/>
  <c r="H881" i="8"/>
  <c r="E881" i="8" s="1"/>
  <c r="H885" i="8"/>
  <c r="E885" i="8" s="1"/>
  <c r="H889" i="8"/>
  <c r="E889" i="8" s="1"/>
  <c r="H893" i="8"/>
  <c r="E893" i="8" s="1"/>
  <c r="H897" i="8"/>
  <c r="E897" i="8" s="1"/>
  <c r="H901" i="8"/>
  <c r="E901" i="8" s="1"/>
  <c r="H905" i="8"/>
  <c r="E905" i="8" s="1"/>
  <c r="H909" i="8"/>
  <c r="E909" i="8" s="1"/>
  <c r="H913" i="8"/>
  <c r="E913" i="8" s="1"/>
  <c r="H917" i="8"/>
  <c r="E917" i="8" s="1"/>
  <c r="H921" i="8"/>
  <c r="E921" i="8" s="1"/>
  <c r="H925" i="8"/>
  <c r="E925" i="8" s="1"/>
  <c r="H929" i="8"/>
  <c r="E929" i="8" s="1"/>
  <c r="H933" i="8"/>
  <c r="E933" i="8" s="1"/>
  <c r="H937" i="8"/>
  <c r="E937" i="8" s="1"/>
  <c r="H941" i="8"/>
  <c r="E941" i="8" s="1"/>
  <c r="H945" i="8"/>
  <c r="E945" i="8" s="1"/>
  <c r="H949" i="8"/>
  <c r="E949" i="8" s="1"/>
  <c r="H953" i="8"/>
  <c r="E953" i="8" s="1"/>
  <c r="H957" i="8"/>
  <c r="E957" i="8" s="1"/>
  <c r="H961" i="8"/>
  <c r="E961" i="8" s="1"/>
  <c r="H965" i="8"/>
  <c r="E965" i="8" s="1"/>
  <c r="H969" i="8"/>
  <c r="E969" i="8" s="1"/>
  <c r="H973" i="8"/>
  <c r="E973" i="8" s="1"/>
  <c r="H977" i="8"/>
  <c r="E977" i="8" s="1"/>
  <c r="H981" i="8"/>
  <c r="E981" i="8" s="1"/>
  <c r="H985" i="8"/>
  <c r="E985" i="8" s="1"/>
  <c r="H989" i="8"/>
  <c r="E989" i="8" s="1"/>
  <c r="H993" i="8"/>
  <c r="E993" i="8" s="1"/>
  <c r="H997" i="8"/>
  <c r="E997" i="8" s="1"/>
  <c r="H1001" i="8"/>
  <c r="E1001" i="8" s="1"/>
  <c r="H1005" i="8"/>
  <c r="E1005" i="8" s="1"/>
  <c r="H1009" i="8"/>
  <c r="E1009" i="8" s="1"/>
  <c r="H1013" i="8"/>
  <c r="E1013" i="8" s="1"/>
  <c r="H1017" i="8"/>
  <c r="E1017" i="8" s="1"/>
  <c r="H1021" i="8"/>
  <c r="E1021" i="8" s="1"/>
  <c r="H1025" i="8"/>
  <c r="E1025" i="8" s="1"/>
  <c r="H1029" i="8"/>
  <c r="E1029" i="8" s="1"/>
  <c r="H1033" i="8"/>
  <c r="E1033" i="8" s="1"/>
  <c r="H1037" i="8"/>
  <c r="E1037" i="8" s="1"/>
  <c r="H1041" i="8"/>
  <c r="E1041" i="8" s="1"/>
  <c r="H1045" i="8"/>
  <c r="E1045" i="8" s="1"/>
  <c r="H1049" i="8"/>
  <c r="E1049" i="8" s="1"/>
  <c r="H1053" i="8"/>
  <c r="E1053" i="8" s="1"/>
  <c r="H1057" i="8"/>
  <c r="E1057" i="8" s="1"/>
  <c r="H1061" i="8"/>
  <c r="E1061" i="8" s="1"/>
  <c r="H1065" i="8"/>
  <c r="E1065" i="8" s="1"/>
  <c r="H1069" i="8"/>
  <c r="E1069" i="8" s="1"/>
  <c r="H1073" i="8"/>
  <c r="E1073" i="8" s="1"/>
  <c r="H1077" i="8"/>
  <c r="E1077" i="8" s="1"/>
  <c r="H1081" i="8"/>
  <c r="E1081" i="8" s="1"/>
  <c r="H1349" i="8"/>
  <c r="E1349" i="8" s="1"/>
  <c r="H1345" i="8"/>
  <c r="E1345" i="8" s="1"/>
  <c r="H1341" i="8"/>
  <c r="E1341" i="8" s="1"/>
  <c r="H1337" i="8"/>
  <c r="E1337" i="8" s="1"/>
  <c r="H1333" i="8"/>
  <c r="E1333" i="8" s="1"/>
  <c r="H1329" i="8"/>
  <c r="E1329" i="8" s="1"/>
  <c r="H1325" i="8"/>
  <c r="E1325" i="8" s="1"/>
  <c r="H1321" i="8"/>
  <c r="E1321" i="8" s="1"/>
  <c r="H1317" i="8"/>
  <c r="E1317" i="8" s="1"/>
  <c r="H1313" i="8"/>
  <c r="E1313" i="8" s="1"/>
  <c r="H1309" i="8"/>
  <c r="E1309" i="8" s="1"/>
  <c r="H1305" i="8"/>
  <c r="E1305" i="8" s="1"/>
  <c r="H1301" i="8"/>
  <c r="E1301" i="8" s="1"/>
  <c r="H1297" i="8"/>
  <c r="E1297" i="8" s="1"/>
  <c r="H1293" i="8"/>
  <c r="E1293" i="8" s="1"/>
  <c r="H1289" i="8"/>
  <c r="E1289" i="8" s="1"/>
  <c r="H1285" i="8"/>
  <c r="E1285" i="8" s="1"/>
  <c r="H1281" i="8"/>
  <c r="E1281" i="8" s="1"/>
  <c r="H1277" i="8"/>
  <c r="E1277" i="8" s="1"/>
  <c r="H1273" i="8"/>
  <c r="E1273" i="8" s="1"/>
  <c r="H1269" i="8"/>
  <c r="E1269" i="8" s="1"/>
  <c r="H1265" i="8"/>
  <c r="E1265" i="8" s="1"/>
  <c r="H1261" i="8"/>
  <c r="E1261" i="8" s="1"/>
  <c r="H1257" i="8"/>
  <c r="E1257" i="8" s="1"/>
  <c r="H1253" i="8"/>
  <c r="E1253" i="8" s="1"/>
  <c r="H1249" i="8"/>
  <c r="E1249" i="8" s="1"/>
  <c r="H1245" i="8"/>
  <c r="E1245" i="8" s="1"/>
  <c r="H1241" i="8"/>
  <c r="E1241" i="8" s="1"/>
  <c r="H1237" i="8"/>
  <c r="E1237" i="8" s="1"/>
  <c r="H1233" i="8"/>
  <c r="E1233" i="8" s="1"/>
  <c r="H1229" i="8"/>
  <c r="E1229" i="8" s="1"/>
  <c r="H1225" i="8"/>
  <c r="E1225" i="8" s="1"/>
  <c r="H1221" i="8"/>
  <c r="E1221" i="8" s="1"/>
  <c r="H1217" i="8"/>
  <c r="E1217" i="8" s="1"/>
  <c r="H1213" i="8"/>
  <c r="E1213" i="8" s="1"/>
  <c r="H1209" i="8"/>
  <c r="E1209" i="8" s="1"/>
  <c r="H1205" i="8"/>
  <c r="E1205" i="8" s="1"/>
  <c r="H1201" i="8"/>
  <c r="E1201" i="8" s="1"/>
  <c r="H1197" i="8"/>
  <c r="E1197" i="8" s="1"/>
  <c r="H1193" i="8"/>
  <c r="E1193" i="8" s="1"/>
  <c r="H1189" i="8"/>
  <c r="E1189" i="8" s="1"/>
  <c r="H1185" i="8"/>
  <c r="E1185" i="8" s="1"/>
  <c r="H1181" i="8"/>
  <c r="E1181" i="8" s="1"/>
  <c r="H1177" i="8"/>
  <c r="E1177" i="8" s="1"/>
  <c r="H1173" i="8"/>
  <c r="E1173" i="8" s="1"/>
  <c r="H1169" i="8"/>
  <c r="E1169" i="8" s="1"/>
  <c r="H1165" i="8"/>
  <c r="E1165" i="8" s="1"/>
  <c r="H1161" i="8"/>
  <c r="E1161" i="8" s="1"/>
  <c r="H1157" i="8"/>
  <c r="E1157" i="8" s="1"/>
  <c r="H1153" i="8"/>
  <c r="E1153" i="8" s="1"/>
  <c r="H1149" i="8"/>
  <c r="E1149" i="8" s="1"/>
  <c r="H1145" i="8"/>
  <c r="E1145" i="8" s="1"/>
  <c r="H1141" i="8"/>
  <c r="E1141" i="8" s="1"/>
  <c r="H1137" i="8"/>
  <c r="E1137" i="8" s="1"/>
  <c r="H1133" i="8"/>
  <c r="E1133" i="8" s="1"/>
  <c r="H1129" i="8"/>
  <c r="E1129" i="8" s="1"/>
  <c r="H1125" i="8"/>
  <c r="E1125" i="8" s="1"/>
  <c r="H1121" i="8"/>
  <c r="E1121" i="8" s="1"/>
  <c r="H1117" i="8"/>
  <c r="E1117" i="8" s="1"/>
  <c r="H1113" i="8"/>
  <c r="E1113" i="8" s="1"/>
  <c r="H1109" i="8"/>
  <c r="E1109" i="8" s="1"/>
  <c r="H1105" i="8"/>
  <c r="E1105" i="8" s="1"/>
  <c r="H1101" i="8"/>
  <c r="E1101" i="8" s="1"/>
  <c r="H1097" i="8"/>
  <c r="E1097" i="8" s="1"/>
  <c r="H1093" i="8"/>
  <c r="E1093" i="8" s="1"/>
  <c r="H1089" i="8"/>
  <c r="E1089" i="8" s="1"/>
  <c r="H1085" i="8"/>
  <c r="E1085" i="8" s="1"/>
  <c r="H1079" i="8"/>
  <c r="E1079" i="8" s="1"/>
  <c r="H1071" i="8"/>
  <c r="E1071" i="8" s="1"/>
  <c r="H1063" i="8"/>
  <c r="E1063" i="8" s="1"/>
  <c r="H1055" i="8"/>
  <c r="E1055" i="8" s="1"/>
  <c r="H1047" i="8"/>
  <c r="E1047" i="8" s="1"/>
  <c r="H1039" i="8"/>
  <c r="E1039" i="8" s="1"/>
  <c r="H1031" i="8"/>
  <c r="E1031" i="8" s="1"/>
  <c r="H1023" i="8"/>
  <c r="E1023" i="8" s="1"/>
  <c r="H1007" i="8"/>
  <c r="E1007" i="8" s="1"/>
  <c r="H991" i="8"/>
  <c r="E991" i="8" s="1"/>
  <c r="H1352" i="8"/>
  <c r="E1352" i="8" s="1"/>
  <c r="H1348" i="8"/>
  <c r="E1348" i="8" s="1"/>
  <c r="H1344" i="8"/>
  <c r="E1344" i="8" s="1"/>
  <c r="H1340" i="8"/>
  <c r="E1340" i="8" s="1"/>
  <c r="H1336" i="8"/>
  <c r="E1336" i="8" s="1"/>
  <c r="H1332" i="8"/>
  <c r="E1332" i="8" s="1"/>
  <c r="H1328" i="8"/>
  <c r="E1328" i="8" s="1"/>
  <c r="H1324" i="8"/>
  <c r="E1324" i="8" s="1"/>
  <c r="H1320" i="8"/>
  <c r="E1320" i="8" s="1"/>
  <c r="H1316" i="8"/>
  <c r="E1316" i="8" s="1"/>
  <c r="H1312" i="8"/>
  <c r="E1312" i="8" s="1"/>
  <c r="H1308" i="8"/>
  <c r="E1308" i="8" s="1"/>
  <c r="H1304" i="8"/>
  <c r="E1304" i="8" s="1"/>
  <c r="H1300" i="8"/>
  <c r="E1300" i="8" s="1"/>
  <c r="H1296" i="8"/>
  <c r="E1296" i="8" s="1"/>
  <c r="H1292" i="8"/>
  <c r="E1292" i="8" s="1"/>
  <c r="H1288" i="8"/>
  <c r="E1288" i="8" s="1"/>
  <c r="H1284" i="8"/>
  <c r="E1284" i="8" s="1"/>
  <c r="H1280" i="8"/>
  <c r="E1280" i="8" s="1"/>
  <c r="H1276" i="8"/>
  <c r="E1276" i="8" s="1"/>
  <c r="H1272" i="8"/>
  <c r="E1272" i="8" s="1"/>
  <c r="H1268" i="8"/>
  <c r="E1268" i="8" s="1"/>
  <c r="H1264" i="8"/>
  <c r="E1264" i="8" s="1"/>
  <c r="H1260" i="8"/>
  <c r="E1260" i="8" s="1"/>
  <c r="H1256" i="8"/>
  <c r="E1256" i="8" s="1"/>
  <c r="H1252" i="8"/>
  <c r="E1252" i="8" s="1"/>
  <c r="H1248" i="8"/>
  <c r="E1248" i="8" s="1"/>
  <c r="H1244" i="8"/>
  <c r="E1244" i="8" s="1"/>
  <c r="H1240" i="8"/>
  <c r="E1240" i="8" s="1"/>
  <c r="H1236" i="8"/>
  <c r="E1236" i="8" s="1"/>
  <c r="H1232" i="8"/>
  <c r="E1232" i="8" s="1"/>
  <c r="H1228" i="8"/>
  <c r="E1228" i="8" s="1"/>
  <c r="H1224" i="8"/>
  <c r="E1224" i="8" s="1"/>
  <c r="H1220" i="8"/>
  <c r="E1220" i="8" s="1"/>
  <c r="H1216" i="8"/>
  <c r="E1216" i="8" s="1"/>
  <c r="H1212" i="8"/>
  <c r="E1212" i="8" s="1"/>
  <c r="H1208" i="8"/>
  <c r="E1208" i="8" s="1"/>
  <c r="H1204" i="8"/>
  <c r="E1204" i="8" s="1"/>
  <c r="H1200" i="8"/>
  <c r="E1200" i="8" s="1"/>
  <c r="H1196" i="8"/>
  <c r="E1196" i="8" s="1"/>
  <c r="H1192" i="8"/>
  <c r="E1192" i="8" s="1"/>
  <c r="H1188" i="8"/>
  <c r="E1188" i="8" s="1"/>
  <c r="H1184" i="8"/>
  <c r="E1184" i="8" s="1"/>
  <c r="H1180" i="8"/>
  <c r="E1180" i="8" s="1"/>
  <c r="H1176" i="8"/>
  <c r="E1176" i="8" s="1"/>
  <c r="H1172" i="8"/>
  <c r="E1172" i="8" s="1"/>
  <c r="H1168" i="8"/>
  <c r="E1168" i="8" s="1"/>
  <c r="H1164" i="8"/>
  <c r="E1164" i="8" s="1"/>
  <c r="H1160" i="8"/>
  <c r="E1160" i="8" s="1"/>
  <c r="H1156" i="8"/>
  <c r="E1156" i="8" s="1"/>
  <c r="H1152" i="8"/>
  <c r="E1152" i="8" s="1"/>
  <c r="H1148" i="8"/>
  <c r="E1148" i="8" s="1"/>
  <c r="H1144" i="8"/>
  <c r="E1144" i="8" s="1"/>
  <c r="H1140" i="8"/>
  <c r="E1140" i="8" s="1"/>
  <c r="H1136" i="8"/>
  <c r="E1136" i="8" s="1"/>
  <c r="H1132" i="8"/>
  <c r="E1132" i="8" s="1"/>
  <c r="H1128" i="8"/>
  <c r="E1128" i="8" s="1"/>
  <c r="H1124" i="8"/>
  <c r="E1124" i="8" s="1"/>
  <c r="H1120" i="8"/>
  <c r="E1120" i="8" s="1"/>
  <c r="H1116" i="8"/>
  <c r="E1116" i="8" s="1"/>
  <c r="H1112" i="8"/>
  <c r="E1112" i="8" s="1"/>
  <c r="H1108" i="8"/>
  <c r="E1108" i="8" s="1"/>
  <c r="H1104" i="8"/>
  <c r="E1104" i="8" s="1"/>
  <c r="H1100" i="8"/>
  <c r="E1100" i="8" s="1"/>
  <c r="H1096" i="8"/>
  <c r="E1096" i="8" s="1"/>
  <c r="H1092" i="8"/>
  <c r="E1092" i="8" s="1"/>
  <c r="H1088" i="8"/>
  <c r="E1088" i="8" s="1"/>
  <c r="H1084" i="8"/>
  <c r="E1084" i="8" s="1"/>
  <c r="H1076" i="8"/>
  <c r="E1076" i="8" s="1"/>
  <c r="H1068" i="8"/>
  <c r="E1068" i="8" s="1"/>
  <c r="H1060" i="8"/>
  <c r="E1060" i="8" s="1"/>
  <c r="H1052" i="8"/>
  <c r="E1052" i="8" s="1"/>
  <c r="H1044" i="8"/>
  <c r="E1044" i="8" s="1"/>
  <c r="H1036" i="8"/>
  <c r="E1036" i="8" s="1"/>
  <c r="H1028" i="8"/>
  <c r="E1028" i="8" s="1"/>
  <c r="H1019" i="8"/>
  <c r="E1019" i="8" s="1"/>
  <c r="H1003" i="8"/>
  <c r="E1003" i="8" s="1"/>
  <c r="H987" i="8"/>
  <c r="E987" i="8" s="1"/>
  <c r="H1351" i="8"/>
  <c r="E1351" i="8" s="1"/>
  <c r="H1347" i="8"/>
  <c r="E1347" i="8" s="1"/>
  <c r="H1343" i="8"/>
  <c r="E1343" i="8" s="1"/>
  <c r="H1339" i="8"/>
  <c r="E1339" i="8" s="1"/>
  <c r="H1335" i="8"/>
  <c r="E1335" i="8" s="1"/>
  <c r="H1331" i="8"/>
  <c r="E1331" i="8" s="1"/>
  <c r="H1327" i="8"/>
  <c r="E1327" i="8" s="1"/>
  <c r="H1323" i="8"/>
  <c r="E1323" i="8" s="1"/>
  <c r="H1319" i="8"/>
  <c r="E1319" i="8" s="1"/>
  <c r="H1315" i="8"/>
  <c r="E1315" i="8" s="1"/>
  <c r="H1311" i="8"/>
  <c r="E1311" i="8" s="1"/>
  <c r="H1307" i="8"/>
  <c r="E1307" i="8" s="1"/>
  <c r="H1303" i="8"/>
  <c r="E1303" i="8" s="1"/>
  <c r="H1299" i="8"/>
  <c r="E1299" i="8" s="1"/>
  <c r="H1295" i="8"/>
  <c r="E1295" i="8" s="1"/>
  <c r="H1291" i="8"/>
  <c r="E1291" i="8" s="1"/>
  <c r="H1287" i="8"/>
  <c r="E1287" i="8" s="1"/>
  <c r="H1283" i="8"/>
  <c r="E1283" i="8" s="1"/>
  <c r="H1279" i="8"/>
  <c r="E1279" i="8" s="1"/>
  <c r="H1275" i="8"/>
  <c r="E1275" i="8" s="1"/>
  <c r="H1271" i="8"/>
  <c r="E1271" i="8" s="1"/>
  <c r="H1267" i="8"/>
  <c r="E1267" i="8" s="1"/>
  <c r="H1263" i="8"/>
  <c r="E1263" i="8" s="1"/>
  <c r="H1259" i="8"/>
  <c r="E1259" i="8" s="1"/>
  <c r="H1255" i="8"/>
  <c r="E1255" i="8" s="1"/>
  <c r="H1251" i="8"/>
  <c r="E1251" i="8" s="1"/>
  <c r="H1247" i="8"/>
  <c r="E1247" i="8" s="1"/>
  <c r="H1243" i="8"/>
  <c r="E1243" i="8" s="1"/>
  <c r="H1239" i="8"/>
  <c r="E1239" i="8" s="1"/>
  <c r="H1235" i="8"/>
  <c r="E1235" i="8" s="1"/>
  <c r="H1231" i="8"/>
  <c r="E1231" i="8" s="1"/>
  <c r="H1227" i="8"/>
  <c r="E1227" i="8" s="1"/>
  <c r="H1219" i="8"/>
  <c r="E1219" i="8" s="1"/>
  <c r="H1215" i="8"/>
  <c r="E1215" i="8" s="1"/>
  <c r="H1211" i="8"/>
  <c r="E1211" i="8" s="1"/>
  <c r="H1207" i="8"/>
  <c r="E1207" i="8" s="1"/>
  <c r="H1203" i="8"/>
  <c r="E1203" i="8" s="1"/>
  <c r="H1199" i="8"/>
  <c r="E1199" i="8" s="1"/>
  <c r="H1195" i="8"/>
  <c r="E1195" i="8" s="1"/>
  <c r="H1191" i="8"/>
  <c r="E1191" i="8" s="1"/>
  <c r="H1187" i="8"/>
  <c r="E1187" i="8" s="1"/>
  <c r="H1183" i="8"/>
  <c r="E1183" i="8" s="1"/>
  <c r="H1179" i="8"/>
  <c r="E1179" i="8" s="1"/>
  <c r="H1175" i="8"/>
  <c r="E1175" i="8" s="1"/>
  <c r="H1171" i="8"/>
  <c r="E1171" i="8" s="1"/>
  <c r="H1167" i="8"/>
  <c r="E1167" i="8" s="1"/>
  <c r="H1163" i="8"/>
  <c r="E1163" i="8" s="1"/>
  <c r="H1159" i="8"/>
  <c r="E1159" i="8" s="1"/>
  <c r="H1155" i="8"/>
  <c r="E1155" i="8" s="1"/>
  <c r="H1151" i="8"/>
  <c r="E1151" i="8" s="1"/>
  <c r="H1147" i="8"/>
  <c r="E1147" i="8" s="1"/>
  <c r="H1143" i="8"/>
  <c r="E1143" i="8" s="1"/>
  <c r="H1139" i="8"/>
  <c r="E1139" i="8" s="1"/>
  <c r="H1135" i="8"/>
  <c r="E1135" i="8" s="1"/>
  <c r="H1131" i="8"/>
  <c r="E1131" i="8" s="1"/>
  <c r="H1127" i="8"/>
  <c r="E1127" i="8" s="1"/>
  <c r="H1123" i="8"/>
  <c r="E1123" i="8" s="1"/>
  <c r="H1119" i="8"/>
  <c r="E1119" i="8" s="1"/>
  <c r="H1115" i="8"/>
  <c r="E1115" i="8" s="1"/>
  <c r="H1111" i="8"/>
  <c r="E1111" i="8" s="1"/>
  <c r="H1107" i="8"/>
  <c r="E1107" i="8" s="1"/>
  <c r="H1103" i="8"/>
  <c r="E1103" i="8" s="1"/>
  <c r="H1099" i="8"/>
  <c r="E1099" i="8" s="1"/>
  <c r="H1095" i="8"/>
  <c r="E1095" i="8" s="1"/>
  <c r="H1091" i="8"/>
  <c r="E1091" i="8" s="1"/>
  <c r="H1087" i="8"/>
  <c r="E1087" i="8" s="1"/>
  <c r="H1083" i="8"/>
  <c r="E1083" i="8" s="1"/>
  <c r="H1075" i="8"/>
  <c r="E1075" i="8" s="1"/>
  <c r="H1067" i="8"/>
  <c r="E1067" i="8" s="1"/>
  <c r="H1059" i="8"/>
  <c r="E1059" i="8" s="1"/>
  <c r="H1051" i="8"/>
  <c r="E1051" i="8" s="1"/>
  <c r="H1043" i="8"/>
  <c r="E1043" i="8" s="1"/>
  <c r="H1035" i="8"/>
  <c r="E1035" i="8" s="1"/>
  <c r="H1027" i="8"/>
  <c r="E1027" i="8" s="1"/>
  <c r="H1015" i="8"/>
  <c r="E1015" i="8" s="1"/>
  <c r="H999" i="8"/>
  <c r="E999" i="8" s="1"/>
  <c r="H983" i="8"/>
  <c r="E983" i="8" s="1"/>
  <c r="H1350" i="8"/>
  <c r="E1350" i="8" s="1"/>
  <c r="H1346" i="8"/>
  <c r="E1346" i="8" s="1"/>
  <c r="H1342" i="8"/>
  <c r="E1342" i="8" s="1"/>
  <c r="H1338" i="8"/>
  <c r="E1338" i="8" s="1"/>
  <c r="H1334" i="8"/>
  <c r="E1334" i="8" s="1"/>
  <c r="H1330" i="8"/>
  <c r="E1330" i="8" s="1"/>
  <c r="H1326" i="8"/>
  <c r="E1326" i="8" s="1"/>
  <c r="H1322" i="8"/>
  <c r="E1322" i="8" s="1"/>
  <c r="H1318" i="8"/>
  <c r="E1318" i="8" s="1"/>
  <c r="H1314" i="8"/>
  <c r="E1314" i="8" s="1"/>
  <c r="H1310" i="8"/>
  <c r="E1310" i="8" s="1"/>
  <c r="H1306" i="8"/>
  <c r="E1306" i="8" s="1"/>
  <c r="H1302" i="8"/>
  <c r="E1302" i="8" s="1"/>
  <c r="H1298" i="8"/>
  <c r="E1298" i="8" s="1"/>
  <c r="H1294" i="8"/>
  <c r="E1294" i="8" s="1"/>
  <c r="H1290" i="8"/>
  <c r="E1290" i="8" s="1"/>
  <c r="H1286" i="8"/>
  <c r="E1286" i="8" s="1"/>
  <c r="H1282" i="8"/>
  <c r="E1282" i="8" s="1"/>
  <c r="H1278" i="8"/>
  <c r="E1278" i="8" s="1"/>
  <c r="H1274" i="8"/>
  <c r="E1274" i="8" s="1"/>
  <c r="H1270" i="8"/>
  <c r="E1270" i="8" s="1"/>
  <c r="H1266" i="8"/>
  <c r="E1266" i="8" s="1"/>
  <c r="H1262" i="8"/>
  <c r="E1262" i="8" s="1"/>
  <c r="H1258" i="8"/>
  <c r="E1258" i="8" s="1"/>
  <c r="H1254" i="8"/>
  <c r="E1254" i="8" s="1"/>
  <c r="H1250" i="8"/>
  <c r="E1250" i="8" s="1"/>
  <c r="H1246" i="8"/>
  <c r="E1246" i="8" s="1"/>
  <c r="H1242" i="8"/>
  <c r="E1242" i="8" s="1"/>
  <c r="H1238" i="8"/>
  <c r="E1238" i="8" s="1"/>
  <c r="H1234" i="8"/>
  <c r="E1234" i="8" s="1"/>
  <c r="H1230" i="8"/>
  <c r="E1230" i="8" s="1"/>
  <c r="H1226" i="8"/>
  <c r="E1226" i="8" s="1"/>
  <c r="H1222" i="8"/>
  <c r="E1222" i="8" s="1"/>
  <c r="H1218" i="8"/>
  <c r="E1218" i="8" s="1"/>
  <c r="H1214" i="8"/>
  <c r="E1214" i="8" s="1"/>
  <c r="H1210" i="8"/>
  <c r="E1210" i="8" s="1"/>
  <c r="H1206" i="8"/>
  <c r="E1206" i="8" s="1"/>
  <c r="H1202" i="8"/>
  <c r="E1202" i="8" s="1"/>
  <c r="H1198" i="8"/>
  <c r="E1198" i="8" s="1"/>
  <c r="H1194" i="8"/>
  <c r="E1194" i="8" s="1"/>
  <c r="H1190" i="8"/>
  <c r="E1190" i="8" s="1"/>
  <c r="H1186" i="8"/>
  <c r="E1186" i="8" s="1"/>
  <c r="H1182" i="8"/>
  <c r="E1182" i="8" s="1"/>
  <c r="H1178" i="8"/>
  <c r="E1178" i="8" s="1"/>
  <c r="H1174" i="8"/>
  <c r="E1174" i="8" s="1"/>
  <c r="H1170" i="8"/>
  <c r="E1170" i="8" s="1"/>
  <c r="H1166" i="8"/>
  <c r="E1166" i="8" s="1"/>
  <c r="H1162" i="8"/>
  <c r="E1162" i="8" s="1"/>
  <c r="H1158" i="8"/>
  <c r="E1158" i="8" s="1"/>
  <c r="H1154" i="8"/>
  <c r="E1154" i="8" s="1"/>
  <c r="H1150" i="8"/>
  <c r="E1150" i="8" s="1"/>
  <c r="H1146" i="8"/>
  <c r="E1146" i="8" s="1"/>
  <c r="H1142" i="8"/>
  <c r="E1142" i="8" s="1"/>
  <c r="H1138" i="8"/>
  <c r="E1138" i="8" s="1"/>
  <c r="H1134" i="8"/>
  <c r="E1134" i="8" s="1"/>
  <c r="H1130" i="8"/>
  <c r="E1130" i="8" s="1"/>
  <c r="H1126" i="8"/>
  <c r="E1126" i="8" s="1"/>
  <c r="H1122" i="8"/>
  <c r="E1122" i="8" s="1"/>
  <c r="H1118" i="8"/>
  <c r="E1118" i="8" s="1"/>
  <c r="H1114" i="8"/>
  <c r="E1114" i="8" s="1"/>
  <c r="H1110" i="8"/>
  <c r="E1110" i="8" s="1"/>
  <c r="H1106" i="8"/>
  <c r="E1106" i="8" s="1"/>
  <c r="H1102" i="8"/>
  <c r="E1102" i="8" s="1"/>
  <c r="H1098" i="8"/>
  <c r="E1098" i="8" s="1"/>
  <c r="H1094" i="8"/>
  <c r="E1094" i="8" s="1"/>
  <c r="H1090" i="8"/>
  <c r="E1090" i="8" s="1"/>
  <c r="H1086" i="8"/>
  <c r="E1086" i="8" s="1"/>
  <c r="H1080" i="8"/>
  <c r="E1080" i="8" s="1"/>
  <c r="H1072" i="8"/>
  <c r="E1072" i="8" s="1"/>
  <c r="H1064" i="8"/>
  <c r="E1064" i="8" s="1"/>
  <c r="H1056" i="8"/>
  <c r="E1056" i="8" s="1"/>
  <c r="H1048" i="8"/>
  <c r="E1048" i="8" s="1"/>
  <c r="H1040" i="8"/>
  <c r="E1040" i="8" s="1"/>
  <c r="H1032" i="8"/>
  <c r="E1032" i="8" s="1"/>
  <c r="H1024" i="8"/>
  <c r="E1024" i="8" s="1"/>
  <c r="H1011" i="8"/>
  <c r="E1011" i="8" s="1"/>
  <c r="H995" i="8"/>
  <c r="E995" i="8" s="1"/>
  <c r="H979" i="8"/>
  <c r="E979" i="8" s="1"/>
  <c r="A3630" i="7"/>
  <c r="A3631" i="7"/>
  <c r="A3632" i="7"/>
  <c r="A3633" i="7"/>
  <c r="A3634" i="7"/>
  <c r="A3635" i="7"/>
  <c r="A3636" i="7"/>
  <c r="A3637" i="7"/>
  <c r="A3638" i="7"/>
  <c r="A3639" i="7"/>
  <c r="A3640" i="7"/>
  <c r="A3641" i="7"/>
  <c r="A3642" i="7"/>
  <c r="A3643" i="7"/>
  <c r="A3644" i="7"/>
  <c r="A3645" i="7"/>
  <c r="A3646" i="7"/>
  <c r="A3647" i="7"/>
  <c r="A3648" i="7"/>
  <c r="A3649" i="7"/>
  <c r="A3650" i="7"/>
  <c r="A3651" i="7"/>
  <c r="A3652" i="7"/>
  <c r="A3653" i="7"/>
  <c r="A3654" i="7"/>
  <c r="A3655" i="7"/>
  <c r="A3656" i="7"/>
  <c r="A3657" i="7"/>
  <c r="A3658" i="7"/>
  <c r="A3659" i="7"/>
  <c r="A3660" i="7"/>
  <c r="A3661" i="7"/>
  <c r="A3662" i="7"/>
  <c r="A3663" i="7"/>
  <c r="A3664" i="7"/>
  <c r="A3665" i="7"/>
  <c r="A3666" i="7"/>
  <c r="A3667" i="7"/>
  <c r="A3668" i="7"/>
  <c r="A3669" i="7"/>
  <c r="A3670" i="7"/>
  <c r="A3671" i="7"/>
  <c r="A3672" i="7"/>
  <c r="A3673" i="7"/>
  <c r="A3674" i="7"/>
  <c r="A3675" i="7"/>
  <c r="A3676" i="7"/>
  <c r="A3677" i="7"/>
  <c r="A3678" i="7"/>
  <c r="A3679" i="7"/>
  <c r="A3680" i="7"/>
  <c r="A3681" i="7"/>
  <c r="A3682" i="7"/>
  <c r="A3683" i="7"/>
  <c r="A3684" i="7"/>
  <c r="A3685" i="7"/>
  <c r="A3686" i="7"/>
  <c r="A3687" i="7"/>
  <c r="A3688" i="7"/>
  <c r="A3689" i="7"/>
  <c r="A3690" i="7"/>
  <c r="A3691" i="7"/>
  <c r="A3692" i="7"/>
  <c r="A3693" i="7"/>
  <c r="A3694" i="7"/>
  <c r="A3695" i="7"/>
  <c r="A3696" i="7"/>
  <c r="A3697" i="7"/>
  <c r="A3698" i="7"/>
  <c r="A3699" i="7"/>
  <c r="A3700" i="7"/>
  <c r="A3701" i="7"/>
  <c r="A3702" i="7"/>
  <c r="A3703" i="7"/>
  <c r="A3704" i="7"/>
  <c r="A3705" i="7"/>
  <c r="A3706" i="7"/>
  <c r="A3707" i="7"/>
  <c r="A3708" i="7"/>
  <c r="A3709" i="7"/>
  <c r="A3710" i="7"/>
  <c r="A3711" i="7"/>
  <c r="A3712" i="7"/>
  <c r="A3713" i="7"/>
  <c r="A3714" i="7"/>
  <c r="A3715" i="7"/>
  <c r="A3716" i="7"/>
  <c r="A3717" i="7"/>
  <c r="A3718" i="7"/>
  <c r="A3719" i="7"/>
  <c r="A3720" i="7"/>
  <c r="A3721" i="7"/>
  <c r="A3722" i="7"/>
  <c r="A3723" i="7"/>
  <c r="A3724" i="7"/>
  <c r="A3725" i="7"/>
  <c r="A3726" i="7"/>
  <c r="A3727" i="7"/>
  <c r="A3728" i="7"/>
  <c r="A3729" i="7"/>
  <c r="A3730" i="7"/>
  <c r="A3731" i="7"/>
  <c r="A3732" i="7"/>
  <c r="A3733" i="7"/>
  <c r="A3734" i="7"/>
  <c r="A3735" i="7"/>
  <c r="A3736" i="7"/>
  <c r="A3737" i="7"/>
  <c r="A3738" i="7"/>
  <c r="A3739" i="7"/>
  <c r="A3740" i="7"/>
  <c r="A3741" i="7"/>
  <c r="A3742" i="7"/>
  <c r="A3743" i="7"/>
  <c r="A3744" i="7"/>
  <c r="A3745" i="7"/>
  <c r="A3746" i="7"/>
  <c r="A3747" i="7"/>
  <c r="A3748" i="7"/>
  <c r="A3749" i="7"/>
  <c r="A3750" i="7"/>
  <c r="A3751" i="7"/>
  <c r="A3752" i="7"/>
  <c r="A3753" i="7"/>
  <c r="A3754" i="7"/>
  <c r="A3755" i="7"/>
  <c r="A3756" i="7"/>
  <c r="A3757" i="7"/>
  <c r="A3758" i="7"/>
  <c r="A3759" i="7"/>
  <c r="A3760" i="7"/>
  <c r="A3761" i="7"/>
  <c r="A3762" i="7"/>
  <c r="A3763" i="7"/>
  <c r="A3764" i="7"/>
  <c r="A3765" i="7"/>
  <c r="A3766" i="7"/>
  <c r="A3767" i="7"/>
  <c r="A3768" i="7"/>
  <c r="A3769" i="7"/>
  <c r="A3770" i="7"/>
  <c r="A3771" i="7"/>
  <c r="A3772" i="7"/>
  <c r="A3773" i="7"/>
  <c r="A3774" i="7"/>
  <c r="A3775" i="7"/>
  <c r="A3776" i="7"/>
  <c r="A3777" i="7"/>
  <c r="A3778" i="7"/>
  <c r="A3779" i="7"/>
  <c r="A3780" i="7"/>
  <c r="A3781" i="7"/>
  <c r="A3782" i="7"/>
  <c r="A3783" i="7"/>
  <c r="A3784" i="7"/>
  <c r="A3785" i="7"/>
  <c r="A3786" i="7"/>
  <c r="A3787" i="7"/>
  <c r="A3788" i="7"/>
  <c r="A3789" i="7"/>
  <c r="A3790" i="7"/>
  <c r="A3791" i="7"/>
  <c r="A3792" i="7"/>
  <c r="A3793" i="7"/>
  <c r="A3794" i="7"/>
  <c r="A3795" i="7"/>
  <c r="A3796" i="7"/>
  <c r="A3797" i="7"/>
  <c r="A3798" i="7"/>
  <c r="A3799" i="7"/>
  <c r="A3800" i="7"/>
  <c r="A3801" i="7"/>
  <c r="A3802" i="7"/>
  <c r="A3803" i="7"/>
  <c r="A3804" i="7"/>
  <c r="A3805" i="7"/>
  <c r="A3806" i="7"/>
  <c r="A3807" i="7"/>
  <c r="A3808" i="7"/>
  <c r="A3809" i="7"/>
  <c r="A3810" i="7"/>
  <c r="A3811" i="7"/>
  <c r="A3812" i="7"/>
  <c r="A3813" i="7"/>
  <c r="A3814" i="7"/>
  <c r="A3815" i="7"/>
  <c r="A3816" i="7"/>
  <c r="A3817" i="7"/>
  <c r="A3818" i="7"/>
  <c r="A3819" i="7"/>
  <c r="A3820" i="7"/>
  <c r="A3821" i="7"/>
  <c r="A3822" i="7"/>
  <c r="A3823" i="7"/>
  <c r="A3824" i="7"/>
  <c r="A3825" i="7"/>
  <c r="A3826" i="7"/>
  <c r="A3827" i="7"/>
  <c r="A3828" i="7"/>
  <c r="A3829" i="7"/>
  <c r="A3830" i="7"/>
  <c r="A3831" i="7"/>
  <c r="A3832" i="7"/>
  <c r="A3833" i="7"/>
  <c r="A3834" i="7"/>
  <c r="A3835" i="7"/>
  <c r="F3630" i="7"/>
  <c r="F3631" i="7"/>
  <c r="F3632" i="7"/>
  <c r="F3633" i="7"/>
  <c r="F3634" i="7"/>
  <c r="F3635" i="7"/>
  <c r="F3636" i="7"/>
  <c r="F3637" i="7"/>
  <c r="F3638" i="7"/>
  <c r="F3639" i="7"/>
  <c r="F3640" i="7"/>
  <c r="F3641" i="7"/>
  <c r="F3642" i="7"/>
  <c r="F3643" i="7"/>
  <c r="F3644" i="7"/>
  <c r="F3645" i="7"/>
  <c r="F3646" i="7"/>
  <c r="F3647" i="7"/>
  <c r="F3648" i="7"/>
  <c r="F3649" i="7"/>
  <c r="F3650" i="7"/>
  <c r="F3651" i="7"/>
  <c r="F3652" i="7"/>
  <c r="F3653" i="7"/>
  <c r="F3654" i="7"/>
  <c r="F3655" i="7"/>
  <c r="F3656" i="7"/>
  <c r="F3657" i="7"/>
  <c r="F3658" i="7"/>
  <c r="F3659" i="7"/>
  <c r="F3660" i="7"/>
  <c r="F3661" i="7"/>
  <c r="F3662" i="7"/>
  <c r="F3663" i="7"/>
  <c r="F3664" i="7"/>
  <c r="F3665" i="7"/>
  <c r="F3666" i="7"/>
  <c r="F3667" i="7"/>
  <c r="F3668" i="7"/>
  <c r="F3669" i="7"/>
  <c r="F3670" i="7"/>
  <c r="F3671" i="7"/>
  <c r="F3672" i="7"/>
  <c r="F3673" i="7"/>
  <c r="F3674" i="7"/>
  <c r="F3675" i="7"/>
  <c r="F3676" i="7"/>
  <c r="F3677" i="7"/>
  <c r="F3678" i="7"/>
  <c r="F3679" i="7"/>
  <c r="F3680" i="7"/>
  <c r="F3681" i="7"/>
  <c r="F3682" i="7"/>
  <c r="F3683" i="7"/>
  <c r="F3684" i="7"/>
  <c r="F3685" i="7"/>
  <c r="F3686" i="7"/>
  <c r="F3687" i="7"/>
  <c r="F3688" i="7"/>
  <c r="F3689" i="7"/>
  <c r="F3690" i="7"/>
  <c r="F3691" i="7"/>
  <c r="F3692" i="7"/>
  <c r="F3693" i="7"/>
  <c r="F3694" i="7"/>
  <c r="F3695" i="7"/>
  <c r="F3696" i="7"/>
  <c r="F3697" i="7"/>
  <c r="F3698" i="7"/>
  <c r="F3699" i="7"/>
  <c r="F3700" i="7"/>
  <c r="F3701" i="7"/>
  <c r="F3702" i="7"/>
  <c r="F3703" i="7"/>
  <c r="F3704" i="7"/>
  <c r="F3705" i="7"/>
  <c r="F3706" i="7"/>
  <c r="F3707" i="7"/>
  <c r="F3708" i="7"/>
  <c r="F3709" i="7"/>
  <c r="F3710" i="7"/>
  <c r="F3711" i="7"/>
  <c r="F3712" i="7"/>
  <c r="F3713" i="7"/>
  <c r="F3714" i="7"/>
  <c r="F3715" i="7"/>
  <c r="F3716" i="7"/>
  <c r="F3717" i="7"/>
  <c r="F3718" i="7"/>
  <c r="F3719" i="7"/>
  <c r="F3720" i="7"/>
  <c r="F3721" i="7"/>
  <c r="F3722" i="7"/>
  <c r="F3723" i="7"/>
  <c r="F3724" i="7"/>
  <c r="F3725" i="7"/>
  <c r="F3726" i="7"/>
  <c r="F3727" i="7"/>
  <c r="F3728" i="7"/>
  <c r="F3729" i="7"/>
  <c r="F3730" i="7"/>
  <c r="F3731" i="7"/>
  <c r="F3732" i="7"/>
  <c r="F3733" i="7"/>
  <c r="F3734" i="7"/>
  <c r="F3735" i="7"/>
  <c r="F3736" i="7"/>
  <c r="F3737" i="7"/>
  <c r="F3738" i="7"/>
  <c r="F3739" i="7"/>
  <c r="F3740" i="7"/>
  <c r="F3741" i="7"/>
  <c r="F3742" i="7"/>
  <c r="F3743" i="7"/>
  <c r="F3744" i="7"/>
  <c r="F3745" i="7"/>
  <c r="F3746" i="7"/>
  <c r="F3747" i="7"/>
  <c r="F3748" i="7"/>
  <c r="F3749" i="7"/>
  <c r="F3750" i="7"/>
  <c r="F3751" i="7"/>
  <c r="F3752" i="7"/>
  <c r="F3753" i="7"/>
  <c r="F3754" i="7"/>
  <c r="F3755" i="7"/>
  <c r="F3756" i="7"/>
  <c r="F3757" i="7"/>
  <c r="F3758" i="7"/>
  <c r="F3759" i="7"/>
  <c r="F3760" i="7"/>
  <c r="F3761" i="7"/>
  <c r="F3762" i="7"/>
  <c r="F3763" i="7"/>
  <c r="F3764" i="7"/>
  <c r="F3765" i="7"/>
  <c r="F3766" i="7"/>
  <c r="F3767" i="7"/>
  <c r="F3768" i="7"/>
  <c r="F3769" i="7"/>
  <c r="F3770" i="7"/>
  <c r="F3771" i="7"/>
  <c r="F3772" i="7"/>
  <c r="F3773" i="7"/>
  <c r="F3774" i="7"/>
  <c r="F3775" i="7"/>
  <c r="F3776" i="7"/>
  <c r="F3777" i="7"/>
  <c r="F3778" i="7"/>
  <c r="F3779" i="7"/>
  <c r="F3780" i="7"/>
  <c r="F3781" i="7"/>
  <c r="F3782" i="7"/>
  <c r="F3783" i="7"/>
  <c r="F3784" i="7"/>
  <c r="F3785" i="7"/>
  <c r="F3786" i="7"/>
  <c r="F3787" i="7"/>
  <c r="F3788" i="7"/>
  <c r="F3789" i="7"/>
  <c r="F3790" i="7"/>
  <c r="F3791" i="7"/>
  <c r="F3792" i="7"/>
  <c r="F3793" i="7"/>
  <c r="F3794" i="7"/>
  <c r="F3795" i="7"/>
  <c r="F3796" i="7"/>
  <c r="F3797" i="7"/>
  <c r="F3798" i="7"/>
  <c r="F3799" i="7"/>
  <c r="F3800" i="7"/>
  <c r="F3801" i="7"/>
  <c r="F3802" i="7"/>
  <c r="F3803" i="7"/>
  <c r="F3804" i="7"/>
  <c r="F3805" i="7"/>
  <c r="F3806" i="7"/>
  <c r="F3807" i="7"/>
  <c r="F3808" i="7"/>
  <c r="F3809" i="7"/>
  <c r="F3810" i="7"/>
  <c r="F3811" i="7"/>
  <c r="F3812" i="7"/>
  <c r="F3813" i="7"/>
  <c r="F3814" i="7"/>
  <c r="F3815" i="7"/>
  <c r="F3816" i="7"/>
  <c r="F3817" i="7"/>
  <c r="F3818" i="7"/>
  <c r="F3819" i="7"/>
  <c r="F3820" i="7"/>
  <c r="F3821" i="7"/>
  <c r="F3822" i="7"/>
  <c r="F3823" i="7"/>
  <c r="F3824" i="7"/>
  <c r="F3825" i="7"/>
  <c r="F3826" i="7"/>
  <c r="F3827" i="7"/>
  <c r="F3828" i="7"/>
  <c r="F3829" i="7"/>
  <c r="F3830" i="7"/>
  <c r="F3831" i="7"/>
  <c r="F3832" i="7"/>
  <c r="F3833" i="7"/>
  <c r="F3834" i="7"/>
  <c r="F3835" i="7"/>
  <c r="F2" i="7"/>
  <c r="H21" i="1"/>
  <c r="C2" i="4"/>
  <c r="C3" i="4"/>
  <c r="C32" i="6"/>
  <c r="C33" i="6"/>
  <c r="C34" i="6"/>
  <c r="C35" i="6"/>
  <c r="C36" i="6"/>
  <c r="C37" i="6"/>
  <c r="C38" i="6"/>
  <c r="C39" i="6"/>
  <c r="C40" i="6"/>
  <c r="C41" i="6"/>
  <c r="A41" i="6"/>
  <c r="A32" i="6"/>
  <c r="A33" i="6"/>
  <c r="A34" i="6"/>
  <c r="A35" i="6"/>
  <c r="A36" i="6"/>
  <c r="A37" i="6"/>
  <c r="A38" i="6"/>
  <c r="A39" i="6"/>
  <c r="A40" i="6"/>
  <c r="F3629" i="7"/>
  <c r="A3629" i="7"/>
  <c r="F3628" i="7"/>
  <c r="A3628" i="7"/>
  <c r="F3627" i="7"/>
  <c r="A3627" i="7"/>
  <c r="F3626" i="7"/>
  <c r="A3626" i="7"/>
  <c r="F3625" i="7"/>
  <c r="A3625" i="7"/>
  <c r="F3624" i="7"/>
  <c r="A3624" i="7"/>
  <c r="F3623" i="7"/>
  <c r="A3623" i="7"/>
  <c r="F3622" i="7"/>
  <c r="A3622" i="7"/>
  <c r="F3621" i="7"/>
  <c r="A3621" i="7"/>
  <c r="F3620" i="7"/>
  <c r="A3620" i="7"/>
  <c r="F3619" i="7"/>
  <c r="A3619" i="7"/>
  <c r="F3618" i="7"/>
  <c r="A3618" i="7"/>
  <c r="F3617" i="7"/>
  <c r="A3617" i="7"/>
  <c r="F3616" i="7"/>
  <c r="A3616" i="7"/>
  <c r="F3615" i="7"/>
  <c r="A3615" i="7"/>
  <c r="F3614" i="7"/>
  <c r="A3614" i="7"/>
  <c r="F3613" i="7"/>
  <c r="A3613" i="7"/>
  <c r="F3612" i="7"/>
  <c r="A3612" i="7"/>
  <c r="F3611" i="7"/>
  <c r="A3611" i="7"/>
  <c r="F3610" i="7"/>
  <c r="A3610" i="7"/>
  <c r="F3609" i="7"/>
  <c r="A3609" i="7"/>
  <c r="F3608" i="7"/>
  <c r="A3608" i="7"/>
  <c r="F3607" i="7"/>
  <c r="A3607" i="7"/>
  <c r="F3606" i="7"/>
  <c r="A3606" i="7"/>
  <c r="F3605" i="7"/>
  <c r="A3605" i="7"/>
  <c r="F3604" i="7"/>
  <c r="A3604" i="7"/>
  <c r="F3603" i="7"/>
  <c r="A3603" i="7"/>
  <c r="F3602" i="7"/>
  <c r="A3602" i="7"/>
  <c r="F3601" i="7"/>
  <c r="A3601" i="7"/>
  <c r="F3600" i="7"/>
  <c r="A3600" i="7"/>
  <c r="F3599" i="7"/>
  <c r="A3599" i="7"/>
  <c r="F3598" i="7"/>
  <c r="A3598" i="7"/>
  <c r="F3597" i="7"/>
  <c r="A3597" i="7"/>
  <c r="F3596" i="7"/>
  <c r="A3596" i="7"/>
  <c r="F3595" i="7"/>
  <c r="A3595" i="7"/>
  <c r="F3594" i="7"/>
  <c r="A3594" i="7"/>
  <c r="F3593" i="7"/>
  <c r="A3593" i="7"/>
  <c r="F3592" i="7"/>
  <c r="A3592" i="7"/>
  <c r="F3591" i="7"/>
  <c r="A3591" i="7"/>
  <c r="F3590" i="7"/>
  <c r="A3590" i="7"/>
  <c r="F3589" i="7"/>
  <c r="A3589" i="7"/>
  <c r="F3588" i="7"/>
  <c r="A3588" i="7"/>
  <c r="F3587" i="7"/>
  <c r="A3587" i="7"/>
  <c r="F3586" i="7"/>
  <c r="A3586" i="7"/>
  <c r="F3585" i="7"/>
  <c r="A3585" i="7"/>
  <c r="F3584" i="7"/>
  <c r="A3584" i="7"/>
  <c r="F3583" i="7"/>
  <c r="A3583" i="7"/>
  <c r="F3582" i="7"/>
  <c r="A3582" i="7"/>
  <c r="F3581" i="7"/>
  <c r="A3581" i="7"/>
  <c r="F3580" i="7"/>
  <c r="A3580" i="7"/>
  <c r="F3579" i="7"/>
  <c r="A3579" i="7"/>
  <c r="F3578" i="7"/>
  <c r="A3578" i="7"/>
  <c r="F3577" i="7"/>
  <c r="A3577" i="7"/>
  <c r="F3576" i="7"/>
  <c r="A3576" i="7"/>
  <c r="F3575" i="7"/>
  <c r="A3575" i="7"/>
  <c r="F3574" i="7"/>
  <c r="A3574" i="7"/>
  <c r="F3573" i="7"/>
  <c r="A3573" i="7"/>
  <c r="F3572" i="7"/>
  <c r="A3572" i="7"/>
  <c r="F3571" i="7"/>
  <c r="A3571" i="7"/>
  <c r="F3570" i="7"/>
  <c r="A3570" i="7"/>
  <c r="F3569" i="7"/>
  <c r="A3569" i="7"/>
  <c r="F3568" i="7"/>
  <c r="A3568" i="7"/>
  <c r="F3567" i="7"/>
  <c r="A3567" i="7"/>
  <c r="F3566" i="7"/>
  <c r="A3566" i="7"/>
  <c r="F3565" i="7"/>
  <c r="A3565" i="7"/>
  <c r="F3564" i="7"/>
  <c r="A3564" i="7"/>
  <c r="F3563" i="7"/>
  <c r="A3563" i="7"/>
  <c r="F3562" i="7"/>
  <c r="A3562" i="7"/>
  <c r="F3561" i="7"/>
  <c r="A3561" i="7"/>
  <c r="F3560" i="7"/>
  <c r="A3560" i="7"/>
  <c r="F3559" i="7"/>
  <c r="A3559" i="7"/>
  <c r="F3558" i="7"/>
  <c r="A3558" i="7"/>
  <c r="F3557" i="7"/>
  <c r="A3557" i="7"/>
  <c r="F3556" i="7"/>
  <c r="A3556" i="7"/>
  <c r="F3555" i="7"/>
  <c r="A3555" i="7"/>
  <c r="F3554" i="7"/>
  <c r="A3554" i="7"/>
  <c r="F3553" i="7"/>
  <c r="A3553" i="7"/>
  <c r="F3552" i="7"/>
  <c r="A3552" i="7"/>
  <c r="F3551" i="7"/>
  <c r="A3551" i="7"/>
  <c r="F3550" i="7"/>
  <c r="A3550" i="7"/>
  <c r="F3549" i="7"/>
  <c r="A3549" i="7"/>
  <c r="F3548" i="7"/>
  <c r="A3548" i="7"/>
  <c r="F3547" i="7"/>
  <c r="A3547" i="7"/>
  <c r="F3546" i="7"/>
  <c r="A3546" i="7"/>
  <c r="F3545" i="7"/>
  <c r="A3545" i="7"/>
  <c r="F3544" i="7"/>
  <c r="A3544" i="7"/>
  <c r="F3543" i="7"/>
  <c r="A3543" i="7"/>
  <c r="F3542" i="7"/>
  <c r="A3542" i="7"/>
  <c r="F3541" i="7"/>
  <c r="A3541" i="7"/>
  <c r="F3540" i="7"/>
  <c r="A3540" i="7"/>
  <c r="F3539" i="7"/>
  <c r="A3539" i="7"/>
  <c r="F3538" i="7"/>
  <c r="A3538" i="7"/>
  <c r="F3537" i="7"/>
  <c r="A3537" i="7"/>
  <c r="F3536" i="7"/>
  <c r="A3536" i="7"/>
  <c r="F3535" i="7"/>
  <c r="A3535" i="7"/>
  <c r="F3534" i="7"/>
  <c r="A3534" i="7"/>
  <c r="F3533" i="7"/>
  <c r="A3533" i="7"/>
  <c r="F3532" i="7"/>
  <c r="A3532" i="7"/>
  <c r="F3531" i="7"/>
  <c r="A3531" i="7"/>
  <c r="F3530" i="7"/>
  <c r="A3530" i="7"/>
  <c r="F3529" i="7"/>
  <c r="A3529" i="7"/>
  <c r="F3528" i="7"/>
  <c r="A3528" i="7"/>
  <c r="F3527" i="7"/>
  <c r="A3527" i="7"/>
  <c r="F3526" i="7"/>
  <c r="A3526" i="7"/>
  <c r="F3525" i="7"/>
  <c r="A3525" i="7"/>
  <c r="F3524" i="7"/>
  <c r="A3524" i="7"/>
  <c r="F3523" i="7"/>
  <c r="A3523" i="7"/>
  <c r="F3522" i="7"/>
  <c r="A3522" i="7"/>
  <c r="F3521" i="7"/>
  <c r="A3521" i="7"/>
  <c r="F3520" i="7"/>
  <c r="A3520" i="7"/>
  <c r="F3519" i="7"/>
  <c r="A3519" i="7"/>
  <c r="F3518" i="7"/>
  <c r="A3518" i="7"/>
  <c r="F3517" i="7"/>
  <c r="A3517" i="7"/>
  <c r="F3516" i="7"/>
  <c r="A3516" i="7"/>
  <c r="F3515" i="7"/>
  <c r="A3515" i="7"/>
  <c r="F3514" i="7"/>
  <c r="A3514" i="7"/>
  <c r="F3513" i="7"/>
  <c r="A3513" i="7"/>
  <c r="F3512" i="7"/>
  <c r="A3512" i="7"/>
  <c r="F3511" i="7"/>
  <c r="A3511" i="7"/>
  <c r="F3510" i="7"/>
  <c r="A3510" i="7"/>
  <c r="F3509" i="7"/>
  <c r="A3509" i="7"/>
  <c r="F3508" i="7"/>
  <c r="A3508" i="7"/>
  <c r="F3507" i="7"/>
  <c r="A3507" i="7"/>
  <c r="F3506" i="7"/>
  <c r="A3506" i="7"/>
  <c r="F3505" i="7"/>
  <c r="A3505" i="7"/>
  <c r="F3504" i="7"/>
  <c r="A3504" i="7"/>
  <c r="F3503" i="7"/>
  <c r="A3503" i="7"/>
  <c r="F3502" i="7"/>
  <c r="A3502" i="7"/>
  <c r="F3501" i="7"/>
  <c r="A3501" i="7"/>
  <c r="F3500" i="7"/>
  <c r="A3500" i="7"/>
  <c r="F3499" i="7"/>
  <c r="A3499" i="7"/>
  <c r="F3498" i="7"/>
  <c r="A3498" i="7"/>
  <c r="F3497" i="7"/>
  <c r="A3497" i="7"/>
  <c r="F3496" i="7"/>
  <c r="A3496" i="7"/>
  <c r="F3495" i="7"/>
  <c r="A3495" i="7"/>
  <c r="F3494" i="7"/>
  <c r="A3494" i="7"/>
  <c r="F3493" i="7"/>
  <c r="A3493" i="7"/>
  <c r="F3492" i="7"/>
  <c r="A3492" i="7"/>
  <c r="F3491" i="7"/>
  <c r="A3491" i="7"/>
  <c r="F3490" i="7"/>
  <c r="A3490" i="7"/>
  <c r="F3489" i="7"/>
  <c r="A3489" i="7"/>
  <c r="F3488" i="7"/>
  <c r="A3488" i="7"/>
  <c r="F3487" i="7"/>
  <c r="A3487" i="7"/>
  <c r="F3486" i="7"/>
  <c r="A3486" i="7"/>
  <c r="F3485" i="7"/>
  <c r="A3485" i="7"/>
  <c r="F3484" i="7"/>
  <c r="A3484" i="7"/>
  <c r="F3483" i="7"/>
  <c r="A3483" i="7"/>
  <c r="F3482" i="7"/>
  <c r="A3482" i="7"/>
  <c r="F3481" i="7"/>
  <c r="A3481" i="7"/>
  <c r="F3480" i="7"/>
  <c r="A3480" i="7"/>
  <c r="F3479" i="7"/>
  <c r="A3479" i="7"/>
  <c r="F3478" i="7"/>
  <c r="A3478" i="7"/>
  <c r="F3477" i="7"/>
  <c r="A3477" i="7"/>
  <c r="F3476" i="7"/>
  <c r="A3476" i="7"/>
  <c r="F3475" i="7"/>
  <c r="A3475" i="7"/>
  <c r="F3474" i="7"/>
  <c r="A3474" i="7"/>
  <c r="F3473" i="7"/>
  <c r="A3473" i="7"/>
  <c r="F3472" i="7"/>
  <c r="A3472" i="7"/>
  <c r="F3471" i="7"/>
  <c r="A3471" i="7"/>
  <c r="F3470" i="7"/>
  <c r="A3470" i="7"/>
  <c r="F3469" i="7"/>
  <c r="A3469" i="7"/>
  <c r="F3468" i="7"/>
  <c r="A3468" i="7"/>
  <c r="F3467" i="7"/>
  <c r="A3467" i="7"/>
  <c r="F3466" i="7"/>
  <c r="A3466" i="7"/>
  <c r="F3465" i="7"/>
  <c r="A3465" i="7"/>
  <c r="F3464" i="7"/>
  <c r="A3464" i="7"/>
  <c r="F3463" i="7"/>
  <c r="A3463" i="7"/>
  <c r="F3462" i="7"/>
  <c r="A3462" i="7"/>
  <c r="F3461" i="7"/>
  <c r="A3461" i="7"/>
  <c r="F3460" i="7"/>
  <c r="A3460" i="7"/>
  <c r="F3459" i="7"/>
  <c r="A3459" i="7"/>
  <c r="F3458" i="7"/>
  <c r="A3458" i="7"/>
  <c r="F3457" i="7"/>
  <c r="A3457" i="7"/>
  <c r="F3456" i="7"/>
  <c r="A3456" i="7"/>
  <c r="F3455" i="7"/>
  <c r="A3455" i="7"/>
  <c r="F3454" i="7"/>
  <c r="A3454" i="7"/>
  <c r="F3453" i="7"/>
  <c r="A3453" i="7"/>
  <c r="F3452" i="7"/>
  <c r="A3452" i="7"/>
  <c r="F3451" i="7"/>
  <c r="A3451" i="7"/>
  <c r="F3450" i="7"/>
  <c r="A3450" i="7"/>
  <c r="F3449" i="7"/>
  <c r="A3449" i="7"/>
  <c r="F3448" i="7"/>
  <c r="A3448" i="7"/>
  <c r="F3447" i="7"/>
  <c r="A3447" i="7"/>
  <c r="F3446" i="7"/>
  <c r="A3446" i="7"/>
  <c r="F3445" i="7"/>
  <c r="A3445" i="7"/>
  <c r="F3444" i="7"/>
  <c r="A3444" i="7"/>
  <c r="F3443" i="7"/>
  <c r="A3443" i="7"/>
  <c r="F3442" i="7"/>
  <c r="A3442" i="7"/>
  <c r="F3441" i="7"/>
  <c r="A3441" i="7"/>
  <c r="F3440" i="7"/>
  <c r="A3440" i="7"/>
  <c r="F3439" i="7"/>
  <c r="A3439" i="7"/>
  <c r="F3438" i="7"/>
  <c r="A3438" i="7"/>
  <c r="F3437" i="7"/>
  <c r="A3437" i="7"/>
  <c r="F3436" i="7"/>
  <c r="A3436" i="7"/>
  <c r="F3435" i="7"/>
  <c r="A3435" i="7"/>
  <c r="F3434" i="7"/>
  <c r="A3434" i="7"/>
  <c r="F3433" i="7"/>
  <c r="A3433" i="7"/>
  <c r="F3432" i="7"/>
  <c r="A3432" i="7"/>
  <c r="F3431" i="7"/>
  <c r="A3431" i="7"/>
  <c r="F3430" i="7"/>
  <c r="A3430" i="7"/>
  <c r="F3429" i="7"/>
  <c r="A3429" i="7"/>
  <c r="F3428" i="7"/>
  <c r="A3428" i="7"/>
  <c r="F3427" i="7"/>
  <c r="A3427" i="7"/>
  <c r="F3426" i="7"/>
  <c r="A3426" i="7"/>
  <c r="F3425" i="7"/>
  <c r="A3425" i="7"/>
  <c r="F3424" i="7"/>
  <c r="A3424" i="7"/>
  <c r="F3423" i="7"/>
  <c r="A3423" i="7"/>
  <c r="F3422" i="7"/>
  <c r="A3422" i="7"/>
  <c r="F3421" i="7"/>
  <c r="A3421" i="7"/>
  <c r="F3420" i="7"/>
  <c r="A3420" i="7"/>
  <c r="F3419" i="7"/>
  <c r="A3419" i="7"/>
  <c r="F3418" i="7"/>
  <c r="A3418" i="7"/>
  <c r="F3417" i="7"/>
  <c r="A3417" i="7"/>
  <c r="F3416" i="7"/>
  <c r="A3416" i="7"/>
  <c r="F3415" i="7"/>
  <c r="A3415" i="7"/>
  <c r="F3414" i="7"/>
  <c r="A3414" i="7"/>
  <c r="F3413" i="7"/>
  <c r="A3413" i="7"/>
  <c r="F3412" i="7"/>
  <c r="A3412" i="7"/>
  <c r="F3411" i="7"/>
  <c r="A3411" i="7"/>
  <c r="F3410" i="7"/>
  <c r="A3410" i="7"/>
  <c r="F3409" i="7"/>
  <c r="A3409" i="7"/>
  <c r="F3408" i="7"/>
  <c r="A3408" i="7"/>
  <c r="F3407" i="7"/>
  <c r="A3407" i="7"/>
  <c r="F3406" i="7"/>
  <c r="A3406" i="7"/>
  <c r="F3405" i="7"/>
  <c r="A3405" i="7"/>
  <c r="F3404" i="7"/>
  <c r="A3404" i="7"/>
  <c r="F3403" i="7"/>
  <c r="A3403" i="7"/>
  <c r="F3402" i="7"/>
  <c r="A3402" i="7"/>
  <c r="F3401" i="7"/>
  <c r="A3401" i="7"/>
  <c r="F3400" i="7"/>
  <c r="A3400" i="7"/>
  <c r="F3399" i="7"/>
  <c r="A3399" i="7"/>
  <c r="F3398" i="7"/>
  <c r="A3398" i="7"/>
  <c r="F3397" i="7"/>
  <c r="A3397" i="7"/>
  <c r="F3396" i="7"/>
  <c r="A3396" i="7"/>
  <c r="F3395" i="7"/>
  <c r="A3395" i="7"/>
  <c r="F3394" i="7"/>
  <c r="A3394" i="7"/>
  <c r="F3393" i="7"/>
  <c r="A3393" i="7"/>
  <c r="F3392" i="7"/>
  <c r="A3392" i="7"/>
  <c r="F3391" i="7"/>
  <c r="A3391" i="7"/>
  <c r="F3390" i="7"/>
  <c r="A3390" i="7"/>
  <c r="F3389" i="7"/>
  <c r="A3389" i="7"/>
  <c r="F3388" i="7"/>
  <c r="A3388" i="7"/>
  <c r="F3387" i="7"/>
  <c r="A3387" i="7"/>
  <c r="F3386" i="7"/>
  <c r="A3386" i="7"/>
  <c r="F3385" i="7"/>
  <c r="A3385" i="7"/>
  <c r="F3384" i="7"/>
  <c r="A3384" i="7"/>
  <c r="F3383" i="7"/>
  <c r="A3383" i="7"/>
  <c r="F3382" i="7"/>
  <c r="A3382" i="7"/>
  <c r="F3381" i="7"/>
  <c r="A3381" i="7"/>
  <c r="F3380" i="7"/>
  <c r="A3380" i="7"/>
  <c r="F3379" i="7"/>
  <c r="A3379" i="7"/>
  <c r="F3378" i="7"/>
  <c r="A3378" i="7"/>
  <c r="F3377" i="7"/>
  <c r="A3377" i="7"/>
  <c r="F3376" i="7"/>
  <c r="A3376" i="7"/>
  <c r="F3375" i="7"/>
  <c r="A3375" i="7"/>
  <c r="F3374" i="7"/>
  <c r="A3374" i="7"/>
  <c r="F3373" i="7"/>
  <c r="A3373" i="7"/>
  <c r="F3372" i="7"/>
  <c r="A3372" i="7"/>
  <c r="F3371" i="7"/>
  <c r="A3371" i="7"/>
  <c r="F3370" i="7"/>
  <c r="A3370" i="7"/>
  <c r="F3369" i="7"/>
  <c r="A3369" i="7"/>
  <c r="F3368" i="7"/>
  <c r="A3368" i="7"/>
  <c r="F3367" i="7"/>
  <c r="A3367" i="7"/>
  <c r="F3366" i="7"/>
  <c r="A3366" i="7"/>
  <c r="F3365" i="7"/>
  <c r="A3365" i="7"/>
  <c r="F3364" i="7"/>
  <c r="A3364" i="7"/>
  <c r="F3363" i="7"/>
  <c r="A3363" i="7"/>
  <c r="F3362" i="7"/>
  <c r="A3362" i="7"/>
  <c r="F3361" i="7"/>
  <c r="A3361" i="7"/>
  <c r="F3360" i="7"/>
  <c r="A3360" i="7"/>
  <c r="F3359" i="7"/>
  <c r="A3359" i="7"/>
  <c r="F3358" i="7"/>
  <c r="A3358" i="7"/>
  <c r="F3357" i="7"/>
  <c r="A3357" i="7"/>
  <c r="F3356" i="7"/>
  <c r="A3356" i="7"/>
  <c r="F3355" i="7"/>
  <c r="A3355" i="7"/>
  <c r="F3354" i="7"/>
  <c r="A3354" i="7"/>
  <c r="F3353" i="7"/>
  <c r="A3353" i="7"/>
  <c r="F3352" i="7"/>
  <c r="A3352" i="7"/>
  <c r="F3351" i="7"/>
  <c r="A3351" i="7"/>
  <c r="F3350" i="7"/>
  <c r="A3350" i="7"/>
  <c r="F3349" i="7"/>
  <c r="A3349" i="7"/>
  <c r="F3348" i="7"/>
  <c r="A3348" i="7"/>
  <c r="F3347" i="7"/>
  <c r="A3347" i="7"/>
  <c r="F3346" i="7"/>
  <c r="A3346" i="7"/>
  <c r="F3345" i="7"/>
  <c r="A3345" i="7"/>
  <c r="F3344" i="7"/>
  <c r="A3344" i="7"/>
  <c r="F3343" i="7"/>
  <c r="A3343" i="7"/>
  <c r="F3342" i="7"/>
  <c r="A3342" i="7"/>
  <c r="F3341" i="7"/>
  <c r="A3341" i="7"/>
  <c r="F3340" i="7"/>
  <c r="A3340" i="7"/>
  <c r="F3339" i="7"/>
  <c r="A3339" i="7"/>
  <c r="F3338" i="7"/>
  <c r="A3338" i="7"/>
  <c r="F3337" i="7"/>
  <c r="A3337" i="7"/>
  <c r="F3336" i="7"/>
  <c r="A3336" i="7"/>
  <c r="F3335" i="7"/>
  <c r="A3335" i="7"/>
  <c r="F3334" i="7"/>
  <c r="A3334" i="7"/>
  <c r="F3333" i="7"/>
  <c r="A3333" i="7"/>
  <c r="F3332" i="7"/>
  <c r="A3332" i="7"/>
  <c r="F3331" i="7"/>
  <c r="A3331" i="7"/>
  <c r="F3330" i="7"/>
  <c r="A3330" i="7"/>
  <c r="F3329" i="7"/>
  <c r="A3329" i="7"/>
  <c r="F3328" i="7"/>
  <c r="A3328" i="7"/>
  <c r="F3327" i="7"/>
  <c r="A3327" i="7"/>
  <c r="F3326" i="7"/>
  <c r="A3326" i="7"/>
  <c r="F3325" i="7"/>
  <c r="A3325" i="7"/>
  <c r="F3324" i="7"/>
  <c r="A3324" i="7"/>
  <c r="F3323" i="7"/>
  <c r="A3323" i="7"/>
  <c r="F3322" i="7"/>
  <c r="A3322" i="7"/>
  <c r="F3321" i="7"/>
  <c r="A3321" i="7"/>
  <c r="F3320" i="7"/>
  <c r="A3320" i="7"/>
  <c r="F3319" i="7"/>
  <c r="A3319" i="7"/>
  <c r="F3318" i="7"/>
  <c r="A3318" i="7"/>
  <c r="F3317" i="7"/>
  <c r="A3317" i="7"/>
  <c r="F3316" i="7"/>
  <c r="A3316" i="7"/>
  <c r="F3315" i="7"/>
  <c r="A3315" i="7"/>
  <c r="F3314" i="7"/>
  <c r="A3314" i="7"/>
  <c r="F3313" i="7"/>
  <c r="A3313" i="7"/>
  <c r="F3312" i="7"/>
  <c r="A3312" i="7"/>
  <c r="F3311" i="7"/>
  <c r="A3311" i="7"/>
  <c r="F3310" i="7"/>
  <c r="A3310" i="7"/>
  <c r="F3309" i="7"/>
  <c r="A3309" i="7"/>
  <c r="F3308" i="7"/>
  <c r="A3308" i="7"/>
  <c r="F3307" i="7"/>
  <c r="A3307" i="7"/>
  <c r="F3306" i="7"/>
  <c r="A3306" i="7"/>
  <c r="F3305" i="7"/>
  <c r="A3305" i="7"/>
  <c r="F3304" i="7"/>
  <c r="A3304" i="7"/>
  <c r="F3303" i="7"/>
  <c r="A3303" i="7"/>
  <c r="F3302" i="7"/>
  <c r="A3302" i="7"/>
  <c r="F3301" i="7"/>
  <c r="A3301" i="7"/>
  <c r="F3300" i="7"/>
  <c r="A3300" i="7"/>
  <c r="F3299" i="7"/>
  <c r="A3299" i="7"/>
  <c r="F3298" i="7"/>
  <c r="A3298" i="7"/>
  <c r="F3297" i="7"/>
  <c r="A3297" i="7"/>
  <c r="F3296" i="7"/>
  <c r="A3296" i="7"/>
  <c r="F3295" i="7"/>
  <c r="A3295" i="7"/>
  <c r="F3294" i="7"/>
  <c r="A3294" i="7"/>
  <c r="F3293" i="7"/>
  <c r="A3293" i="7"/>
  <c r="F3292" i="7"/>
  <c r="A3292" i="7"/>
  <c r="F3291" i="7"/>
  <c r="A3291" i="7"/>
  <c r="F3290" i="7"/>
  <c r="A3290" i="7"/>
  <c r="F3289" i="7"/>
  <c r="A3289" i="7"/>
  <c r="F3288" i="7"/>
  <c r="A3288" i="7"/>
  <c r="F3287" i="7"/>
  <c r="A3287" i="7"/>
  <c r="F3286" i="7"/>
  <c r="A3286" i="7"/>
  <c r="F3285" i="7"/>
  <c r="A3285" i="7"/>
  <c r="F3284" i="7"/>
  <c r="A3284" i="7"/>
  <c r="F3283" i="7"/>
  <c r="A3283" i="7"/>
  <c r="F3282" i="7"/>
  <c r="A3282" i="7"/>
  <c r="F3281" i="7"/>
  <c r="A3281" i="7"/>
  <c r="F3280" i="7"/>
  <c r="A3280" i="7"/>
  <c r="F3279" i="7"/>
  <c r="A3279" i="7"/>
  <c r="F3278" i="7"/>
  <c r="A3278" i="7"/>
  <c r="F3277" i="7"/>
  <c r="A3277" i="7"/>
  <c r="F3276" i="7"/>
  <c r="A3276" i="7"/>
  <c r="F3275" i="7"/>
  <c r="A3275" i="7"/>
  <c r="F3274" i="7"/>
  <c r="A3274" i="7"/>
  <c r="F3273" i="7"/>
  <c r="A3273" i="7"/>
  <c r="F3272" i="7"/>
  <c r="A3272" i="7"/>
  <c r="F3271" i="7"/>
  <c r="A3271" i="7"/>
  <c r="F3270" i="7"/>
  <c r="A3270" i="7"/>
  <c r="F3269" i="7"/>
  <c r="A3269" i="7"/>
  <c r="F3268" i="7"/>
  <c r="A3268" i="7"/>
  <c r="F3267" i="7"/>
  <c r="A3267" i="7"/>
  <c r="F3266" i="7"/>
  <c r="A3266" i="7"/>
  <c r="F3265" i="7"/>
  <c r="A3265" i="7"/>
  <c r="F3264" i="7"/>
  <c r="A3264" i="7"/>
  <c r="F3263" i="7"/>
  <c r="A3263" i="7"/>
  <c r="F3262" i="7"/>
  <c r="A3262" i="7"/>
  <c r="F3261" i="7"/>
  <c r="A3261" i="7"/>
  <c r="F3260" i="7"/>
  <c r="A3260" i="7"/>
  <c r="F3259" i="7"/>
  <c r="A3259" i="7"/>
  <c r="F3258" i="7"/>
  <c r="A3258" i="7"/>
  <c r="F3257" i="7"/>
  <c r="A3257" i="7"/>
  <c r="F3256" i="7"/>
  <c r="A3256" i="7"/>
  <c r="F3255" i="7"/>
  <c r="A3255" i="7"/>
  <c r="F3254" i="7"/>
  <c r="A3254" i="7"/>
  <c r="F3253" i="7"/>
  <c r="A3253" i="7"/>
  <c r="F3252" i="7"/>
  <c r="A3252" i="7"/>
  <c r="F3251" i="7"/>
  <c r="A3251" i="7"/>
  <c r="F3250" i="7"/>
  <c r="A3250" i="7"/>
  <c r="F3249" i="7"/>
  <c r="A3249" i="7"/>
  <c r="F3248" i="7"/>
  <c r="A3248" i="7"/>
  <c r="F3247" i="7"/>
  <c r="A3247" i="7"/>
  <c r="F3246" i="7"/>
  <c r="A3246" i="7"/>
  <c r="F3245" i="7"/>
  <c r="A3245" i="7"/>
  <c r="F3244" i="7"/>
  <c r="A3244" i="7"/>
  <c r="F3243" i="7"/>
  <c r="A3243" i="7"/>
  <c r="F3242" i="7"/>
  <c r="A3242" i="7"/>
  <c r="F3241" i="7"/>
  <c r="A3241" i="7"/>
  <c r="F3240" i="7"/>
  <c r="A3240" i="7"/>
  <c r="F3239" i="7"/>
  <c r="A3239" i="7"/>
  <c r="F3238" i="7"/>
  <c r="A3238" i="7"/>
  <c r="F3237" i="7"/>
  <c r="A3237" i="7"/>
  <c r="F3236" i="7"/>
  <c r="A3236" i="7"/>
  <c r="F3235" i="7"/>
  <c r="A3235" i="7"/>
  <c r="F3234" i="7"/>
  <c r="A3234" i="7"/>
  <c r="F3233" i="7"/>
  <c r="A3233" i="7"/>
  <c r="F3232" i="7"/>
  <c r="A3232" i="7"/>
  <c r="F3231" i="7"/>
  <c r="A3231" i="7"/>
  <c r="F3230" i="7"/>
  <c r="A3230" i="7"/>
  <c r="F3229" i="7"/>
  <c r="A3229" i="7"/>
  <c r="F3228" i="7"/>
  <c r="A3228" i="7"/>
  <c r="F3227" i="7"/>
  <c r="A3227" i="7"/>
  <c r="F3226" i="7"/>
  <c r="A3226" i="7"/>
  <c r="F3225" i="7"/>
  <c r="A3225" i="7"/>
  <c r="F3224" i="7"/>
  <c r="A3224" i="7"/>
  <c r="F3223" i="7"/>
  <c r="A3223" i="7"/>
  <c r="F3222" i="7"/>
  <c r="A3222" i="7"/>
  <c r="F3221" i="7"/>
  <c r="A3221" i="7"/>
  <c r="F3220" i="7"/>
  <c r="A3220" i="7"/>
  <c r="F3219" i="7"/>
  <c r="A3219" i="7"/>
  <c r="F3218" i="7"/>
  <c r="A3218" i="7"/>
  <c r="F3217" i="7"/>
  <c r="A3217" i="7"/>
  <c r="F3216" i="7"/>
  <c r="A3216" i="7"/>
  <c r="F3215" i="7"/>
  <c r="A3215" i="7"/>
  <c r="F3214" i="7"/>
  <c r="A3214" i="7"/>
  <c r="F3213" i="7"/>
  <c r="A3213" i="7"/>
  <c r="F3212" i="7"/>
  <c r="A3212" i="7"/>
  <c r="F3211" i="7"/>
  <c r="A3211" i="7"/>
  <c r="F3210" i="7"/>
  <c r="A3210" i="7"/>
  <c r="F3209" i="7"/>
  <c r="A3209" i="7"/>
  <c r="F3208" i="7"/>
  <c r="A3208" i="7"/>
  <c r="F3207" i="7"/>
  <c r="A3207" i="7"/>
  <c r="F3206" i="7"/>
  <c r="A3206" i="7"/>
  <c r="F3205" i="7"/>
  <c r="A3205" i="7"/>
  <c r="F3204" i="7"/>
  <c r="A3204" i="7"/>
  <c r="F3203" i="7"/>
  <c r="A3203" i="7"/>
  <c r="F3202" i="7"/>
  <c r="A3202" i="7"/>
  <c r="F3201" i="7"/>
  <c r="A3201" i="7"/>
  <c r="F3200" i="7"/>
  <c r="A3200" i="7"/>
  <c r="F3199" i="7"/>
  <c r="A3199" i="7"/>
  <c r="F3198" i="7"/>
  <c r="A3198" i="7"/>
  <c r="F3197" i="7"/>
  <c r="A3197" i="7"/>
  <c r="F3196" i="7"/>
  <c r="A3196" i="7"/>
  <c r="F3195" i="7"/>
  <c r="A3195" i="7"/>
  <c r="F3194" i="7"/>
  <c r="A3194" i="7"/>
  <c r="F3193" i="7"/>
  <c r="A3193" i="7"/>
  <c r="F3192" i="7"/>
  <c r="A3192" i="7"/>
  <c r="F3191" i="7"/>
  <c r="A3191" i="7"/>
  <c r="F3190" i="7"/>
  <c r="A3190" i="7"/>
  <c r="F3189" i="7"/>
  <c r="A3189" i="7"/>
  <c r="F3188" i="7"/>
  <c r="A3188" i="7"/>
  <c r="F3187" i="7"/>
  <c r="A3187" i="7"/>
  <c r="F3186" i="7"/>
  <c r="A3186" i="7"/>
  <c r="F3185" i="7"/>
  <c r="A3185" i="7"/>
  <c r="F3184" i="7"/>
  <c r="A3184" i="7"/>
  <c r="F3183" i="7"/>
  <c r="A3183" i="7"/>
  <c r="F3182" i="7"/>
  <c r="A3182" i="7"/>
  <c r="F3181" i="7"/>
  <c r="A3181" i="7"/>
  <c r="F3180" i="7"/>
  <c r="A3180" i="7"/>
  <c r="F3179" i="7"/>
  <c r="A3179" i="7"/>
  <c r="F3178" i="7"/>
  <c r="A3178" i="7"/>
  <c r="F3177" i="7"/>
  <c r="A3177" i="7"/>
  <c r="F3176" i="7"/>
  <c r="A3176" i="7"/>
  <c r="F3175" i="7"/>
  <c r="A3175" i="7"/>
  <c r="F3174" i="7"/>
  <c r="A3174" i="7"/>
  <c r="F3173" i="7"/>
  <c r="A3173" i="7"/>
  <c r="F3172" i="7"/>
  <c r="A3172" i="7"/>
  <c r="F3171" i="7"/>
  <c r="A3171" i="7"/>
  <c r="F3170" i="7"/>
  <c r="A3170" i="7"/>
  <c r="F3169" i="7"/>
  <c r="A3169" i="7"/>
  <c r="F3168" i="7"/>
  <c r="A3168" i="7"/>
  <c r="F3167" i="7"/>
  <c r="A3167" i="7"/>
  <c r="F3166" i="7"/>
  <c r="A3166" i="7"/>
  <c r="F3165" i="7"/>
  <c r="A3165" i="7"/>
  <c r="F3164" i="7"/>
  <c r="A3164" i="7"/>
  <c r="F3163" i="7"/>
  <c r="A3163" i="7"/>
  <c r="F3162" i="7"/>
  <c r="A3162" i="7"/>
  <c r="F3161" i="7"/>
  <c r="A3161" i="7"/>
  <c r="F3160" i="7"/>
  <c r="A3160" i="7"/>
  <c r="F3159" i="7"/>
  <c r="A3159" i="7"/>
  <c r="F3158" i="7"/>
  <c r="A3158" i="7"/>
  <c r="F3157" i="7"/>
  <c r="A3157" i="7"/>
  <c r="F3156" i="7"/>
  <c r="A3156" i="7"/>
  <c r="F3155" i="7"/>
  <c r="A3155" i="7"/>
  <c r="F3154" i="7"/>
  <c r="A3154" i="7"/>
  <c r="F3153" i="7"/>
  <c r="A3153" i="7"/>
  <c r="F3152" i="7"/>
  <c r="A3152" i="7"/>
  <c r="F3151" i="7"/>
  <c r="A3151" i="7"/>
  <c r="F3150" i="7"/>
  <c r="A3150" i="7"/>
  <c r="F3149" i="7"/>
  <c r="A3149" i="7"/>
  <c r="F3148" i="7"/>
  <c r="A3148" i="7"/>
  <c r="F3147" i="7"/>
  <c r="A3147" i="7"/>
  <c r="F3146" i="7"/>
  <c r="A3146" i="7"/>
  <c r="F3145" i="7"/>
  <c r="A3145" i="7"/>
  <c r="F3144" i="7"/>
  <c r="A3144" i="7"/>
  <c r="F3143" i="7"/>
  <c r="A3143" i="7"/>
  <c r="F3142" i="7"/>
  <c r="A3142" i="7"/>
  <c r="F3141" i="7"/>
  <c r="A3141" i="7"/>
  <c r="F3140" i="7"/>
  <c r="A3140" i="7"/>
  <c r="F3139" i="7"/>
  <c r="A3139" i="7"/>
  <c r="F3138" i="7"/>
  <c r="A3138" i="7"/>
  <c r="F3137" i="7"/>
  <c r="A3137" i="7"/>
  <c r="F3136" i="7"/>
  <c r="A3136" i="7"/>
  <c r="F3135" i="7"/>
  <c r="A3135" i="7"/>
  <c r="F3134" i="7"/>
  <c r="A3134" i="7"/>
  <c r="F3133" i="7"/>
  <c r="A3133" i="7"/>
  <c r="F3132" i="7"/>
  <c r="A3132" i="7"/>
  <c r="F3131" i="7"/>
  <c r="A3131" i="7"/>
  <c r="F3130" i="7"/>
  <c r="A3130" i="7"/>
  <c r="F3129" i="7"/>
  <c r="A3129" i="7"/>
  <c r="F3128" i="7"/>
  <c r="A3128" i="7"/>
  <c r="F3127" i="7"/>
  <c r="A3127" i="7"/>
  <c r="F3126" i="7"/>
  <c r="A3126" i="7"/>
  <c r="F3125" i="7"/>
  <c r="A3125" i="7"/>
  <c r="F3124" i="7"/>
  <c r="A3124" i="7"/>
  <c r="F3123" i="7"/>
  <c r="A3123" i="7"/>
  <c r="F3122" i="7"/>
  <c r="A3122" i="7"/>
  <c r="F3121" i="7"/>
  <c r="A3121" i="7"/>
  <c r="F3120" i="7"/>
  <c r="A3120" i="7"/>
  <c r="F3119" i="7"/>
  <c r="A3119" i="7"/>
  <c r="F3118" i="7"/>
  <c r="A3118" i="7"/>
  <c r="F3117" i="7"/>
  <c r="A3117" i="7"/>
  <c r="F3116" i="7"/>
  <c r="A3116" i="7"/>
  <c r="F3115" i="7"/>
  <c r="A3115" i="7"/>
  <c r="F3114" i="7"/>
  <c r="A3114" i="7"/>
  <c r="F3113" i="7"/>
  <c r="A3113" i="7"/>
  <c r="F3112" i="7"/>
  <c r="A3112" i="7"/>
  <c r="F3111" i="7"/>
  <c r="A3111" i="7"/>
  <c r="F3110" i="7"/>
  <c r="A3110" i="7"/>
  <c r="F3109" i="7"/>
  <c r="A3109" i="7"/>
  <c r="F3108" i="7"/>
  <c r="A3108" i="7"/>
  <c r="F3107" i="7"/>
  <c r="A3107" i="7"/>
  <c r="F3106" i="7"/>
  <c r="A3106" i="7"/>
  <c r="F3105" i="7"/>
  <c r="A3105" i="7"/>
  <c r="F3104" i="7"/>
  <c r="A3104" i="7"/>
  <c r="F3103" i="7"/>
  <c r="A3103" i="7"/>
  <c r="F3102" i="7"/>
  <c r="A3102" i="7"/>
  <c r="F3101" i="7"/>
  <c r="A3101" i="7"/>
  <c r="F3100" i="7"/>
  <c r="A3100" i="7"/>
  <c r="F3099" i="7"/>
  <c r="A3099" i="7"/>
  <c r="F3098" i="7"/>
  <c r="A3098" i="7"/>
  <c r="F3097" i="7"/>
  <c r="A3097" i="7"/>
  <c r="F3096" i="7"/>
  <c r="A3096" i="7"/>
  <c r="F3095" i="7"/>
  <c r="A3095" i="7"/>
  <c r="F3094" i="7"/>
  <c r="A3094" i="7"/>
  <c r="F3093" i="7"/>
  <c r="A3093" i="7"/>
  <c r="F3092" i="7"/>
  <c r="A3092" i="7"/>
  <c r="F3091" i="7"/>
  <c r="A3091" i="7"/>
  <c r="F3090" i="7"/>
  <c r="A3090" i="7"/>
  <c r="F3089" i="7"/>
  <c r="A3089" i="7"/>
  <c r="F3088" i="7"/>
  <c r="A3088" i="7"/>
  <c r="F3087" i="7"/>
  <c r="A3087" i="7"/>
  <c r="F3086" i="7"/>
  <c r="A3086" i="7"/>
  <c r="F3085" i="7"/>
  <c r="A3085" i="7"/>
  <c r="F3084" i="7"/>
  <c r="A3084" i="7"/>
  <c r="F3083" i="7"/>
  <c r="A3083" i="7"/>
  <c r="F3082" i="7"/>
  <c r="A3082" i="7"/>
  <c r="F3081" i="7"/>
  <c r="A3081" i="7"/>
  <c r="F3080" i="7"/>
  <c r="A3080" i="7"/>
  <c r="F3079" i="7"/>
  <c r="A3079" i="7"/>
  <c r="F3078" i="7"/>
  <c r="A3078" i="7"/>
  <c r="F3077" i="7"/>
  <c r="A3077" i="7"/>
  <c r="F3076" i="7"/>
  <c r="A3076" i="7"/>
  <c r="F3075" i="7"/>
  <c r="A3075" i="7"/>
  <c r="F3074" i="7"/>
  <c r="A3074" i="7"/>
  <c r="F3073" i="7"/>
  <c r="A3073" i="7"/>
  <c r="F3072" i="7"/>
  <c r="A3072" i="7"/>
  <c r="F3071" i="7"/>
  <c r="A3071" i="7"/>
  <c r="F3070" i="7"/>
  <c r="A3070" i="7"/>
  <c r="F3069" i="7"/>
  <c r="A3069" i="7"/>
  <c r="F3068" i="7"/>
  <c r="A3068" i="7"/>
  <c r="F3067" i="7"/>
  <c r="A3067" i="7"/>
  <c r="F3066" i="7"/>
  <c r="A3066" i="7"/>
  <c r="F3065" i="7"/>
  <c r="A3065" i="7"/>
  <c r="F3064" i="7"/>
  <c r="A3064" i="7"/>
  <c r="F3063" i="7"/>
  <c r="A3063" i="7"/>
  <c r="F3062" i="7"/>
  <c r="A3062" i="7"/>
  <c r="F3061" i="7"/>
  <c r="A3061" i="7"/>
  <c r="F3060" i="7"/>
  <c r="A3060" i="7"/>
  <c r="F3059" i="7"/>
  <c r="A3059" i="7"/>
  <c r="F3058" i="7"/>
  <c r="A3058" i="7"/>
  <c r="F3057" i="7"/>
  <c r="A3057" i="7"/>
  <c r="F3056" i="7"/>
  <c r="A3056" i="7"/>
  <c r="F3055" i="7"/>
  <c r="A3055" i="7"/>
  <c r="F3054" i="7"/>
  <c r="A3054" i="7"/>
  <c r="F3053" i="7"/>
  <c r="A3053" i="7"/>
  <c r="F3052" i="7"/>
  <c r="A3052" i="7"/>
  <c r="F3051" i="7"/>
  <c r="A3051" i="7"/>
  <c r="F3050" i="7"/>
  <c r="A3050" i="7"/>
  <c r="F3049" i="7"/>
  <c r="A3049" i="7"/>
  <c r="F3048" i="7"/>
  <c r="A3048" i="7"/>
  <c r="F3047" i="7"/>
  <c r="A3047" i="7"/>
  <c r="F3046" i="7"/>
  <c r="A3046" i="7"/>
  <c r="F3045" i="7"/>
  <c r="A3045" i="7"/>
  <c r="F3044" i="7"/>
  <c r="A3044" i="7"/>
  <c r="F3043" i="7"/>
  <c r="A3043" i="7"/>
  <c r="F3042" i="7"/>
  <c r="A3042" i="7"/>
  <c r="F3041" i="7"/>
  <c r="A3041" i="7"/>
  <c r="F3040" i="7"/>
  <c r="A3040" i="7"/>
  <c r="F3039" i="7"/>
  <c r="A3039" i="7"/>
  <c r="F3038" i="7"/>
  <c r="A3038" i="7"/>
  <c r="F3037" i="7"/>
  <c r="A3037" i="7"/>
  <c r="F3036" i="7"/>
  <c r="A3036" i="7"/>
  <c r="F3035" i="7"/>
  <c r="A3035" i="7"/>
  <c r="F3034" i="7"/>
  <c r="A3034" i="7"/>
  <c r="F3033" i="7"/>
  <c r="A3033" i="7"/>
  <c r="F3032" i="7"/>
  <c r="A3032" i="7"/>
  <c r="F3031" i="7"/>
  <c r="A3031" i="7"/>
  <c r="F3030" i="7"/>
  <c r="A3030" i="7"/>
  <c r="F3029" i="7"/>
  <c r="A3029" i="7"/>
  <c r="F3028" i="7"/>
  <c r="A3028" i="7"/>
  <c r="F3027" i="7"/>
  <c r="A3027" i="7"/>
  <c r="F3026" i="7"/>
  <c r="A3026" i="7"/>
  <c r="F3025" i="7"/>
  <c r="A3025" i="7"/>
  <c r="F3024" i="7"/>
  <c r="A3024" i="7"/>
  <c r="F3023" i="7"/>
  <c r="A3023" i="7"/>
  <c r="F3022" i="7"/>
  <c r="A3022" i="7"/>
  <c r="F3021" i="7"/>
  <c r="A3021" i="7"/>
  <c r="F3020" i="7"/>
  <c r="A3020" i="7"/>
  <c r="F3019" i="7"/>
  <c r="A3019" i="7"/>
  <c r="F3018" i="7"/>
  <c r="A3018" i="7"/>
  <c r="F3017" i="7"/>
  <c r="A3017" i="7"/>
  <c r="F3016" i="7"/>
  <c r="A3016" i="7"/>
  <c r="F3015" i="7"/>
  <c r="A3015" i="7"/>
  <c r="F3014" i="7"/>
  <c r="A3014" i="7"/>
  <c r="F3013" i="7"/>
  <c r="A3013" i="7"/>
  <c r="F3012" i="7"/>
  <c r="A3012" i="7"/>
  <c r="F3011" i="7"/>
  <c r="A3011" i="7"/>
  <c r="F3010" i="7"/>
  <c r="A3010" i="7"/>
  <c r="F3009" i="7"/>
  <c r="A3009" i="7"/>
  <c r="F3008" i="7"/>
  <c r="A3008" i="7"/>
  <c r="F3007" i="7"/>
  <c r="A3007" i="7"/>
  <c r="F3006" i="7"/>
  <c r="A3006" i="7"/>
  <c r="F3005" i="7"/>
  <c r="A3005" i="7"/>
  <c r="F3004" i="7"/>
  <c r="A3004" i="7"/>
  <c r="F3003" i="7"/>
  <c r="A3003" i="7"/>
  <c r="F3002" i="7"/>
  <c r="A3002" i="7"/>
  <c r="F3001" i="7"/>
  <c r="A3001" i="7"/>
  <c r="F3000" i="7"/>
  <c r="A3000" i="7"/>
  <c r="F2999" i="7"/>
  <c r="A2999" i="7"/>
  <c r="F2998" i="7"/>
  <c r="A2998" i="7"/>
  <c r="F2997" i="7"/>
  <c r="A2997" i="7"/>
  <c r="F2996" i="7"/>
  <c r="A2996" i="7"/>
  <c r="F2995" i="7"/>
  <c r="A2995" i="7"/>
  <c r="F2994" i="7"/>
  <c r="A2994" i="7"/>
  <c r="F2993" i="7"/>
  <c r="A2993" i="7"/>
  <c r="F2992" i="7"/>
  <c r="A2992" i="7"/>
  <c r="F2991" i="7"/>
  <c r="A2991" i="7"/>
  <c r="F2990" i="7"/>
  <c r="A2990" i="7"/>
  <c r="F2989" i="7"/>
  <c r="A2989" i="7"/>
  <c r="F2988" i="7"/>
  <c r="A2988" i="7"/>
  <c r="F2987" i="7"/>
  <c r="A2987" i="7"/>
  <c r="F2986" i="7"/>
  <c r="A2986" i="7"/>
  <c r="F2985" i="7"/>
  <c r="A2985" i="7"/>
  <c r="F2984" i="7"/>
  <c r="A2984" i="7"/>
  <c r="F2983" i="7"/>
  <c r="A2983" i="7"/>
  <c r="F2982" i="7"/>
  <c r="A2982" i="7"/>
  <c r="F2981" i="7"/>
  <c r="A2981" i="7"/>
  <c r="F2980" i="7"/>
  <c r="A2980" i="7"/>
  <c r="F2979" i="7"/>
  <c r="A2979" i="7"/>
  <c r="F2978" i="7"/>
  <c r="A2978" i="7"/>
  <c r="F2977" i="7"/>
  <c r="A2977" i="7"/>
  <c r="F2976" i="7"/>
  <c r="A2976" i="7"/>
  <c r="F2975" i="7"/>
  <c r="A2975" i="7"/>
  <c r="F2974" i="7"/>
  <c r="A2974" i="7"/>
  <c r="F2973" i="7"/>
  <c r="A2973" i="7"/>
  <c r="F2972" i="7"/>
  <c r="A2972" i="7"/>
  <c r="F2971" i="7"/>
  <c r="A2971" i="7"/>
  <c r="F2970" i="7"/>
  <c r="A2970" i="7"/>
  <c r="F2969" i="7"/>
  <c r="A2969" i="7"/>
  <c r="F2968" i="7"/>
  <c r="A2968" i="7"/>
  <c r="F2967" i="7"/>
  <c r="A2967" i="7"/>
  <c r="F2966" i="7"/>
  <c r="A2966" i="7"/>
  <c r="F2965" i="7"/>
  <c r="A2965" i="7"/>
  <c r="F2964" i="7"/>
  <c r="A2964" i="7"/>
  <c r="F2963" i="7"/>
  <c r="A2963" i="7"/>
  <c r="F2962" i="7"/>
  <c r="A2962" i="7"/>
  <c r="F2961" i="7"/>
  <c r="A2961" i="7"/>
  <c r="F2960" i="7"/>
  <c r="A2960" i="7"/>
  <c r="F2959" i="7"/>
  <c r="A2959" i="7"/>
  <c r="F2958" i="7"/>
  <c r="A2958" i="7"/>
  <c r="F2957" i="7"/>
  <c r="A2957" i="7"/>
  <c r="F2956" i="7"/>
  <c r="A2956" i="7"/>
  <c r="F2955" i="7"/>
  <c r="A2955" i="7"/>
  <c r="F2954" i="7"/>
  <c r="A2954" i="7"/>
  <c r="F2953" i="7"/>
  <c r="A2953" i="7"/>
  <c r="F2952" i="7"/>
  <c r="A2952" i="7"/>
  <c r="F2951" i="7"/>
  <c r="A2951" i="7"/>
  <c r="F2950" i="7"/>
  <c r="A2950" i="7"/>
  <c r="F2949" i="7"/>
  <c r="A2949" i="7"/>
  <c r="F2948" i="7"/>
  <c r="A2948" i="7"/>
  <c r="F2947" i="7"/>
  <c r="A2947" i="7"/>
  <c r="F2946" i="7"/>
  <c r="A2946" i="7"/>
  <c r="F2945" i="7"/>
  <c r="A2945" i="7"/>
  <c r="F2944" i="7"/>
  <c r="A2944" i="7"/>
  <c r="F2943" i="7"/>
  <c r="A2943" i="7"/>
  <c r="F2942" i="7"/>
  <c r="A2942" i="7"/>
  <c r="F2941" i="7"/>
  <c r="A2941" i="7"/>
  <c r="F2940" i="7"/>
  <c r="A2940" i="7"/>
  <c r="F2939" i="7"/>
  <c r="A2939" i="7"/>
  <c r="F2938" i="7"/>
  <c r="A2938" i="7"/>
  <c r="F2937" i="7"/>
  <c r="A2937" i="7"/>
  <c r="F2936" i="7"/>
  <c r="A2936" i="7"/>
  <c r="F2935" i="7"/>
  <c r="A2935" i="7"/>
  <c r="F2934" i="7"/>
  <c r="A2934" i="7"/>
  <c r="F2933" i="7"/>
  <c r="A2933" i="7"/>
  <c r="F2932" i="7"/>
  <c r="A2932" i="7"/>
  <c r="F2931" i="7"/>
  <c r="A2931" i="7"/>
  <c r="F2930" i="7"/>
  <c r="A2930" i="7"/>
  <c r="F2929" i="7"/>
  <c r="A2929" i="7"/>
  <c r="F2928" i="7"/>
  <c r="A2928" i="7"/>
  <c r="F2927" i="7"/>
  <c r="A2927" i="7"/>
  <c r="F2926" i="7"/>
  <c r="A2926" i="7"/>
  <c r="F2925" i="7"/>
  <c r="A2925" i="7"/>
  <c r="F2924" i="7"/>
  <c r="A2924" i="7"/>
  <c r="F2923" i="7"/>
  <c r="A2923" i="7"/>
  <c r="F2922" i="7"/>
  <c r="A2922" i="7"/>
  <c r="F2921" i="7"/>
  <c r="A2921" i="7"/>
  <c r="F2920" i="7"/>
  <c r="A2920" i="7"/>
  <c r="F2919" i="7"/>
  <c r="A2919" i="7"/>
  <c r="F2918" i="7"/>
  <c r="A2918" i="7"/>
  <c r="F2917" i="7"/>
  <c r="A2917" i="7"/>
  <c r="F2916" i="7"/>
  <c r="A2916" i="7"/>
  <c r="F2915" i="7"/>
  <c r="A2915" i="7"/>
  <c r="F2914" i="7"/>
  <c r="A2914" i="7"/>
  <c r="F2913" i="7"/>
  <c r="A2913" i="7"/>
  <c r="F2912" i="7"/>
  <c r="A2912" i="7"/>
  <c r="F2911" i="7"/>
  <c r="A2911" i="7"/>
  <c r="F2910" i="7"/>
  <c r="A2910" i="7"/>
  <c r="F2909" i="7"/>
  <c r="A2909" i="7"/>
  <c r="F2908" i="7"/>
  <c r="A2908" i="7"/>
  <c r="F2907" i="7"/>
  <c r="A2907" i="7"/>
  <c r="F2906" i="7"/>
  <c r="A2906" i="7"/>
  <c r="F2905" i="7"/>
  <c r="A2905" i="7"/>
  <c r="F2904" i="7"/>
  <c r="A2904" i="7"/>
  <c r="F2903" i="7"/>
  <c r="A2903" i="7"/>
  <c r="F2902" i="7"/>
  <c r="A2902" i="7"/>
  <c r="F2901" i="7"/>
  <c r="A2901" i="7"/>
  <c r="F2900" i="7"/>
  <c r="A2900" i="7"/>
  <c r="F2899" i="7"/>
  <c r="A2899" i="7"/>
  <c r="F2898" i="7"/>
  <c r="A2898" i="7"/>
  <c r="F2897" i="7"/>
  <c r="A2897" i="7"/>
  <c r="F2896" i="7"/>
  <c r="A2896" i="7"/>
  <c r="F2895" i="7"/>
  <c r="A2895" i="7"/>
  <c r="F2894" i="7"/>
  <c r="A2894" i="7"/>
  <c r="F2893" i="7"/>
  <c r="A2893" i="7"/>
  <c r="F2892" i="7"/>
  <c r="A2892" i="7"/>
  <c r="F2891" i="7"/>
  <c r="A2891" i="7"/>
  <c r="F2890" i="7"/>
  <c r="A2890" i="7"/>
  <c r="F2889" i="7"/>
  <c r="A2889" i="7"/>
  <c r="F2888" i="7"/>
  <c r="A2888" i="7"/>
  <c r="F2887" i="7"/>
  <c r="A2887" i="7"/>
  <c r="F2886" i="7"/>
  <c r="A2886" i="7"/>
  <c r="F2885" i="7"/>
  <c r="A2885" i="7"/>
  <c r="F2884" i="7"/>
  <c r="A2884" i="7"/>
  <c r="F2883" i="7"/>
  <c r="A2883" i="7"/>
  <c r="F2882" i="7"/>
  <c r="A2882" i="7"/>
  <c r="F2881" i="7"/>
  <c r="A2881" i="7"/>
  <c r="F2880" i="7"/>
  <c r="A2880" i="7"/>
  <c r="F2879" i="7"/>
  <c r="A2879" i="7"/>
  <c r="F2878" i="7"/>
  <c r="A2878" i="7"/>
  <c r="F2877" i="7"/>
  <c r="A2877" i="7"/>
  <c r="F2876" i="7"/>
  <c r="A2876" i="7"/>
  <c r="F2875" i="7"/>
  <c r="A2875" i="7"/>
  <c r="F2874" i="7"/>
  <c r="A2874" i="7"/>
  <c r="F2873" i="7"/>
  <c r="A2873" i="7"/>
  <c r="F2872" i="7"/>
  <c r="A2872" i="7"/>
  <c r="F2871" i="7"/>
  <c r="A2871" i="7"/>
  <c r="F2870" i="7"/>
  <c r="A2870" i="7"/>
  <c r="F2869" i="7"/>
  <c r="A2869" i="7"/>
  <c r="F2868" i="7"/>
  <c r="A2868" i="7"/>
  <c r="F2867" i="7"/>
  <c r="A2867" i="7"/>
  <c r="F2866" i="7"/>
  <c r="A2866" i="7"/>
  <c r="F2865" i="7"/>
  <c r="A2865" i="7"/>
  <c r="F2864" i="7"/>
  <c r="A2864" i="7"/>
  <c r="F2863" i="7"/>
  <c r="A2863" i="7"/>
  <c r="F2862" i="7"/>
  <c r="A2862" i="7"/>
  <c r="F2861" i="7"/>
  <c r="A2861" i="7"/>
  <c r="F2860" i="7"/>
  <c r="A2860" i="7"/>
  <c r="F2859" i="7"/>
  <c r="A2859" i="7"/>
  <c r="F2858" i="7"/>
  <c r="A2858" i="7"/>
  <c r="F2857" i="7"/>
  <c r="A2857" i="7"/>
  <c r="F2856" i="7"/>
  <c r="A2856" i="7"/>
  <c r="F2855" i="7"/>
  <c r="A2855" i="7"/>
  <c r="F2854" i="7"/>
  <c r="A2854" i="7"/>
  <c r="F2853" i="7"/>
  <c r="A2853" i="7"/>
  <c r="F2852" i="7"/>
  <c r="A2852" i="7"/>
  <c r="F2851" i="7"/>
  <c r="A2851" i="7"/>
  <c r="F2850" i="7"/>
  <c r="A2850" i="7"/>
  <c r="F2849" i="7"/>
  <c r="A2849" i="7"/>
  <c r="F2848" i="7"/>
  <c r="A2848" i="7"/>
  <c r="F2847" i="7"/>
  <c r="A2847" i="7"/>
  <c r="F2846" i="7"/>
  <c r="A2846" i="7"/>
  <c r="F2845" i="7"/>
  <c r="A2845" i="7"/>
  <c r="F2844" i="7"/>
  <c r="A2844" i="7"/>
  <c r="F2843" i="7"/>
  <c r="A2843" i="7"/>
  <c r="F2842" i="7"/>
  <c r="A2842" i="7"/>
  <c r="F2841" i="7"/>
  <c r="A2841" i="7"/>
  <c r="F2840" i="7"/>
  <c r="A2840" i="7"/>
  <c r="F2839" i="7"/>
  <c r="A2839" i="7"/>
  <c r="F2838" i="7"/>
  <c r="A2838" i="7"/>
  <c r="F2837" i="7"/>
  <c r="A2837" i="7"/>
  <c r="F2836" i="7"/>
  <c r="A2836" i="7"/>
  <c r="F2835" i="7"/>
  <c r="A2835" i="7"/>
  <c r="F2834" i="7"/>
  <c r="A2834" i="7"/>
  <c r="F2833" i="7"/>
  <c r="A2833" i="7"/>
  <c r="F2832" i="7"/>
  <c r="A2832" i="7"/>
  <c r="F2831" i="7"/>
  <c r="A2831" i="7"/>
  <c r="F2830" i="7"/>
  <c r="A2830" i="7"/>
  <c r="F2829" i="7"/>
  <c r="A2829" i="7"/>
  <c r="F2828" i="7"/>
  <c r="A2828" i="7"/>
  <c r="F2827" i="7"/>
  <c r="A2827" i="7"/>
  <c r="F2826" i="7"/>
  <c r="A2826" i="7"/>
  <c r="F2825" i="7"/>
  <c r="A2825" i="7"/>
  <c r="F2824" i="7"/>
  <c r="A2824" i="7"/>
  <c r="F2823" i="7"/>
  <c r="A2823" i="7"/>
  <c r="F2822" i="7"/>
  <c r="A2822" i="7"/>
  <c r="F2821" i="7"/>
  <c r="A2821" i="7"/>
  <c r="F2820" i="7"/>
  <c r="A2820" i="7"/>
  <c r="F2819" i="7"/>
  <c r="A2819" i="7"/>
  <c r="F2818" i="7"/>
  <c r="A2818" i="7"/>
  <c r="F2817" i="7"/>
  <c r="A2817" i="7"/>
  <c r="F2816" i="7"/>
  <c r="A2816" i="7"/>
  <c r="F2815" i="7"/>
  <c r="A2815" i="7"/>
  <c r="F2814" i="7"/>
  <c r="A2814" i="7"/>
  <c r="F2813" i="7"/>
  <c r="A2813" i="7"/>
  <c r="F2812" i="7"/>
  <c r="A2812" i="7"/>
  <c r="F2811" i="7"/>
  <c r="A2811" i="7"/>
  <c r="F2810" i="7"/>
  <c r="A2810" i="7"/>
  <c r="F2809" i="7"/>
  <c r="A2809" i="7"/>
  <c r="F2808" i="7"/>
  <c r="A2808" i="7"/>
  <c r="F2807" i="7"/>
  <c r="A2807" i="7"/>
  <c r="F2806" i="7"/>
  <c r="A2806" i="7"/>
  <c r="F2805" i="7"/>
  <c r="A2805" i="7"/>
  <c r="F2804" i="7"/>
  <c r="A2804" i="7"/>
  <c r="F2803" i="7"/>
  <c r="A2803" i="7"/>
  <c r="F2802" i="7"/>
  <c r="A2802" i="7"/>
  <c r="F2801" i="7"/>
  <c r="A2801" i="7"/>
  <c r="F2800" i="7"/>
  <c r="A2800" i="7"/>
  <c r="F2799" i="7"/>
  <c r="A2799" i="7"/>
  <c r="F2798" i="7"/>
  <c r="A2798" i="7"/>
  <c r="F2797" i="7"/>
  <c r="A2797" i="7"/>
  <c r="F2796" i="7"/>
  <c r="A2796" i="7"/>
  <c r="F2795" i="7"/>
  <c r="A2795" i="7"/>
  <c r="F2794" i="7"/>
  <c r="A2794" i="7"/>
  <c r="F2793" i="7"/>
  <c r="A2793" i="7"/>
  <c r="F2792" i="7"/>
  <c r="A2792" i="7"/>
  <c r="F2791" i="7"/>
  <c r="A2791" i="7"/>
  <c r="F2790" i="7"/>
  <c r="A2790" i="7"/>
  <c r="F2789" i="7"/>
  <c r="A2789" i="7"/>
  <c r="F2788" i="7"/>
  <c r="A2788" i="7"/>
  <c r="F2787" i="7"/>
  <c r="A2787" i="7"/>
  <c r="F2786" i="7"/>
  <c r="A2786" i="7"/>
  <c r="F2785" i="7"/>
  <c r="A2785" i="7"/>
  <c r="F2784" i="7"/>
  <c r="A2784" i="7"/>
  <c r="F2783" i="7"/>
  <c r="A2783" i="7"/>
  <c r="F2782" i="7"/>
  <c r="A2782" i="7"/>
  <c r="F2781" i="7"/>
  <c r="A2781" i="7"/>
  <c r="F2780" i="7"/>
  <c r="A2780" i="7"/>
  <c r="F2779" i="7"/>
  <c r="A2779" i="7"/>
  <c r="F2778" i="7"/>
  <c r="A2778" i="7"/>
  <c r="F2777" i="7"/>
  <c r="A2777" i="7"/>
  <c r="F2776" i="7"/>
  <c r="A2776" i="7"/>
  <c r="F2775" i="7"/>
  <c r="A2775" i="7"/>
  <c r="F2774" i="7"/>
  <c r="A2774" i="7"/>
  <c r="F2773" i="7"/>
  <c r="A2773" i="7"/>
  <c r="F2772" i="7"/>
  <c r="A2772" i="7"/>
  <c r="F2771" i="7"/>
  <c r="A2771" i="7"/>
  <c r="F2770" i="7"/>
  <c r="A2770" i="7"/>
  <c r="F2769" i="7"/>
  <c r="A2769" i="7"/>
  <c r="F2768" i="7"/>
  <c r="A2768" i="7"/>
  <c r="F2767" i="7"/>
  <c r="A2767" i="7"/>
  <c r="F2766" i="7"/>
  <c r="A2766" i="7"/>
  <c r="F2765" i="7"/>
  <c r="A2765" i="7"/>
  <c r="F2764" i="7"/>
  <c r="A2764" i="7"/>
  <c r="F2763" i="7"/>
  <c r="A2763" i="7"/>
  <c r="F2762" i="7"/>
  <c r="A2762" i="7"/>
  <c r="F2761" i="7"/>
  <c r="A2761" i="7"/>
  <c r="F2760" i="7"/>
  <c r="A2760" i="7"/>
  <c r="F2759" i="7"/>
  <c r="A2759" i="7"/>
  <c r="F2758" i="7"/>
  <c r="A2758" i="7"/>
  <c r="F2757" i="7"/>
  <c r="A2757" i="7"/>
  <c r="F2756" i="7"/>
  <c r="A2756" i="7"/>
  <c r="F2755" i="7"/>
  <c r="A2755" i="7"/>
  <c r="F2754" i="7"/>
  <c r="A2754" i="7"/>
  <c r="F2753" i="7"/>
  <c r="A2753" i="7"/>
  <c r="F2752" i="7"/>
  <c r="A2752" i="7"/>
  <c r="F2751" i="7"/>
  <c r="A2751" i="7"/>
  <c r="F2750" i="7"/>
  <c r="A2750" i="7"/>
  <c r="F2749" i="7"/>
  <c r="A2749" i="7"/>
  <c r="F2748" i="7"/>
  <c r="A2748" i="7"/>
  <c r="F2747" i="7"/>
  <c r="A2747" i="7"/>
  <c r="F2746" i="7"/>
  <c r="A2746" i="7"/>
  <c r="F2745" i="7"/>
  <c r="A2745" i="7"/>
  <c r="F2744" i="7"/>
  <c r="A2744" i="7"/>
  <c r="F2743" i="7"/>
  <c r="A2743" i="7"/>
  <c r="F2742" i="7"/>
  <c r="A2742" i="7"/>
  <c r="F2741" i="7"/>
  <c r="A2741" i="7"/>
  <c r="F2740" i="7"/>
  <c r="A2740" i="7"/>
  <c r="F2739" i="7"/>
  <c r="A2739" i="7"/>
  <c r="F2738" i="7"/>
  <c r="A2738" i="7"/>
  <c r="F2737" i="7"/>
  <c r="A2737" i="7"/>
  <c r="F2736" i="7"/>
  <c r="A2736" i="7"/>
  <c r="F2735" i="7"/>
  <c r="A2735" i="7"/>
  <c r="F2734" i="7"/>
  <c r="A2734" i="7"/>
  <c r="F2733" i="7"/>
  <c r="A2733" i="7"/>
  <c r="F2732" i="7"/>
  <c r="A2732" i="7"/>
  <c r="F2731" i="7"/>
  <c r="A2731" i="7"/>
  <c r="F2730" i="7"/>
  <c r="A2730" i="7"/>
  <c r="F2729" i="7"/>
  <c r="A2729" i="7"/>
  <c r="F2728" i="7"/>
  <c r="A2728" i="7"/>
  <c r="F2727" i="7"/>
  <c r="A2727" i="7"/>
  <c r="F2726" i="7"/>
  <c r="A2726" i="7"/>
  <c r="F2725" i="7"/>
  <c r="A2725" i="7"/>
  <c r="F2724" i="7"/>
  <c r="A2724" i="7"/>
  <c r="F2723" i="7"/>
  <c r="A2723" i="7"/>
  <c r="F2722" i="7"/>
  <c r="A2722" i="7"/>
  <c r="F2721" i="7"/>
  <c r="A2721" i="7"/>
  <c r="F2720" i="7"/>
  <c r="A2720" i="7"/>
  <c r="F2719" i="7"/>
  <c r="A2719" i="7"/>
  <c r="F2718" i="7"/>
  <c r="A2718" i="7"/>
  <c r="F2717" i="7"/>
  <c r="A2717" i="7"/>
  <c r="F2716" i="7"/>
  <c r="A2716" i="7"/>
  <c r="F2715" i="7"/>
  <c r="A2715" i="7"/>
  <c r="F2714" i="7"/>
  <c r="A2714" i="7"/>
  <c r="F2713" i="7"/>
  <c r="A2713" i="7"/>
  <c r="F2712" i="7"/>
  <c r="A2712" i="7"/>
  <c r="F2711" i="7"/>
  <c r="A2711" i="7"/>
  <c r="F2710" i="7"/>
  <c r="A2710" i="7"/>
  <c r="F2709" i="7"/>
  <c r="A2709" i="7"/>
  <c r="F2708" i="7"/>
  <c r="A2708" i="7"/>
  <c r="F2707" i="7"/>
  <c r="A2707" i="7"/>
  <c r="F2706" i="7"/>
  <c r="A2706" i="7"/>
  <c r="F2705" i="7"/>
  <c r="A2705" i="7"/>
  <c r="F2704" i="7"/>
  <c r="A2704" i="7"/>
  <c r="F2703" i="7"/>
  <c r="A2703" i="7"/>
  <c r="F2702" i="7"/>
  <c r="A2702" i="7"/>
  <c r="F2701" i="7"/>
  <c r="A2701" i="7"/>
  <c r="F2700" i="7"/>
  <c r="A2700" i="7"/>
  <c r="F2699" i="7"/>
  <c r="A2699" i="7"/>
  <c r="F2698" i="7"/>
  <c r="A2698" i="7"/>
  <c r="F2697" i="7"/>
  <c r="A2697" i="7"/>
  <c r="F2696" i="7"/>
  <c r="A2696" i="7"/>
  <c r="F2695" i="7"/>
  <c r="A2695" i="7"/>
  <c r="F2694" i="7"/>
  <c r="A2694" i="7"/>
  <c r="F2693" i="7"/>
  <c r="A2693" i="7"/>
  <c r="F2692" i="7"/>
  <c r="A2692" i="7"/>
  <c r="F2691" i="7"/>
  <c r="A2691" i="7"/>
  <c r="F2690" i="7"/>
  <c r="A2690" i="7"/>
  <c r="F2689" i="7"/>
  <c r="A2689" i="7"/>
  <c r="F2688" i="7"/>
  <c r="A2688" i="7"/>
  <c r="F2687" i="7"/>
  <c r="A2687" i="7"/>
  <c r="F2686" i="7"/>
  <c r="A2686" i="7"/>
  <c r="F2685" i="7"/>
  <c r="A2685" i="7"/>
  <c r="F2684" i="7"/>
  <c r="A2684" i="7"/>
  <c r="F2683" i="7"/>
  <c r="A2683" i="7"/>
  <c r="F2682" i="7"/>
  <c r="A2682" i="7"/>
  <c r="F2681" i="7"/>
  <c r="A2681" i="7"/>
  <c r="F2680" i="7"/>
  <c r="A2680" i="7"/>
  <c r="F2679" i="7"/>
  <c r="A2679" i="7"/>
  <c r="F2678" i="7"/>
  <c r="A2678" i="7"/>
  <c r="F2677" i="7"/>
  <c r="A2677" i="7"/>
  <c r="F2676" i="7"/>
  <c r="A2676" i="7"/>
  <c r="F2675" i="7"/>
  <c r="A2675" i="7"/>
  <c r="F2674" i="7"/>
  <c r="A2674" i="7"/>
  <c r="F2673" i="7"/>
  <c r="A2673" i="7"/>
  <c r="F2672" i="7"/>
  <c r="A2672" i="7"/>
  <c r="F2671" i="7"/>
  <c r="A2671" i="7"/>
  <c r="F2670" i="7"/>
  <c r="A2670" i="7"/>
  <c r="F2669" i="7"/>
  <c r="A2669" i="7"/>
  <c r="F2668" i="7"/>
  <c r="A2668" i="7"/>
  <c r="F2667" i="7"/>
  <c r="A2667" i="7"/>
  <c r="F2666" i="7"/>
  <c r="A2666" i="7"/>
  <c r="F2665" i="7"/>
  <c r="A2665" i="7"/>
  <c r="F2664" i="7"/>
  <c r="A2664" i="7"/>
  <c r="F2663" i="7"/>
  <c r="A2663" i="7"/>
  <c r="F2662" i="7"/>
  <c r="A2662" i="7"/>
  <c r="F2661" i="7"/>
  <c r="A2661" i="7"/>
  <c r="F2660" i="7"/>
  <c r="A2660" i="7"/>
  <c r="F2659" i="7"/>
  <c r="A2659" i="7"/>
  <c r="F2658" i="7"/>
  <c r="A2658" i="7"/>
  <c r="F2657" i="7"/>
  <c r="A2657" i="7"/>
  <c r="F2656" i="7"/>
  <c r="A2656" i="7"/>
  <c r="F2655" i="7"/>
  <c r="A2655" i="7"/>
  <c r="F2654" i="7"/>
  <c r="A2654" i="7"/>
  <c r="F2653" i="7"/>
  <c r="A2653" i="7"/>
  <c r="F2652" i="7"/>
  <c r="A2652" i="7"/>
  <c r="F2651" i="7"/>
  <c r="A2651" i="7"/>
  <c r="F2650" i="7"/>
  <c r="A2650" i="7"/>
  <c r="F2649" i="7"/>
  <c r="A2649" i="7"/>
  <c r="F2648" i="7"/>
  <c r="A2648" i="7"/>
  <c r="F2647" i="7"/>
  <c r="A2647" i="7"/>
  <c r="F2646" i="7"/>
  <c r="A2646" i="7"/>
  <c r="F2645" i="7"/>
  <c r="A2645" i="7"/>
  <c r="F2644" i="7"/>
  <c r="A2644" i="7"/>
  <c r="F2643" i="7"/>
  <c r="A2643" i="7"/>
  <c r="F2642" i="7"/>
  <c r="A2642" i="7"/>
  <c r="F2641" i="7"/>
  <c r="A2641" i="7"/>
  <c r="F2640" i="7"/>
  <c r="A2640" i="7"/>
  <c r="F2639" i="7"/>
  <c r="A2639" i="7"/>
  <c r="F2638" i="7"/>
  <c r="A2638" i="7"/>
  <c r="F2637" i="7"/>
  <c r="A2637" i="7"/>
  <c r="F2636" i="7"/>
  <c r="A2636" i="7"/>
  <c r="F2635" i="7"/>
  <c r="A2635" i="7"/>
  <c r="F2634" i="7"/>
  <c r="A2634" i="7"/>
  <c r="F2633" i="7"/>
  <c r="A2633" i="7"/>
  <c r="F2632" i="7"/>
  <c r="A2632" i="7"/>
  <c r="F2631" i="7"/>
  <c r="A2631" i="7"/>
  <c r="F2630" i="7"/>
  <c r="A2630" i="7"/>
  <c r="F2629" i="7"/>
  <c r="A2629" i="7"/>
  <c r="F2628" i="7"/>
  <c r="A2628" i="7"/>
  <c r="F2627" i="7"/>
  <c r="A2627" i="7"/>
  <c r="F2626" i="7"/>
  <c r="A2626" i="7"/>
  <c r="F2625" i="7"/>
  <c r="A2625" i="7"/>
  <c r="F2624" i="7"/>
  <c r="A2624" i="7"/>
  <c r="F2623" i="7"/>
  <c r="A2623" i="7"/>
  <c r="F2622" i="7"/>
  <c r="A2622" i="7"/>
  <c r="F2621" i="7"/>
  <c r="A2621" i="7"/>
  <c r="F2620" i="7"/>
  <c r="A2620" i="7"/>
  <c r="F2619" i="7"/>
  <c r="A2619" i="7"/>
  <c r="F2618" i="7"/>
  <c r="A2618" i="7"/>
  <c r="F2617" i="7"/>
  <c r="A2617" i="7"/>
  <c r="F2616" i="7"/>
  <c r="A2616" i="7"/>
  <c r="F2615" i="7"/>
  <c r="A2615" i="7"/>
  <c r="F2614" i="7"/>
  <c r="A2614" i="7"/>
  <c r="F2613" i="7"/>
  <c r="A2613" i="7"/>
  <c r="F2612" i="7"/>
  <c r="A2612" i="7"/>
  <c r="F2611" i="7"/>
  <c r="A2611" i="7"/>
  <c r="F2610" i="7"/>
  <c r="A2610" i="7"/>
  <c r="F2609" i="7"/>
  <c r="A2609" i="7"/>
  <c r="F2608" i="7"/>
  <c r="A2608" i="7"/>
  <c r="F2607" i="7"/>
  <c r="A2607" i="7"/>
  <c r="F2606" i="7"/>
  <c r="A2606" i="7"/>
  <c r="F2605" i="7"/>
  <c r="A2605" i="7"/>
  <c r="F2604" i="7"/>
  <c r="A2604" i="7"/>
  <c r="F2603" i="7"/>
  <c r="A2603" i="7"/>
  <c r="F2602" i="7"/>
  <c r="A2602" i="7"/>
  <c r="F2601" i="7"/>
  <c r="A2601" i="7"/>
  <c r="F2600" i="7"/>
  <c r="A2600" i="7"/>
  <c r="F2599" i="7"/>
  <c r="A2599" i="7"/>
  <c r="F2598" i="7"/>
  <c r="A2598" i="7"/>
  <c r="F2597" i="7"/>
  <c r="A2597" i="7"/>
  <c r="F2596" i="7"/>
  <c r="A2596" i="7"/>
  <c r="F2595" i="7"/>
  <c r="A2595" i="7"/>
  <c r="F2594" i="7"/>
  <c r="A2594" i="7"/>
  <c r="F2593" i="7"/>
  <c r="A2593" i="7"/>
  <c r="F2592" i="7"/>
  <c r="A2592" i="7"/>
  <c r="F2591" i="7"/>
  <c r="A2591" i="7"/>
  <c r="F2590" i="7"/>
  <c r="A2590" i="7"/>
  <c r="F2589" i="7"/>
  <c r="A2589" i="7"/>
  <c r="F2588" i="7"/>
  <c r="A2588" i="7"/>
  <c r="F2587" i="7"/>
  <c r="A2587" i="7"/>
  <c r="F2586" i="7"/>
  <c r="A2586" i="7"/>
  <c r="F2585" i="7"/>
  <c r="A2585" i="7"/>
  <c r="F2584" i="7"/>
  <c r="A2584" i="7"/>
  <c r="F2583" i="7"/>
  <c r="A2583" i="7"/>
  <c r="F2582" i="7"/>
  <c r="A2582" i="7"/>
  <c r="F2581" i="7"/>
  <c r="A2581" i="7"/>
  <c r="F2580" i="7"/>
  <c r="A2580" i="7"/>
  <c r="F2579" i="7"/>
  <c r="A2579" i="7"/>
  <c r="F2578" i="7"/>
  <c r="A2578" i="7"/>
  <c r="F2577" i="7"/>
  <c r="A2577" i="7"/>
  <c r="F2576" i="7"/>
  <c r="A2576" i="7"/>
  <c r="F2575" i="7"/>
  <c r="A2575" i="7"/>
  <c r="F2574" i="7"/>
  <c r="A2574" i="7"/>
  <c r="F2573" i="7"/>
  <c r="A2573" i="7"/>
  <c r="F2572" i="7"/>
  <c r="A2572" i="7"/>
  <c r="F2571" i="7"/>
  <c r="A2571" i="7"/>
  <c r="F2570" i="7"/>
  <c r="A2570" i="7"/>
  <c r="F2569" i="7"/>
  <c r="A2569" i="7"/>
  <c r="F2568" i="7"/>
  <c r="A2568" i="7"/>
  <c r="F2567" i="7"/>
  <c r="A2567" i="7"/>
  <c r="F2566" i="7"/>
  <c r="A2566" i="7"/>
  <c r="F2565" i="7"/>
  <c r="A2565" i="7"/>
  <c r="F2564" i="7"/>
  <c r="A2564" i="7"/>
  <c r="F2563" i="7"/>
  <c r="A2563" i="7"/>
  <c r="F2562" i="7"/>
  <c r="A2562" i="7"/>
  <c r="F2561" i="7"/>
  <c r="A2561" i="7"/>
  <c r="F2560" i="7"/>
  <c r="A2560" i="7"/>
  <c r="F2559" i="7"/>
  <c r="A2559" i="7"/>
  <c r="F2558" i="7"/>
  <c r="A2558" i="7"/>
  <c r="F2557" i="7"/>
  <c r="A2557" i="7"/>
  <c r="F2556" i="7"/>
  <c r="A2556" i="7"/>
  <c r="F2555" i="7"/>
  <c r="A2555" i="7"/>
  <c r="F2554" i="7"/>
  <c r="A2554" i="7"/>
  <c r="F2553" i="7"/>
  <c r="A2553" i="7"/>
  <c r="F2552" i="7"/>
  <c r="A2552" i="7"/>
  <c r="F2551" i="7"/>
  <c r="A2551" i="7"/>
  <c r="F2550" i="7"/>
  <c r="A2550" i="7"/>
  <c r="F2549" i="7"/>
  <c r="A2549" i="7"/>
  <c r="F2548" i="7"/>
  <c r="A2548" i="7"/>
  <c r="F2547" i="7"/>
  <c r="A2547" i="7"/>
  <c r="F2546" i="7"/>
  <c r="A2546" i="7"/>
  <c r="F2545" i="7"/>
  <c r="A2545" i="7"/>
  <c r="F2544" i="7"/>
  <c r="A2544" i="7"/>
  <c r="F2543" i="7"/>
  <c r="A2543" i="7"/>
  <c r="F2542" i="7"/>
  <c r="A2542" i="7"/>
  <c r="F2541" i="7"/>
  <c r="A2541" i="7"/>
  <c r="F2540" i="7"/>
  <c r="A2540" i="7"/>
  <c r="F2539" i="7"/>
  <c r="A2539" i="7"/>
  <c r="F2538" i="7"/>
  <c r="A2538" i="7"/>
  <c r="F2537" i="7"/>
  <c r="A2537" i="7"/>
  <c r="F2536" i="7"/>
  <c r="A2536" i="7"/>
  <c r="F2535" i="7"/>
  <c r="A2535" i="7"/>
  <c r="F2534" i="7"/>
  <c r="A2534" i="7"/>
  <c r="F2533" i="7"/>
  <c r="A2533" i="7"/>
  <c r="F2532" i="7"/>
  <c r="A2532" i="7"/>
  <c r="F2531" i="7"/>
  <c r="A2531" i="7"/>
  <c r="F2530" i="7"/>
  <c r="A2530" i="7"/>
  <c r="F2529" i="7"/>
  <c r="A2529" i="7"/>
  <c r="F2528" i="7"/>
  <c r="A2528" i="7"/>
  <c r="F2527" i="7"/>
  <c r="A2527" i="7"/>
  <c r="F2526" i="7"/>
  <c r="A2526" i="7"/>
  <c r="F2525" i="7"/>
  <c r="A2525" i="7"/>
  <c r="F2524" i="7"/>
  <c r="A2524" i="7"/>
  <c r="F2523" i="7"/>
  <c r="A2523" i="7"/>
  <c r="F2522" i="7"/>
  <c r="A2522" i="7"/>
  <c r="F2521" i="7"/>
  <c r="A2521" i="7"/>
  <c r="F2520" i="7"/>
  <c r="A2520" i="7"/>
  <c r="F2519" i="7"/>
  <c r="A2519" i="7"/>
  <c r="F2518" i="7"/>
  <c r="A2518" i="7"/>
  <c r="F2517" i="7"/>
  <c r="A2517" i="7"/>
  <c r="F2516" i="7"/>
  <c r="A2516" i="7"/>
  <c r="F2515" i="7"/>
  <c r="A2515" i="7"/>
  <c r="F2514" i="7"/>
  <c r="A2514" i="7"/>
  <c r="F2513" i="7"/>
  <c r="A2513" i="7"/>
  <c r="F2512" i="7"/>
  <c r="A2512" i="7"/>
  <c r="F2511" i="7"/>
  <c r="A2511" i="7"/>
  <c r="F2510" i="7"/>
  <c r="A2510" i="7"/>
  <c r="F2509" i="7"/>
  <c r="A2509" i="7"/>
  <c r="F2508" i="7"/>
  <c r="A2508" i="7"/>
  <c r="F2507" i="7"/>
  <c r="A2507" i="7"/>
  <c r="F2506" i="7"/>
  <c r="A2506" i="7"/>
  <c r="F2505" i="7"/>
  <c r="A2505" i="7"/>
  <c r="F2504" i="7"/>
  <c r="A2504" i="7"/>
  <c r="F2503" i="7"/>
  <c r="A2503" i="7"/>
  <c r="F2502" i="7"/>
  <c r="A2502" i="7"/>
  <c r="F2501" i="7"/>
  <c r="A2501" i="7"/>
  <c r="F2500" i="7"/>
  <c r="A2500" i="7"/>
  <c r="F2499" i="7"/>
  <c r="A2499" i="7"/>
  <c r="F2498" i="7"/>
  <c r="A2498" i="7"/>
  <c r="F2497" i="7"/>
  <c r="A2497" i="7"/>
  <c r="F2496" i="7"/>
  <c r="A2496" i="7"/>
  <c r="F2495" i="7"/>
  <c r="A2495" i="7"/>
  <c r="F2494" i="7"/>
  <c r="A2494" i="7"/>
  <c r="F2493" i="7"/>
  <c r="A2493" i="7"/>
  <c r="F2492" i="7"/>
  <c r="A2492" i="7"/>
  <c r="F2491" i="7"/>
  <c r="A2491" i="7"/>
  <c r="F2490" i="7"/>
  <c r="A2490" i="7"/>
  <c r="F2489" i="7"/>
  <c r="A2489" i="7"/>
  <c r="F2488" i="7"/>
  <c r="A2488" i="7"/>
  <c r="F2487" i="7"/>
  <c r="A2487" i="7"/>
  <c r="F2486" i="7"/>
  <c r="A2486" i="7"/>
  <c r="F2485" i="7"/>
  <c r="A2485" i="7"/>
  <c r="F2484" i="7"/>
  <c r="A2484" i="7"/>
  <c r="F2483" i="7"/>
  <c r="A2483" i="7"/>
  <c r="F2482" i="7"/>
  <c r="A2482" i="7"/>
  <c r="F2481" i="7"/>
  <c r="A2481" i="7"/>
  <c r="F2480" i="7"/>
  <c r="A2480" i="7"/>
  <c r="F2479" i="7"/>
  <c r="A2479" i="7"/>
  <c r="F2478" i="7"/>
  <c r="A2478" i="7"/>
  <c r="F2477" i="7"/>
  <c r="A2477" i="7"/>
  <c r="F2476" i="7"/>
  <c r="A2476" i="7"/>
  <c r="F2475" i="7"/>
  <c r="A2475" i="7"/>
  <c r="F2474" i="7"/>
  <c r="A2474" i="7"/>
  <c r="F2473" i="7"/>
  <c r="A2473" i="7"/>
  <c r="F2472" i="7"/>
  <c r="A2472" i="7"/>
  <c r="F2471" i="7"/>
  <c r="A2471" i="7"/>
  <c r="F2470" i="7"/>
  <c r="A2470" i="7"/>
  <c r="F2469" i="7"/>
  <c r="A2469" i="7"/>
  <c r="F2468" i="7"/>
  <c r="A2468" i="7"/>
  <c r="F2467" i="7"/>
  <c r="A2467" i="7"/>
  <c r="F2466" i="7"/>
  <c r="A2466" i="7"/>
  <c r="F2465" i="7"/>
  <c r="A2465" i="7"/>
  <c r="F2464" i="7"/>
  <c r="A2464" i="7"/>
  <c r="F2463" i="7"/>
  <c r="A2463" i="7"/>
  <c r="F2462" i="7"/>
  <c r="A2462" i="7"/>
  <c r="F2461" i="7"/>
  <c r="A2461" i="7"/>
  <c r="F2460" i="7"/>
  <c r="A2460" i="7"/>
  <c r="F2459" i="7"/>
  <c r="A2459" i="7"/>
  <c r="F2458" i="7"/>
  <c r="A2458" i="7"/>
  <c r="F2457" i="7"/>
  <c r="A2457" i="7"/>
  <c r="F2456" i="7"/>
  <c r="A2456" i="7"/>
  <c r="F2455" i="7"/>
  <c r="A2455" i="7"/>
  <c r="F2454" i="7"/>
  <c r="A2454" i="7"/>
  <c r="F2453" i="7"/>
  <c r="A2453" i="7"/>
  <c r="F2452" i="7"/>
  <c r="A2452" i="7"/>
  <c r="F2451" i="7"/>
  <c r="A2451" i="7"/>
  <c r="F2450" i="7"/>
  <c r="A2450" i="7"/>
  <c r="F2449" i="7"/>
  <c r="A2449" i="7"/>
  <c r="F2448" i="7"/>
  <c r="A2448" i="7"/>
  <c r="F2447" i="7"/>
  <c r="A2447" i="7"/>
  <c r="F2446" i="7"/>
  <c r="A2446" i="7"/>
  <c r="F2445" i="7"/>
  <c r="A2445" i="7"/>
  <c r="F2444" i="7"/>
  <c r="A2444" i="7"/>
  <c r="F2443" i="7"/>
  <c r="A2443" i="7"/>
  <c r="F2442" i="7"/>
  <c r="A2442" i="7"/>
  <c r="F2441" i="7"/>
  <c r="A2441" i="7"/>
  <c r="F2440" i="7"/>
  <c r="A2440" i="7"/>
  <c r="F2439" i="7"/>
  <c r="A2439" i="7"/>
  <c r="F2438" i="7"/>
  <c r="A2438" i="7"/>
  <c r="F2437" i="7"/>
  <c r="A2437" i="7"/>
  <c r="F2436" i="7"/>
  <c r="A2436" i="7"/>
  <c r="F2435" i="7"/>
  <c r="A2435" i="7"/>
  <c r="F2434" i="7"/>
  <c r="A2434" i="7"/>
  <c r="F2433" i="7"/>
  <c r="A2433" i="7"/>
  <c r="F2432" i="7"/>
  <c r="A2432" i="7"/>
  <c r="F2431" i="7"/>
  <c r="A2431" i="7"/>
  <c r="F2430" i="7"/>
  <c r="A2430" i="7"/>
  <c r="F2429" i="7"/>
  <c r="A2429" i="7"/>
  <c r="F2428" i="7"/>
  <c r="A2428" i="7"/>
  <c r="F2427" i="7"/>
  <c r="A2427" i="7"/>
  <c r="F2426" i="7"/>
  <c r="A2426" i="7"/>
  <c r="F2425" i="7"/>
  <c r="A2425" i="7"/>
  <c r="F2424" i="7"/>
  <c r="A2424" i="7"/>
  <c r="F2423" i="7"/>
  <c r="A2423" i="7"/>
  <c r="F2422" i="7"/>
  <c r="A2422" i="7"/>
  <c r="F2421" i="7"/>
  <c r="A2421" i="7"/>
  <c r="F2420" i="7"/>
  <c r="A2420" i="7"/>
  <c r="F2419" i="7"/>
  <c r="A2419" i="7"/>
  <c r="F2418" i="7"/>
  <c r="A2418" i="7"/>
  <c r="F2417" i="7"/>
  <c r="A2417" i="7"/>
  <c r="F2416" i="7"/>
  <c r="A2416" i="7"/>
  <c r="F2415" i="7"/>
  <c r="A2415" i="7"/>
  <c r="F2414" i="7"/>
  <c r="A2414" i="7"/>
  <c r="F2413" i="7"/>
  <c r="A2413" i="7"/>
  <c r="F2412" i="7"/>
  <c r="A2412" i="7"/>
  <c r="F2411" i="7"/>
  <c r="A2411" i="7"/>
  <c r="F2410" i="7"/>
  <c r="A2410" i="7"/>
  <c r="F2409" i="7"/>
  <c r="A2409" i="7"/>
  <c r="F2408" i="7"/>
  <c r="A2408" i="7"/>
  <c r="F2407" i="7"/>
  <c r="A2407" i="7"/>
  <c r="F2406" i="7"/>
  <c r="A2406" i="7"/>
  <c r="F2405" i="7"/>
  <c r="A2405" i="7"/>
  <c r="F2404" i="7"/>
  <c r="A2404" i="7"/>
  <c r="F2403" i="7"/>
  <c r="A2403" i="7"/>
  <c r="F2402" i="7"/>
  <c r="A2402" i="7"/>
  <c r="F2401" i="7"/>
  <c r="A2401" i="7"/>
  <c r="F2400" i="7"/>
  <c r="A2400" i="7"/>
  <c r="F2399" i="7"/>
  <c r="A2399" i="7"/>
  <c r="F2398" i="7"/>
  <c r="A2398" i="7"/>
  <c r="F2397" i="7"/>
  <c r="A2397" i="7"/>
  <c r="F2396" i="7"/>
  <c r="A2396" i="7"/>
  <c r="F2395" i="7"/>
  <c r="A2395" i="7"/>
  <c r="F2394" i="7"/>
  <c r="A2394" i="7"/>
  <c r="F2393" i="7"/>
  <c r="A2393" i="7"/>
  <c r="F2392" i="7"/>
  <c r="A2392" i="7"/>
  <c r="F2391" i="7"/>
  <c r="A2391" i="7"/>
  <c r="F2390" i="7"/>
  <c r="A2390" i="7"/>
  <c r="F2389" i="7"/>
  <c r="A2389" i="7"/>
  <c r="F2388" i="7"/>
  <c r="A2388" i="7"/>
  <c r="F2387" i="7"/>
  <c r="A2387" i="7"/>
  <c r="F2386" i="7"/>
  <c r="A2386" i="7"/>
  <c r="F2385" i="7"/>
  <c r="A2385" i="7"/>
  <c r="F2384" i="7"/>
  <c r="A2384" i="7"/>
  <c r="F2383" i="7"/>
  <c r="A2383" i="7"/>
  <c r="F2382" i="7"/>
  <c r="A2382" i="7"/>
  <c r="F2381" i="7"/>
  <c r="A2381" i="7"/>
  <c r="F2380" i="7"/>
  <c r="A2380" i="7"/>
  <c r="F2379" i="7"/>
  <c r="A2379" i="7"/>
  <c r="F2378" i="7"/>
  <c r="A2378" i="7"/>
  <c r="F2377" i="7"/>
  <c r="A2377" i="7"/>
  <c r="F2376" i="7"/>
  <c r="A2376" i="7"/>
  <c r="F2375" i="7"/>
  <c r="A2375" i="7"/>
  <c r="F2374" i="7"/>
  <c r="A2374" i="7"/>
  <c r="F2373" i="7"/>
  <c r="A2373" i="7"/>
  <c r="F2372" i="7"/>
  <c r="A2372" i="7"/>
  <c r="F2371" i="7"/>
  <c r="A2371" i="7"/>
  <c r="F2370" i="7"/>
  <c r="A2370" i="7"/>
  <c r="F2369" i="7"/>
  <c r="A2369" i="7"/>
  <c r="F2368" i="7"/>
  <c r="A2368" i="7"/>
  <c r="F2367" i="7"/>
  <c r="A2367" i="7"/>
  <c r="F2366" i="7"/>
  <c r="A2366" i="7"/>
  <c r="F2365" i="7"/>
  <c r="A2365" i="7"/>
  <c r="F2364" i="7"/>
  <c r="A2364" i="7"/>
  <c r="F2363" i="7"/>
  <c r="A2363" i="7"/>
  <c r="F2362" i="7"/>
  <c r="A2362" i="7"/>
  <c r="F2361" i="7"/>
  <c r="A2361" i="7"/>
  <c r="F2360" i="7"/>
  <c r="A2360" i="7"/>
  <c r="F2359" i="7"/>
  <c r="A2359" i="7"/>
  <c r="F2358" i="7"/>
  <c r="A2358" i="7"/>
  <c r="F2357" i="7"/>
  <c r="A2357" i="7"/>
  <c r="F2356" i="7"/>
  <c r="A2356" i="7"/>
  <c r="F2355" i="7"/>
  <c r="A2355" i="7"/>
  <c r="F2354" i="7"/>
  <c r="A2354" i="7"/>
  <c r="F2353" i="7"/>
  <c r="A2353" i="7"/>
  <c r="F2352" i="7"/>
  <c r="A2352" i="7"/>
  <c r="F2351" i="7"/>
  <c r="A2351" i="7"/>
  <c r="F2350" i="7"/>
  <c r="A2350" i="7"/>
  <c r="F2349" i="7"/>
  <c r="A2349" i="7"/>
  <c r="F2348" i="7"/>
  <c r="A2348" i="7"/>
  <c r="F2347" i="7"/>
  <c r="A2347" i="7"/>
  <c r="F2346" i="7"/>
  <c r="A2346" i="7"/>
  <c r="F2345" i="7"/>
  <c r="A2345" i="7"/>
  <c r="F2344" i="7"/>
  <c r="A2344" i="7"/>
  <c r="F2343" i="7"/>
  <c r="A2343" i="7"/>
  <c r="F2342" i="7"/>
  <c r="A2342" i="7"/>
  <c r="F2341" i="7"/>
  <c r="A2341" i="7"/>
  <c r="F2340" i="7"/>
  <c r="A2340" i="7"/>
  <c r="F2339" i="7"/>
  <c r="A2339" i="7"/>
  <c r="F2338" i="7"/>
  <c r="A2338" i="7"/>
  <c r="F2337" i="7"/>
  <c r="A2337" i="7"/>
  <c r="F2336" i="7"/>
  <c r="A2336" i="7"/>
  <c r="F2335" i="7"/>
  <c r="A2335" i="7"/>
  <c r="F2334" i="7"/>
  <c r="A2334" i="7"/>
  <c r="F2333" i="7"/>
  <c r="A2333" i="7"/>
  <c r="F2332" i="7"/>
  <c r="A2332" i="7"/>
  <c r="F2331" i="7"/>
  <c r="A2331" i="7"/>
  <c r="F2330" i="7"/>
  <c r="A2330" i="7"/>
  <c r="F2329" i="7"/>
  <c r="A2329" i="7"/>
  <c r="F2328" i="7"/>
  <c r="A2328" i="7"/>
  <c r="F2327" i="7"/>
  <c r="A2327" i="7"/>
  <c r="F2326" i="7"/>
  <c r="A2326" i="7"/>
  <c r="F2325" i="7"/>
  <c r="A2325" i="7"/>
  <c r="F2324" i="7"/>
  <c r="A2324" i="7"/>
  <c r="F2323" i="7"/>
  <c r="A2323" i="7"/>
  <c r="F2322" i="7"/>
  <c r="A2322" i="7"/>
  <c r="F2321" i="7"/>
  <c r="A2321" i="7"/>
  <c r="F2320" i="7"/>
  <c r="A2320" i="7"/>
  <c r="F2319" i="7"/>
  <c r="A2319" i="7"/>
  <c r="F2318" i="7"/>
  <c r="A2318" i="7"/>
  <c r="F2317" i="7"/>
  <c r="A2317" i="7"/>
  <c r="F2316" i="7"/>
  <c r="A2316" i="7"/>
  <c r="F2315" i="7"/>
  <c r="A2315" i="7"/>
  <c r="F2314" i="7"/>
  <c r="A2314" i="7"/>
  <c r="F2313" i="7"/>
  <c r="A2313" i="7"/>
  <c r="F2312" i="7"/>
  <c r="A2312" i="7"/>
  <c r="F2311" i="7"/>
  <c r="A2311" i="7"/>
  <c r="F2310" i="7"/>
  <c r="A2310" i="7"/>
  <c r="F2309" i="7"/>
  <c r="A2309" i="7"/>
  <c r="F2308" i="7"/>
  <c r="A2308" i="7"/>
  <c r="F2307" i="7"/>
  <c r="A2307" i="7"/>
  <c r="F2306" i="7"/>
  <c r="A2306" i="7"/>
  <c r="F2305" i="7"/>
  <c r="A2305" i="7"/>
  <c r="F2304" i="7"/>
  <c r="A2304" i="7"/>
  <c r="F2303" i="7"/>
  <c r="A2303" i="7"/>
  <c r="F2302" i="7"/>
  <c r="A2302" i="7"/>
  <c r="F2301" i="7"/>
  <c r="A2301" i="7"/>
  <c r="F2300" i="7"/>
  <c r="A2300" i="7"/>
  <c r="F2299" i="7"/>
  <c r="A2299" i="7"/>
  <c r="F2298" i="7"/>
  <c r="A2298" i="7"/>
  <c r="F2297" i="7"/>
  <c r="A2297" i="7"/>
  <c r="F2296" i="7"/>
  <c r="A2296" i="7"/>
  <c r="F2295" i="7"/>
  <c r="A2295" i="7"/>
  <c r="F2294" i="7"/>
  <c r="A2294" i="7"/>
  <c r="F2293" i="7"/>
  <c r="A2293" i="7"/>
  <c r="F2292" i="7"/>
  <c r="A2292" i="7"/>
  <c r="F2291" i="7"/>
  <c r="A2291" i="7"/>
  <c r="F2290" i="7"/>
  <c r="A2290" i="7"/>
  <c r="F2289" i="7"/>
  <c r="A2289" i="7"/>
  <c r="F2288" i="7"/>
  <c r="A2288" i="7"/>
  <c r="F2287" i="7"/>
  <c r="A2287" i="7"/>
  <c r="F2286" i="7"/>
  <c r="A2286" i="7"/>
  <c r="F2285" i="7"/>
  <c r="A2285" i="7"/>
  <c r="F2284" i="7"/>
  <c r="A2284" i="7"/>
  <c r="F2283" i="7"/>
  <c r="A2283" i="7"/>
  <c r="F2282" i="7"/>
  <c r="A2282" i="7"/>
  <c r="F2281" i="7"/>
  <c r="A2281" i="7"/>
  <c r="F2280" i="7"/>
  <c r="A2280" i="7"/>
  <c r="F2279" i="7"/>
  <c r="A2279" i="7"/>
  <c r="F2278" i="7"/>
  <c r="A2278" i="7"/>
  <c r="F2277" i="7"/>
  <c r="A2277" i="7"/>
  <c r="F2276" i="7"/>
  <c r="A2276" i="7"/>
  <c r="F2275" i="7"/>
  <c r="A2275" i="7"/>
  <c r="F2274" i="7"/>
  <c r="A2274" i="7"/>
  <c r="F2273" i="7"/>
  <c r="A2273" i="7"/>
  <c r="F2272" i="7"/>
  <c r="A2272" i="7"/>
  <c r="F2271" i="7"/>
  <c r="A2271" i="7"/>
  <c r="F2270" i="7"/>
  <c r="A2270" i="7"/>
  <c r="F2269" i="7"/>
  <c r="A2269" i="7"/>
  <c r="F2268" i="7"/>
  <c r="A2268" i="7"/>
  <c r="F2267" i="7"/>
  <c r="A2267" i="7"/>
  <c r="F2266" i="7"/>
  <c r="A2266" i="7"/>
  <c r="F2265" i="7"/>
  <c r="A2265" i="7"/>
  <c r="F2264" i="7"/>
  <c r="A2264" i="7"/>
  <c r="F2263" i="7"/>
  <c r="A2263" i="7"/>
  <c r="F2262" i="7"/>
  <c r="A2262" i="7"/>
  <c r="F2261" i="7"/>
  <c r="A2261" i="7"/>
  <c r="F2260" i="7"/>
  <c r="A2260" i="7"/>
  <c r="F2259" i="7"/>
  <c r="A2259" i="7"/>
  <c r="F2258" i="7"/>
  <c r="A2258" i="7"/>
  <c r="F2257" i="7"/>
  <c r="A2257" i="7"/>
  <c r="F2256" i="7"/>
  <c r="A2256" i="7"/>
  <c r="F2255" i="7"/>
  <c r="A2255" i="7"/>
  <c r="F2254" i="7"/>
  <c r="A2254" i="7"/>
  <c r="F2253" i="7"/>
  <c r="A2253" i="7"/>
  <c r="F2252" i="7"/>
  <c r="A2252" i="7"/>
  <c r="F2251" i="7"/>
  <c r="A2251" i="7"/>
  <c r="F2250" i="7"/>
  <c r="A2250" i="7"/>
  <c r="F2249" i="7"/>
  <c r="A2249" i="7"/>
  <c r="F2248" i="7"/>
  <c r="A2248" i="7"/>
  <c r="F2247" i="7"/>
  <c r="A2247" i="7"/>
  <c r="F2246" i="7"/>
  <c r="A2246" i="7"/>
  <c r="F2245" i="7"/>
  <c r="A2245" i="7"/>
  <c r="F2244" i="7"/>
  <c r="A2244" i="7"/>
  <c r="F2243" i="7"/>
  <c r="A2243" i="7"/>
  <c r="F2242" i="7"/>
  <c r="A2242" i="7"/>
  <c r="F2241" i="7"/>
  <c r="A2241" i="7"/>
  <c r="F2240" i="7"/>
  <c r="A2240" i="7"/>
  <c r="F2239" i="7"/>
  <c r="A2239" i="7"/>
  <c r="F2238" i="7"/>
  <c r="A2238" i="7"/>
  <c r="F2237" i="7"/>
  <c r="A2237" i="7"/>
  <c r="F2236" i="7"/>
  <c r="A2236" i="7"/>
  <c r="F2235" i="7"/>
  <c r="A2235" i="7"/>
  <c r="F2234" i="7"/>
  <c r="A2234" i="7"/>
  <c r="F2233" i="7"/>
  <c r="A2233" i="7"/>
  <c r="F2232" i="7"/>
  <c r="A2232" i="7"/>
  <c r="F2231" i="7"/>
  <c r="A2231" i="7"/>
  <c r="F2230" i="7"/>
  <c r="A2230" i="7"/>
  <c r="F2229" i="7"/>
  <c r="A2229" i="7"/>
  <c r="F2228" i="7"/>
  <c r="A2228" i="7"/>
  <c r="F2227" i="7"/>
  <c r="A2227" i="7"/>
  <c r="F2226" i="7"/>
  <c r="A2226" i="7"/>
  <c r="F2225" i="7"/>
  <c r="A2225" i="7"/>
  <c r="F2224" i="7"/>
  <c r="A2224" i="7"/>
  <c r="F2223" i="7"/>
  <c r="A2223" i="7"/>
  <c r="F2222" i="7"/>
  <c r="A2222" i="7"/>
  <c r="F2221" i="7"/>
  <c r="A2221" i="7"/>
  <c r="F2220" i="7"/>
  <c r="A2220" i="7"/>
  <c r="F2219" i="7"/>
  <c r="A2219" i="7"/>
  <c r="F2218" i="7"/>
  <c r="A2218" i="7"/>
  <c r="F2217" i="7"/>
  <c r="A2217" i="7"/>
  <c r="F2216" i="7"/>
  <c r="A2216" i="7"/>
  <c r="F2215" i="7"/>
  <c r="A2215" i="7"/>
  <c r="F2214" i="7"/>
  <c r="A2214" i="7"/>
  <c r="F2213" i="7"/>
  <c r="A2213" i="7"/>
  <c r="F2212" i="7"/>
  <c r="A2212" i="7"/>
  <c r="F2211" i="7"/>
  <c r="A2211" i="7"/>
  <c r="F2210" i="7"/>
  <c r="A2210" i="7"/>
  <c r="F2209" i="7"/>
  <c r="A2209" i="7"/>
  <c r="F2208" i="7"/>
  <c r="A2208" i="7"/>
  <c r="F2207" i="7"/>
  <c r="A2207" i="7"/>
  <c r="F2206" i="7"/>
  <c r="A2206" i="7"/>
  <c r="F2205" i="7"/>
  <c r="A2205" i="7"/>
  <c r="F2204" i="7"/>
  <c r="A2204" i="7"/>
  <c r="F2203" i="7"/>
  <c r="A2203" i="7"/>
  <c r="F2202" i="7"/>
  <c r="A2202" i="7"/>
  <c r="F2201" i="7"/>
  <c r="A2201" i="7"/>
  <c r="F2200" i="7"/>
  <c r="A2200" i="7"/>
  <c r="F2199" i="7"/>
  <c r="A2199" i="7"/>
  <c r="F2198" i="7"/>
  <c r="A2198" i="7"/>
  <c r="F2197" i="7"/>
  <c r="A2197" i="7"/>
  <c r="F2196" i="7"/>
  <c r="A2196" i="7"/>
  <c r="F2195" i="7"/>
  <c r="A2195" i="7"/>
  <c r="F2194" i="7"/>
  <c r="A2194" i="7"/>
  <c r="F2193" i="7"/>
  <c r="A2193" i="7"/>
  <c r="F2192" i="7"/>
  <c r="A2192" i="7"/>
  <c r="F2191" i="7"/>
  <c r="A2191" i="7"/>
  <c r="F2190" i="7"/>
  <c r="A2190" i="7"/>
  <c r="F2189" i="7"/>
  <c r="A2189" i="7"/>
  <c r="F2188" i="7"/>
  <c r="A2188" i="7"/>
  <c r="F2187" i="7"/>
  <c r="A2187" i="7"/>
  <c r="F2186" i="7"/>
  <c r="A2186" i="7"/>
  <c r="F2185" i="7"/>
  <c r="A2185" i="7"/>
  <c r="F2184" i="7"/>
  <c r="A2184" i="7"/>
  <c r="F2183" i="7"/>
  <c r="A2183" i="7"/>
  <c r="F2182" i="7"/>
  <c r="A2182" i="7"/>
  <c r="F2181" i="7"/>
  <c r="A2181" i="7"/>
  <c r="F2180" i="7"/>
  <c r="A2180" i="7"/>
  <c r="F2179" i="7"/>
  <c r="A2179" i="7"/>
  <c r="F2178" i="7"/>
  <c r="A2178" i="7"/>
  <c r="F2177" i="7"/>
  <c r="A2177" i="7"/>
  <c r="F2176" i="7"/>
  <c r="A2176" i="7"/>
  <c r="F2175" i="7"/>
  <c r="A2175" i="7"/>
  <c r="F2174" i="7"/>
  <c r="A2174" i="7"/>
  <c r="F2173" i="7"/>
  <c r="A2173" i="7"/>
  <c r="F2172" i="7"/>
  <c r="A2172" i="7"/>
  <c r="F2171" i="7"/>
  <c r="A2171" i="7"/>
  <c r="F2170" i="7"/>
  <c r="A2170" i="7"/>
  <c r="F2169" i="7"/>
  <c r="A2169" i="7"/>
  <c r="F2168" i="7"/>
  <c r="A2168" i="7"/>
  <c r="F2167" i="7"/>
  <c r="A2167" i="7"/>
  <c r="F2166" i="7"/>
  <c r="A2166" i="7"/>
  <c r="F2165" i="7"/>
  <c r="A2165" i="7"/>
  <c r="F2164" i="7"/>
  <c r="A2164" i="7"/>
  <c r="F2163" i="7"/>
  <c r="A2163" i="7"/>
  <c r="F2162" i="7"/>
  <c r="A2162" i="7"/>
  <c r="F2161" i="7"/>
  <c r="A2161" i="7"/>
  <c r="F2160" i="7"/>
  <c r="A2160" i="7"/>
  <c r="F2159" i="7"/>
  <c r="A2159" i="7"/>
  <c r="F2158" i="7"/>
  <c r="A2158" i="7"/>
  <c r="F2157" i="7"/>
  <c r="A2157" i="7"/>
  <c r="F2156" i="7"/>
  <c r="A2156" i="7"/>
  <c r="F2155" i="7"/>
  <c r="A2155" i="7"/>
  <c r="F2154" i="7"/>
  <c r="A2154" i="7"/>
  <c r="F2153" i="7"/>
  <c r="A2153" i="7"/>
  <c r="F2152" i="7"/>
  <c r="A2152" i="7"/>
  <c r="F2151" i="7"/>
  <c r="A2151" i="7"/>
  <c r="F2150" i="7"/>
  <c r="A2150" i="7"/>
  <c r="F2149" i="7"/>
  <c r="A2149" i="7"/>
  <c r="F2148" i="7"/>
  <c r="A2148" i="7"/>
  <c r="F2147" i="7"/>
  <c r="A2147" i="7"/>
  <c r="F2146" i="7"/>
  <c r="A2146" i="7"/>
  <c r="F2145" i="7"/>
  <c r="A2145" i="7"/>
  <c r="F2144" i="7"/>
  <c r="A2144" i="7"/>
  <c r="F2143" i="7"/>
  <c r="A2143" i="7"/>
  <c r="F2142" i="7"/>
  <c r="A2142" i="7"/>
  <c r="F2141" i="7"/>
  <c r="A2141" i="7"/>
  <c r="F2140" i="7"/>
  <c r="A2140" i="7"/>
  <c r="F2139" i="7"/>
  <c r="A2139" i="7"/>
  <c r="F2138" i="7"/>
  <c r="A2138" i="7"/>
  <c r="F2137" i="7"/>
  <c r="A2137" i="7"/>
  <c r="F2136" i="7"/>
  <c r="A2136" i="7"/>
  <c r="F2135" i="7"/>
  <c r="A2135" i="7"/>
  <c r="F2134" i="7"/>
  <c r="A2134" i="7"/>
  <c r="F2133" i="7"/>
  <c r="A2133" i="7"/>
  <c r="F2132" i="7"/>
  <c r="A2132" i="7"/>
  <c r="F2131" i="7"/>
  <c r="A2131" i="7"/>
  <c r="F2130" i="7"/>
  <c r="A2130" i="7"/>
  <c r="F2129" i="7"/>
  <c r="A2129" i="7"/>
  <c r="F2128" i="7"/>
  <c r="A2128" i="7"/>
  <c r="F2127" i="7"/>
  <c r="A2127" i="7"/>
  <c r="F2126" i="7"/>
  <c r="A2126" i="7"/>
  <c r="F2125" i="7"/>
  <c r="A2125" i="7"/>
  <c r="F2124" i="7"/>
  <c r="A2124" i="7"/>
  <c r="F2123" i="7"/>
  <c r="A2123" i="7"/>
  <c r="F2122" i="7"/>
  <c r="A2122" i="7"/>
  <c r="F2121" i="7"/>
  <c r="A2121" i="7"/>
  <c r="F2120" i="7"/>
  <c r="A2120" i="7"/>
  <c r="F2119" i="7"/>
  <c r="A2119" i="7"/>
  <c r="F2118" i="7"/>
  <c r="A2118" i="7"/>
  <c r="F2117" i="7"/>
  <c r="A2117" i="7"/>
  <c r="F2116" i="7"/>
  <c r="A2116" i="7"/>
  <c r="F2115" i="7"/>
  <c r="A2115" i="7"/>
  <c r="F2114" i="7"/>
  <c r="A2114" i="7"/>
  <c r="F2113" i="7"/>
  <c r="A2113" i="7"/>
  <c r="F2112" i="7"/>
  <c r="A2112" i="7"/>
  <c r="F2111" i="7"/>
  <c r="A2111" i="7"/>
  <c r="F2110" i="7"/>
  <c r="A2110" i="7"/>
  <c r="F2109" i="7"/>
  <c r="A2109" i="7"/>
  <c r="F2108" i="7"/>
  <c r="A2108" i="7"/>
  <c r="F2107" i="7"/>
  <c r="A2107" i="7"/>
  <c r="F2106" i="7"/>
  <c r="A2106" i="7"/>
  <c r="F2105" i="7"/>
  <c r="A2105" i="7"/>
  <c r="F2104" i="7"/>
  <c r="A2104" i="7"/>
  <c r="F2103" i="7"/>
  <c r="A2103" i="7"/>
  <c r="F2102" i="7"/>
  <c r="A2102" i="7"/>
  <c r="F2101" i="7"/>
  <c r="A2101" i="7"/>
  <c r="F2100" i="7"/>
  <c r="A2100" i="7"/>
  <c r="F2099" i="7"/>
  <c r="A2099" i="7"/>
  <c r="F2098" i="7"/>
  <c r="A2098" i="7"/>
  <c r="F2097" i="7"/>
  <c r="A2097" i="7"/>
  <c r="F2096" i="7"/>
  <c r="A2096" i="7"/>
  <c r="F2095" i="7"/>
  <c r="A2095" i="7"/>
  <c r="F2094" i="7"/>
  <c r="A2094" i="7"/>
  <c r="F2093" i="7"/>
  <c r="A2093" i="7"/>
  <c r="F2092" i="7"/>
  <c r="A2092" i="7"/>
  <c r="F2091" i="7"/>
  <c r="A2091" i="7"/>
  <c r="F2090" i="7"/>
  <c r="A2090" i="7"/>
  <c r="F2089" i="7"/>
  <c r="A2089" i="7"/>
  <c r="F2088" i="7"/>
  <c r="A2088" i="7"/>
  <c r="F2087" i="7"/>
  <c r="A2087" i="7"/>
  <c r="F2086" i="7"/>
  <c r="A2086" i="7"/>
  <c r="F2085" i="7"/>
  <c r="A2085" i="7"/>
  <c r="F2084" i="7"/>
  <c r="A2084" i="7"/>
  <c r="F2083" i="7"/>
  <c r="A2083" i="7"/>
  <c r="F2082" i="7"/>
  <c r="A2082" i="7"/>
  <c r="F2081" i="7"/>
  <c r="A2081" i="7"/>
  <c r="F2080" i="7"/>
  <c r="A2080" i="7"/>
  <c r="F2079" i="7"/>
  <c r="A2079" i="7"/>
  <c r="F2078" i="7"/>
  <c r="A2078" i="7"/>
  <c r="F2077" i="7"/>
  <c r="A2077" i="7"/>
  <c r="F2076" i="7"/>
  <c r="A2076" i="7"/>
  <c r="F2075" i="7"/>
  <c r="A2075" i="7"/>
  <c r="F2074" i="7"/>
  <c r="A2074" i="7"/>
  <c r="F2073" i="7"/>
  <c r="A2073" i="7"/>
  <c r="F2072" i="7"/>
  <c r="A2072" i="7"/>
  <c r="F2071" i="7"/>
  <c r="A2071" i="7"/>
  <c r="F2070" i="7"/>
  <c r="A2070" i="7"/>
  <c r="F2069" i="7"/>
  <c r="A2069" i="7"/>
  <c r="F2068" i="7"/>
  <c r="A2068" i="7"/>
  <c r="F2067" i="7"/>
  <c r="A2067" i="7"/>
  <c r="F2066" i="7"/>
  <c r="A2066" i="7"/>
  <c r="F2065" i="7"/>
  <c r="A2065" i="7"/>
  <c r="F2064" i="7"/>
  <c r="A2064" i="7"/>
  <c r="F2063" i="7"/>
  <c r="A2063" i="7"/>
  <c r="F2062" i="7"/>
  <c r="A2062" i="7"/>
  <c r="F2061" i="7"/>
  <c r="A2061" i="7"/>
  <c r="F2060" i="7"/>
  <c r="A2060" i="7"/>
  <c r="F2059" i="7"/>
  <c r="A2059" i="7"/>
  <c r="F2058" i="7"/>
  <c r="A2058" i="7"/>
  <c r="F2057" i="7"/>
  <c r="A2057" i="7"/>
  <c r="F2056" i="7"/>
  <c r="A2056" i="7"/>
  <c r="F2055" i="7"/>
  <c r="A2055" i="7"/>
  <c r="F2054" i="7"/>
  <c r="A2054" i="7"/>
  <c r="F2053" i="7"/>
  <c r="A2053" i="7"/>
  <c r="F2052" i="7"/>
  <c r="A2052" i="7"/>
  <c r="F2051" i="7"/>
  <c r="A2051" i="7"/>
  <c r="F2050" i="7"/>
  <c r="A2050" i="7"/>
  <c r="F2049" i="7"/>
  <c r="A2049" i="7"/>
  <c r="F2048" i="7"/>
  <c r="A2048" i="7"/>
  <c r="F2047" i="7"/>
  <c r="A2047" i="7"/>
  <c r="F2046" i="7"/>
  <c r="A2046" i="7"/>
  <c r="F2045" i="7"/>
  <c r="A2045" i="7"/>
  <c r="F2044" i="7"/>
  <c r="A2044" i="7"/>
  <c r="F2043" i="7"/>
  <c r="A2043" i="7"/>
  <c r="F2042" i="7"/>
  <c r="A2042" i="7"/>
  <c r="F2041" i="7"/>
  <c r="A2041" i="7"/>
  <c r="F2040" i="7"/>
  <c r="A2040" i="7"/>
  <c r="F2039" i="7"/>
  <c r="A2039" i="7"/>
  <c r="F2038" i="7"/>
  <c r="A2038" i="7"/>
  <c r="F2037" i="7"/>
  <c r="A2037" i="7"/>
  <c r="F2036" i="7"/>
  <c r="A2036" i="7"/>
  <c r="F2035" i="7"/>
  <c r="A2035" i="7"/>
  <c r="F2034" i="7"/>
  <c r="A2034" i="7"/>
  <c r="F2033" i="7"/>
  <c r="A2033" i="7"/>
  <c r="F2032" i="7"/>
  <c r="A2032" i="7"/>
  <c r="F2031" i="7"/>
  <c r="A2031" i="7"/>
  <c r="F2030" i="7"/>
  <c r="A2030" i="7"/>
  <c r="F2029" i="7"/>
  <c r="A2029" i="7"/>
  <c r="F2028" i="7"/>
  <c r="A2028" i="7"/>
  <c r="F2027" i="7"/>
  <c r="A2027" i="7"/>
  <c r="F2026" i="7"/>
  <c r="A2026" i="7"/>
  <c r="F2025" i="7"/>
  <c r="A2025" i="7"/>
  <c r="F2024" i="7"/>
  <c r="A2024" i="7"/>
  <c r="F2023" i="7"/>
  <c r="A2023" i="7"/>
  <c r="F2022" i="7"/>
  <c r="A2022" i="7"/>
  <c r="F2021" i="7"/>
  <c r="A2021" i="7"/>
  <c r="F2020" i="7"/>
  <c r="A2020" i="7"/>
  <c r="F2019" i="7"/>
  <c r="A2019" i="7"/>
  <c r="F2018" i="7"/>
  <c r="A2018" i="7"/>
  <c r="F2017" i="7"/>
  <c r="A2017" i="7"/>
  <c r="F2016" i="7"/>
  <c r="A2016" i="7"/>
  <c r="F2015" i="7"/>
  <c r="A2015" i="7"/>
  <c r="F2014" i="7"/>
  <c r="A2014" i="7"/>
  <c r="F2013" i="7"/>
  <c r="A2013" i="7"/>
  <c r="F2012" i="7"/>
  <c r="A2012" i="7"/>
  <c r="F2011" i="7"/>
  <c r="A2011" i="7"/>
  <c r="F2010" i="7"/>
  <c r="A2010" i="7"/>
  <c r="F2009" i="7"/>
  <c r="A2009" i="7"/>
  <c r="F2008" i="7"/>
  <c r="A2008" i="7"/>
  <c r="F2007" i="7"/>
  <c r="A2007" i="7"/>
  <c r="F2006" i="7"/>
  <c r="A2006" i="7"/>
  <c r="F2005" i="7"/>
  <c r="A2005" i="7"/>
  <c r="F2004" i="7"/>
  <c r="A2004" i="7"/>
  <c r="F2003" i="7"/>
  <c r="A2003" i="7"/>
  <c r="F2002" i="7"/>
  <c r="A2002" i="7"/>
  <c r="F2001" i="7"/>
  <c r="A2001" i="7"/>
  <c r="F2000" i="7"/>
  <c r="A2000" i="7"/>
  <c r="F1999" i="7"/>
  <c r="A1999" i="7"/>
  <c r="F1998" i="7"/>
  <c r="A1998" i="7"/>
  <c r="F1997" i="7"/>
  <c r="A1997" i="7"/>
  <c r="F1996" i="7"/>
  <c r="A1996" i="7"/>
  <c r="F1995" i="7"/>
  <c r="A1995" i="7"/>
  <c r="F1994" i="7"/>
  <c r="A1994" i="7"/>
  <c r="F1993" i="7"/>
  <c r="A1993" i="7"/>
  <c r="F1992" i="7"/>
  <c r="A1992" i="7"/>
  <c r="F1991" i="7"/>
  <c r="A1991" i="7"/>
  <c r="F1990" i="7"/>
  <c r="A1990" i="7"/>
  <c r="F1989" i="7"/>
  <c r="A1989" i="7"/>
  <c r="F1988" i="7"/>
  <c r="A1988" i="7"/>
  <c r="F1987" i="7"/>
  <c r="A1987" i="7"/>
  <c r="F1986" i="7"/>
  <c r="A1986" i="7"/>
  <c r="F1985" i="7"/>
  <c r="A1985" i="7"/>
  <c r="F1984" i="7"/>
  <c r="A1984" i="7"/>
  <c r="F1983" i="7"/>
  <c r="A1983" i="7"/>
  <c r="F1982" i="7"/>
  <c r="A1982" i="7"/>
  <c r="F1981" i="7"/>
  <c r="A1981" i="7"/>
  <c r="F1980" i="7"/>
  <c r="A1980" i="7"/>
  <c r="F1979" i="7"/>
  <c r="A1979" i="7"/>
  <c r="F1978" i="7"/>
  <c r="A1978" i="7"/>
  <c r="F1977" i="7"/>
  <c r="A1977" i="7"/>
  <c r="F1976" i="7"/>
  <c r="A1976" i="7"/>
  <c r="F1975" i="7"/>
  <c r="A1975" i="7"/>
  <c r="F1974" i="7"/>
  <c r="A1974" i="7"/>
  <c r="F1973" i="7"/>
  <c r="A1973" i="7"/>
  <c r="F1972" i="7"/>
  <c r="A1972" i="7"/>
  <c r="F1971" i="7"/>
  <c r="A1971" i="7"/>
  <c r="F1970" i="7"/>
  <c r="A1970" i="7"/>
  <c r="F1969" i="7"/>
  <c r="A1969" i="7"/>
  <c r="F1968" i="7"/>
  <c r="A1968" i="7"/>
  <c r="F1967" i="7"/>
  <c r="A1967" i="7"/>
  <c r="F1966" i="7"/>
  <c r="A1966" i="7"/>
  <c r="F1965" i="7"/>
  <c r="A1965" i="7"/>
  <c r="F1964" i="7"/>
  <c r="A1964" i="7"/>
  <c r="F1963" i="7"/>
  <c r="A1963" i="7"/>
  <c r="F1962" i="7"/>
  <c r="A1962" i="7"/>
  <c r="F1961" i="7"/>
  <c r="A1961" i="7"/>
  <c r="F1960" i="7"/>
  <c r="A1960" i="7"/>
  <c r="F1959" i="7"/>
  <c r="A1959" i="7"/>
  <c r="F1958" i="7"/>
  <c r="A1958" i="7"/>
  <c r="F1957" i="7"/>
  <c r="A1957" i="7"/>
  <c r="F1956" i="7"/>
  <c r="A1956" i="7"/>
  <c r="F1955" i="7"/>
  <c r="A1955" i="7"/>
  <c r="F1954" i="7"/>
  <c r="A1954" i="7"/>
  <c r="F1953" i="7"/>
  <c r="A1953" i="7"/>
  <c r="F1952" i="7"/>
  <c r="A1952" i="7"/>
  <c r="F1951" i="7"/>
  <c r="A1951" i="7"/>
  <c r="F1950" i="7"/>
  <c r="A1950" i="7"/>
  <c r="F1949" i="7"/>
  <c r="A1949" i="7"/>
  <c r="F1948" i="7"/>
  <c r="A1948" i="7"/>
  <c r="F1947" i="7"/>
  <c r="A1947" i="7"/>
  <c r="F1946" i="7"/>
  <c r="A1946" i="7"/>
  <c r="F1945" i="7"/>
  <c r="A1945" i="7"/>
  <c r="F1944" i="7"/>
  <c r="A1944" i="7"/>
  <c r="F1943" i="7"/>
  <c r="A1943" i="7"/>
  <c r="F1942" i="7"/>
  <c r="A1942" i="7"/>
  <c r="F1941" i="7"/>
  <c r="A1941" i="7"/>
  <c r="F1940" i="7"/>
  <c r="A1940" i="7"/>
  <c r="F1939" i="7"/>
  <c r="A1939" i="7"/>
  <c r="F1938" i="7"/>
  <c r="A1938" i="7"/>
  <c r="F1937" i="7"/>
  <c r="A1937" i="7"/>
  <c r="F1936" i="7"/>
  <c r="A1936" i="7"/>
  <c r="F1935" i="7"/>
  <c r="A1935" i="7"/>
  <c r="F1934" i="7"/>
  <c r="A1934" i="7"/>
  <c r="F1933" i="7"/>
  <c r="A1933" i="7"/>
  <c r="F1932" i="7"/>
  <c r="A1932" i="7"/>
  <c r="F1931" i="7"/>
  <c r="A1931" i="7"/>
  <c r="F1930" i="7"/>
  <c r="A1930" i="7"/>
  <c r="F1929" i="7"/>
  <c r="A1929" i="7"/>
  <c r="F1928" i="7"/>
  <c r="A1928" i="7"/>
  <c r="F1927" i="7"/>
  <c r="A1927" i="7"/>
  <c r="F1926" i="7"/>
  <c r="A1926" i="7"/>
  <c r="F1925" i="7"/>
  <c r="A1925" i="7"/>
  <c r="F1924" i="7"/>
  <c r="A1924" i="7"/>
  <c r="F1923" i="7"/>
  <c r="A1923" i="7"/>
  <c r="F1922" i="7"/>
  <c r="A1922" i="7"/>
  <c r="F1921" i="7"/>
  <c r="A1921" i="7"/>
  <c r="F1920" i="7"/>
  <c r="A1920" i="7"/>
  <c r="F1919" i="7"/>
  <c r="A1919" i="7"/>
  <c r="F1918" i="7"/>
  <c r="A1918" i="7"/>
  <c r="F1917" i="7"/>
  <c r="A1917" i="7"/>
  <c r="F1916" i="7"/>
  <c r="A1916" i="7"/>
  <c r="F1915" i="7"/>
  <c r="A1915" i="7"/>
  <c r="F1914" i="7"/>
  <c r="A1914" i="7"/>
  <c r="F1913" i="7"/>
  <c r="A1913" i="7"/>
  <c r="F1912" i="7"/>
  <c r="A1912" i="7"/>
  <c r="F1911" i="7"/>
  <c r="A1911" i="7"/>
  <c r="F1910" i="7"/>
  <c r="A1910" i="7"/>
  <c r="F1909" i="7"/>
  <c r="A1909" i="7"/>
  <c r="F1908" i="7"/>
  <c r="A1908" i="7"/>
  <c r="F1907" i="7"/>
  <c r="A1907" i="7"/>
  <c r="F1906" i="7"/>
  <c r="A1906" i="7"/>
  <c r="F1905" i="7"/>
  <c r="A1905" i="7"/>
  <c r="F1904" i="7"/>
  <c r="A1904" i="7"/>
  <c r="F1903" i="7"/>
  <c r="A1903" i="7"/>
  <c r="F1902" i="7"/>
  <c r="A1902" i="7"/>
  <c r="F1901" i="7"/>
  <c r="A1901" i="7"/>
  <c r="F1900" i="7"/>
  <c r="A1900" i="7"/>
  <c r="F1899" i="7"/>
  <c r="A1899" i="7"/>
  <c r="F1898" i="7"/>
  <c r="A1898" i="7"/>
  <c r="F1897" i="7"/>
  <c r="A1897" i="7"/>
  <c r="F1896" i="7"/>
  <c r="A1896" i="7"/>
  <c r="F1895" i="7"/>
  <c r="A1895" i="7"/>
  <c r="F1894" i="7"/>
  <c r="A1894" i="7"/>
  <c r="F1893" i="7"/>
  <c r="A1893" i="7"/>
  <c r="F1892" i="7"/>
  <c r="A1892" i="7"/>
  <c r="F1891" i="7"/>
  <c r="A1891" i="7"/>
  <c r="F1890" i="7"/>
  <c r="A1890" i="7"/>
  <c r="F1889" i="7"/>
  <c r="A1889" i="7"/>
  <c r="F1888" i="7"/>
  <c r="A1888" i="7"/>
  <c r="F1887" i="7"/>
  <c r="A1887" i="7"/>
  <c r="F1886" i="7"/>
  <c r="A1886" i="7"/>
  <c r="F1885" i="7"/>
  <c r="A1885" i="7"/>
  <c r="F1884" i="7"/>
  <c r="A1884" i="7"/>
  <c r="F1883" i="7"/>
  <c r="A1883" i="7"/>
  <c r="F1882" i="7"/>
  <c r="A1882" i="7"/>
  <c r="F1881" i="7"/>
  <c r="A1881" i="7"/>
  <c r="F1880" i="7"/>
  <c r="A1880" i="7"/>
  <c r="F1879" i="7"/>
  <c r="A1879" i="7"/>
  <c r="F1878" i="7"/>
  <c r="A1878" i="7"/>
  <c r="F1877" i="7"/>
  <c r="A1877" i="7"/>
  <c r="F1876" i="7"/>
  <c r="A1876" i="7"/>
  <c r="F1875" i="7"/>
  <c r="A1875" i="7"/>
  <c r="F1874" i="7"/>
  <c r="A1874" i="7"/>
  <c r="F1873" i="7"/>
  <c r="A1873" i="7"/>
  <c r="F1872" i="7"/>
  <c r="A1872" i="7"/>
  <c r="F1871" i="7"/>
  <c r="A1871" i="7"/>
  <c r="F1870" i="7"/>
  <c r="A1870" i="7"/>
  <c r="F1869" i="7"/>
  <c r="A1869" i="7"/>
  <c r="F1868" i="7"/>
  <c r="A1868" i="7"/>
  <c r="F1867" i="7"/>
  <c r="A1867" i="7"/>
  <c r="F1866" i="7"/>
  <c r="A1866" i="7"/>
  <c r="F1865" i="7"/>
  <c r="A1865" i="7"/>
  <c r="F1864" i="7"/>
  <c r="A1864" i="7"/>
  <c r="F1863" i="7"/>
  <c r="A1863" i="7"/>
  <c r="F1862" i="7"/>
  <c r="A1862" i="7"/>
  <c r="F1861" i="7"/>
  <c r="A1861" i="7"/>
  <c r="F1860" i="7"/>
  <c r="A1860" i="7"/>
  <c r="F1859" i="7"/>
  <c r="A1859" i="7"/>
  <c r="F1858" i="7"/>
  <c r="A1858" i="7"/>
  <c r="F1857" i="7"/>
  <c r="A1857" i="7"/>
  <c r="F1856" i="7"/>
  <c r="A1856" i="7"/>
  <c r="F1855" i="7"/>
  <c r="A1855" i="7"/>
  <c r="F1854" i="7"/>
  <c r="A1854" i="7"/>
  <c r="F1853" i="7"/>
  <c r="A1853" i="7"/>
  <c r="F1852" i="7"/>
  <c r="A1852" i="7"/>
  <c r="F1851" i="7"/>
  <c r="A1851" i="7"/>
  <c r="F1850" i="7"/>
  <c r="A1850" i="7"/>
  <c r="F1849" i="7"/>
  <c r="A1849" i="7"/>
  <c r="F1848" i="7"/>
  <c r="A1848" i="7"/>
  <c r="F1847" i="7"/>
  <c r="A1847" i="7"/>
  <c r="F1846" i="7"/>
  <c r="A1846" i="7"/>
  <c r="F1845" i="7"/>
  <c r="A1845" i="7"/>
  <c r="F1844" i="7"/>
  <c r="A1844" i="7"/>
  <c r="F1843" i="7"/>
  <c r="A1843" i="7"/>
  <c r="F1842" i="7"/>
  <c r="A1842" i="7"/>
  <c r="F1841" i="7"/>
  <c r="A1841" i="7"/>
  <c r="F1840" i="7"/>
  <c r="A1840" i="7"/>
  <c r="F1839" i="7"/>
  <c r="A1839" i="7"/>
  <c r="F1838" i="7"/>
  <c r="A1838" i="7"/>
  <c r="F1837" i="7"/>
  <c r="A1837" i="7"/>
  <c r="F1836" i="7"/>
  <c r="A1836" i="7"/>
  <c r="F1835" i="7"/>
  <c r="A1835" i="7"/>
  <c r="F1834" i="7"/>
  <c r="A1834" i="7"/>
  <c r="F1833" i="7"/>
  <c r="A1833" i="7"/>
  <c r="F1832" i="7"/>
  <c r="A1832" i="7"/>
  <c r="F1831" i="7"/>
  <c r="A1831" i="7"/>
  <c r="F1830" i="7"/>
  <c r="A1830" i="7"/>
  <c r="F1829" i="7"/>
  <c r="A1829" i="7"/>
  <c r="F1828" i="7"/>
  <c r="A1828" i="7"/>
  <c r="F1827" i="7"/>
  <c r="A1827" i="7"/>
  <c r="F1826" i="7"/>
  <c r="A1826" i="7"/>
  <c r="F1825" i="7"/>
  <c r="A1825" i="7"/>
  <c r="F1824" i="7"/>
  <c r="A1824" i="7"/>
  <c r="F1823" i="7"/>
  <c r="A1823" i="7"/>
  <c r="F1822" i="7"/>
  <c r="A1822" i="7"/>
  <c r="F1821" i="7"/>
  <c r="A1821" i="7"/>
  <c r="F1820" i="7"/>
  <c r="A1820" i="7"/>
  <c r="F1819" i="7"/>
  <c r="A1819" i="7"/>
  <c r="F1818" i="7"/>
  <c r="A1818" i="7"/>
  <c r="F1817" i="7"/>
  <c r="A1817" i="7"/>
  <c r="F1816" i="7"/>
  <c r="A1816" i="7"/>
  <c r="F1815" i="7"/>
  <c r="A1815" i="7"/>
  <c r="F1814" i="7"/>
  <c r="A1814" i="7"/>
  <c r="F1813" i="7"/>
  <c r="A1813" i="7"/>
  <c r="F1812" i="7"/>
  <c r="A1812" i="7"/>
  <c r="F1811" i="7"/>
  <c r="A1811" i="7"/>
  <c r="F1810" i="7"/>
  <c r="A1810" i="7"/>
  <c r="F1809" i="7"/>
  <c r="A1809" i="7"/>
  <c r="F1808" i="7"/>
  <c r="A1808" i="7"/>
  <c r="F1807" i="7"/>
  <c r="A1807" i="7"/>
  <c r="F1806" i="7"/>
  <c r="A1806" i="7"/>
  <c r="F1805" i="7"/>
  <c r="A1805" i="7"/>
  <c r="F1804" i="7"/>
  <c r="A1804" i="7"/>
  <c r="F1803" i="7"/>
  <c r="A1803" i="7"/>
  <c r="F1802" i="7"/>
  <c r="A1802" i="7"/>
  <c r="F1801" i="7"/>
  <c r="A1801" i="7"/>
  <c r="F1800" i="7"/>
  <c r="A1800" i="7"/>
  <c r="F1799" i="7"/>
  <c r="A1799" i="7"/>
  <c r="F1798" i="7"/>
  <c r="A1798" i="7"/>
  <c r="F1797" i="7"/>
  <c r="A1797" i="7"/>
  <c r="F1796" i="7"/>
  <c r="A1796" i="7"/>
  <c r="F1795" i="7"/>
  <c r="A1795" i="7"/>
  <c r="F1794" i="7"/>
  <c r="A1794" i="7"/>
  <c r="F1793" i="7"/>
  <c r="A1793" i="7"/>
  <c r="F1792" i="7"/>
  <c r="A1792" i="7"/>
  <c r="F1791" i="7"/>
  <c r="A1791" i="7"/>
  <c r="F1790" i="7"/>
  <c r="A1790" i="7"/>
  <c r="F1789" i="7"/>
  <c r="A1789" i="7"/>
  <c r="F1788" i="7"/>
  <c r="A1788" i="7"/>
  <c r="F1787" i="7"/>
  <c r="A1787" i="7"/>
  <c r="F1786" i="7"/>
  <c r="A1786" i="7"/>
  <c r="F1785" i="7"/>
  <c r="A1785" i="7"/>
  <c r="F1784" i="7"/>
  <c r="A1784" i="7"/>
  <c r="F1783" i="7"/>
  <c r="A1783" i="7"/>
  <c r="F1782" i="7"/>
  <c r="A1782" i="7"/>
  <c r="F1781" i="7"/>
  <c r="A1781" i="7"/>
  <c r="F1780" i="7"/>
  <c r="A1780" i="7"/>
  <c r="F1779" i="7"/>
  <c r="A1779" i="7"/>
  <c r="F1778" i="7"/>
  <c r="A1778" i="7"/>
  <c r="F1777" i="7"/>
  <c r="A1777" i="7"/>
  <c r="F1776" i="7"/>
  <c r="A1776" i="7"/>
  <c r="F1775" i="7"/>
  <c r="A1775" i="7"/>
  <c r="F1774" i="7"/>
  <c r="A1774" i="7"/>
  <c r="F1773" i="7"/>
  <c r="A1773" i="7"/>
  <c r="F1772" i="7"/>
  <c r="A1772" i="7"/>
  <c r="F1771" i="7"/>
  <c r="A1771" i="7"/>
  <c r="F1770" i="7"/>
  <c r="A1770" i="7"/>
  <c r="F1769" i="7"/>
  <c r="A1769" i="7"/>
  <c r="F1768" i="7"/>
  <c r="A1768" i="7"/>
  <c r="F1767" i="7"/>
  <c r="A1767" i="7"/>
  <c r="F1766" i="7"/>
  <c r="A1766" i="7"/>
  <c r="F1765" i="7"/>
  <c r="A1765" i="7"/>
  <c r="F1764" i="7"/>
  <c r="A1764" i="7"/>
  <c r="F1763" i="7"/>
  <c r="A1763" i="7"/>
  <c r="F1762" i="7"/>
  <c r="A1762" i="7"/>
  <c r="F1761" i="7"/>
  <c r="A1761" i="7"/>
  <c r="F1760" i="7"/>
  <c r="A1760" i="7"/>
  <c r="F1759" i="7"/>
  <c r="A1759" i="7"/>
  <c r="F1758" i="7"/>
  <c r="A1758" i="7"/>
  <c r="F1757" i="7"/>
  <c r="A1757" i="7"/>
  <c r="F1756" i="7"/>
  <c r="A1756" i="7"/>
  <c r="F1755" i="7"/>
  <c r="A1755" i="7"/>
  <c r="F1754" i="7"/>
  <c r="A1754" i="7"/>
  <c r="F1753" i="7"/>
  <c r="A1753" i="7"/>
  <c r="F1752" i="7"/>
  <c r="A1752" i="7"/>
  <c r="F1751" i="7"/>
  <c r="A1751" i="7"/>
  <c r="F1750" i="7"/>
  <c r="A1750" i="7"/>
  <c r="F1749" i="7"/>
  <c r="A1749" i="7"/>
  <c r="F1748" i="7"/>
  <c r="A1748" i="7"/>
  <c r="F1747" i="7"/>
  <c r="A1747" i="7"/>
  <c r="F1746" i="7"/>
  <c r="A1746" i="7"/>
  <c r="F1745" i="7"/>
  <c r="A1745" i="7"/>
  <c r="F1744" i="7"/>
  <c r="A1744" i="7"/>
  <c r="F1743" i="7"/>
  <c r="A1743" i="7"/>
  <c r="F1742" i="7"/>
  <c r="A1742" i="7"/>
  <c r="F1741" i="7"/>
  <c r="A1741" i="7"/>
  <c r="F1740" i="7"/>
  <c r="A1740" i="7"/>
  <c r="F1739" i="7"/>
  <c r="A1739" i="7"/>
  <c r="F1738" i="7"/>
  <c r="A1738" i="7"/>
  <c r="F1737" i="7"/>
  <c r="A1737" i="7"/>
  <c r="F1736" i="7"/>
  <c r="A1736" i="7"/>
  <c r="F1735" i="7"/>
  <c r="A1735" i="7"/>
  <c r="F1734" i="7"/>
  <c r="A1734" i="7"/>
  <c r="F1733" i="7"/>
  <c r="A1733" i="7"/>
  <c r="F1732" i="7"/>
  <c r="A1732" i="7"/>
  <c r="F1731" i="7"/>
  <c r="A1731" i="7"/>
  <c r="F1730" i="7"/>
  <c r="A1730" i="7"/>
  <c r="F1729" i="7"/>
  <c r="A1729" i="7"/>
  <c r="F1728" i="7"/>
  <c r="A1728" i="7"/>
  <c r="F1727" i="7"/>
  <c r="A1727" i="7"/>
  <c r="F1726" i="7"/>
  <c r="A1726" i="7"/>
  <c r="F1725" i="7"/>
  <c r="A1725" i="7"/>
  <c r="F1724" i="7"/>
  <c r="A1724" i="7"/>
  <c r="F1723" i="7"/>
  <c r="A1723" i="7"/>
  <c r="F1722" i="7"/>
  <c r="A1722" i="7"/>
  <c r="F1721" i="7"/>
  <c r="A1721" i="7"/>
  <c r="F1720" i="7"/>
  <c r="A1720" i="7"/>
  <c r="F1719" i="7"/>
  <c r="A1719" i="7"/>
  <c r="F1718" i="7"/>
  <c r="A1718" i="7"/>
  <c r="F1717" i="7"/>
  <c r="A1717" i="7"/>
  <c r="F1716" i="7"/>
  <c r="A1716" i="7"/>
  <c r="F1715" i="7"/>
  <c r="A1715" i="7"/>
  <c r="F1714" i="7"/>
  <c r="A1714" i="7"/>
  <c r="F1713" i="7"/>
  <c r="A1713" i="7"/>
  <c r="F1712" i="7"/>
  <c r="A1712" i="7"/>
  <c r="F1711" i="7"/>
  <c r="A1711" i="7"/>
  <c r="F1710" i="7"/>
  <c r="A1710" i="7"/>
  <c r="F1709" i="7"/>
  <c r="A1709" i="7"/>
  <c r="F1708" i="7"/>
  <c r="A1708" i="7"/>
  <c r="F1707" i="7"/>
  <c r="A1707" i="7"/>
  <c r="F1706" i="7"/>
  <c r="A1706" i="7"/>
  <c r="F1705" i="7"/>
  <c r="A1705" i="7"/>
  <c r="F1704" i="7"/>
  <c r="A1704" i="7"/>
  <c r="F1703" i="7"/>
  <c r="A1703" i="7"/>
  <c r="F1702" i="7"/>
  <c r="A1702" i="7"/>
  <c r="F1701" i="7"/>
  <c r="A1701" i="7"/>
  <c r="F1700" i="7"/>
  <c r="A1700" i="7"/>
  <c r="F1699" i="7"/>
  <c r="A1699" i="7"/>
  <c r="F1698" i="7"/>
  <c r="A1698" i="7"/>
  <c r="F1697" i="7"/>
  <c r="A1697" i="7"/>
  <c r="F1696" i="7"/>
  <c r="A1696" i="7"/>
  <c r="F1695" i="7"/>
  <c r="A1695" i="7"/>
  <c r="F1694" i="7"/>
  <c r="A1694" i="7"/>
  <c r="F1693" i="7"/>
  <c r="A1693" i="7"/>
  <c r="F1692" i="7"/>
  <c r="A1692" i="7"/>
  <c r="F1691" i="7"/>
  <c r="A1691" i="7"/>
  <c r="F1690" i="7"/>
  <c r="A1690" i="7"/>
  <c r="F1689" i="7"/>
  <c r="A1689" i="7"/>
  <c r="F1688" i="7"/>
  <c r="A1688" i="7"/>
  <c r="F1687" i="7"/>
  <c r="A1687" i="7"/>
  <c r="F1686" i="7"/>
  <c r="A1686" i="7"/>
  <c r="F1685" i="7"/>
  <c r="A1685" i="7"/>
  <c r="F1684" i="7"/>
  <c r="A1684" i="7"/>
  <c r="F1683" i="7"/>
  <c r="A1683" i="7"/>
  <c r="F1682" i="7"/>
  <c r="A1682" i="7"/>
  <c r="F1681" i="7"/>
  <c r="A1681" i="7"/>
  <c r="F1680" i="7"/>
  <c r="A1680" i="7"/>
  <c r="F1679" i="7"/>
  <c r="A1679" i="7"/>
  <c r="F1678" i="7"/>
  <c r="A1678" i="7"/>
  <c r="F1677" i="7"/>
  <c r="A1677" i="7"/>
  <c r="F1676" i="7"/>
  <c r="A1676" i="7"/>
  <c r="F1675" i="7"/>
  <c r="A1675" i="7"/>
  <c r="F1674" i="7"/>
  <c r="A1674" i="7"/>
  <c r="F1673" i="7"/>
  <c r="A1673" i="7"/>
  <c r="F1672" i="7"/>
  <c r="A1672" i="7"/>
  <c r="F1671" i="7"/>
  <c r="A1671" i="7"/>
  <c r="F1670" i="7"/>
  <c r="A1670" i="7"/>
  <c r="F1669" i="7"/>
  <c r="A1669" i="7"/>
  <c r="F1668" i="7"/>
  <c r="A1668" i="7"/>
  <c r="F1667" i="7"/>
  <c r="A1667" i="7"/>
  <c r="F1666" i="7"/>
  <c r="A1666" i="7"/>
  <c r="F1665" i="7"/>
  <c r="A1665" i="7"/>
  <c r="F1664" i="7"/>
  <c r="A1664" i="7"/>
  <c r="F1663" i="7"/>
  <c r="A1663" i="7"/>
  <c r="F1662" i="7"/>
  <c r="A1662" i="7"/>
  <c r="F1661" i="7"/>
  <c r="A1661" i="7"/>
  <c r="F1660" i="7"/>
  <c r="A1660" i="7"/>
  <c r="F1659" i="7"/>
  <c r="A1659" i="7"/>
  <c r="F1658" i="7"/>
  <c r="A1658" i="7"/>
  <c r="F1657" i="7"/>
  <c r="A1657" i="7"/>
  <c r="F1656" i="7"/>
  <c r="A1656" i="7"/>
  <c r="F1655" i="7"/>
  <c r="A1655" i="7"/>
  <c r="F1654" i="7"/>
  <c r="A1654" i="7"/>
  <c r="F1653" i="7"/>
  <c r="A1653" i="7"/>
  <c r="F1652" i="7"/>
  <c r="A1652" i="7"/>
  <c r="F1651" i="7"/>
  <c r="A1651" i="7"/>
  <c r="F1650" i="7"/>
  <c r="A1650" i="7"/>
  <c r="F1649" i="7"/>
  <c r="A1649" i="7"/>
  <c r="F1648" i="7"/>
  <c r="A1648" i="7"/>
  <c r="F1647" i="7"/>
  <c r="A1647" i="7"/>
  <c r="F1646" i="7"/>
  <c r="A1646" i="7"/>
  <c r="F1645" i="7"/>
  <c r="A1645" i="7"/>
  <c r="F1644" i="7"/>
  <c r="A1644" i="7"/>
  <c r="F1643" i="7"/>
  <c r="A1643" i="7"/>
  <c r="F1642" i="7"/>
  <c r="A1642" i="7"/>
  <c r="F1641" i="7"/>
  <c r="A1641" i="7"/>
  <c r="F1640" i="7"/>
  <c r="A1640" i="7"/>
  <c r="F1639" i="7"/>
  <c r="A1639" i="7"/>
  <c r="F1638" i="7"/>
  <c r="A1638" i="7"/>
  <c r="F1637" i="7"/>
  <c r="A1637" i="7"/>
  <c r="F1636" i="7"/>
  <c r="A1636" i="7"/>
  <c r="F1635" i="7"/>
  <c r="A1635" i="7"/>
  <c r="F1634" i="7"/>
  <c r="A1634" i="7"/>
  <c r="F1633" i="7"/>
  <c r="A1633" i="7"/>
  <c r="F1632" i="7"/>
  <c r="A1632" i="7"/>
  <c r="F1631" i="7"/>
  <c r="A1631" i="7"/>
  <c r="F1630" i="7"/>
  <c r="A1630" i="7"/>
  <c r="F1629" i="7"/>
  <c r="A1629" i="7"/>
  <c r="F1628" i="7"/>
  <c r="A1628" i="7"/>
  <c r="F1627" i="7"/>
  <c r="A1627" i="7"/>
  <c r="F1626" i="7"/>
  <c r="A1626" i="7"/>
  <c r="F1625" i="7"/>
  <c r="A1625" i="7"/>
  <c r="F1624" i="7"/>
  <c r="A1624" i="7"/>
  <c r="F1623" i="7"/>
  <c r="A1623" i="7"/>
  <c r="F1622" i="7"/>
  <c r="A1622" i="7"/>
  <c r="F1621" i="7"/>
  <c r="A1621" i="7"/>
  <c r="F1620" i="7"/>
  <c r="A1620" i="7"/>
  <c r="F1619" i="7"/>
  <c r="A1619" i="7"/>
  <c r="F1618" i="7"/>
  <c r="A1618" i="7"/>
  <c r="F1617" i="7"/>
  <c r="A1617" i="7"/>
  <c r="F1616" i="7"/>
  <c r="A1616" i="7"/>
  <c r="F1615" i="7"/>
  <c r="A1615" i="7"/>
  <c r="F1614" i="7"/>
  <c r="A1614" i="7"/>
  <c r="F1613" i="7"/>
  <c r="A1613" i="7"/>
  <c r="F1612" i="7"/>
  <c r="A1612" i="7"/>
  <c r="F1611" i="7"/>
  <c r="A1611" i="7"/>
  <c r="F1610" i="7"/>
  <c r="A1610" i="7"/>
  <c r="F1609" i="7"/>
  <c r="A1609" i="7"/>
  <c r="F1608" i="7"/>
  <c r="A1608" i="7"/>
  <c r="F1607" i="7"/>
  <c r="A1607" i="7"/>
  <c r="F1606" i="7"/>
  <c r="A1606" i="7"/>
  <c r="F1605" i="7"/>
  <c r="A1605" i="7"/>
  <c r="F1604" i="7"/>
  <c r="A1604" i="7"/>
  <c r="F1603" i="7"/>
  <c r="A1603" i="7"/>
  <c r="F1602" i="7"/>
  <c r="A1602" i="7"/>
  <c r="F1601" i="7"/>
  <c r="A1601" i="7"/>
  <c r="F1600" i="7"/>
  <c r="A1600" i="7"/>
  <c r="F1599" i="7"/>
  <c r="A1599" i="7"/>
  <c r="F1598" i="7"/>
  <c r="A1598" i="7"/>
  <c r="F1597" i="7"/>
  <c r="A1597" i="7"/>
  <c r="F1596" i="7"/>
  <c r="A1596" i="7"/>
  <c r="F1595" i="7"/>
  <c r="A1595" i="7"/>
  <c r="F1594" i="7"/>
  <c r="A1594" i="7"/>
  <c r="F1593" i="7"/>
  <c r="A1593" i="7"/>
  <c r="F1592" i="7"/>
  <c r="A1592" i="7"/>
  <c r="F1591" i="7"/>
  <c r="A1591" i="7"/>
  <c r="F1590" i="7"/>
  <c r="A1590" i="7"/>
  <c r="F1589" i="7"/>
  <c r="A1589" i="7"/>
  <c r="F1588" i="7"/>
  <c r="A1588" i="7"/>
  <c r="F1587" i="7"/>
  <c r="A1587" i="7"/>
  <c r="F1586" i="7"/>
  <c r="A1586" i="7"/>
  <c r="F1585" i="7"/>
  <c r="A1585" i="7"/>
  <c r="F1584" i="7"/>
  <c r="A1584" i="7"/>
  <c r="F1583" i="7"/>
  <c r="A1583" i="7"/>
  <c r="F1582" i="7"/>
  <c r="A1582" i="7"/>
  <c r="F1581" i="7"/>
  <c r="A1581" i="7"/>
  <c r="F1580" i="7"/>
  <c r="A1580" i="7"/>
  <c r="F1579" i="7"/>
  <c r="A1579" i="7"/>
  <c r="F1578" i="7"/>
  <c r="A1578" i="7"/>
  <c r="F1577" i="7"/>
  <c r="A1577" i="7"/>
  <c r="F1576" i="7"/>
  <c r="A1576" i="7"/>
  <c r="F1575" i="7"/>
  <c r="A1575" i="7"/>
  <c r="F1574" i="7"/>
  <c r="A1574" i="7"/>
  <c r="F1573" i="7"/>
  <c r="A1573" i="7"/>
  <c r="F1572" i="7"/>
  <c r="A1572" i="7"/>
  <c r="F1571" i="7"/>
  <c r="A1571" i="7"/>
  <c r="F1570" i="7"/>
  <c r="A1570" i="7"/>
  <c r="F1569" i="7"/>
  <c r="A1569" i="7"/>
  <c r="F1568" i="7"/>
  <c r="A1568" i="7"/>
  <c r="F1567" i="7"/>
  <c r="A1567" i="7"/>
  <c r="F1566" i="7"/>
  <c r="A1566" i="7"/>
  <c r="F1565" i="7"/>
  <c r="A1565" i="7"/>
  <c r="F1564" i="7"/>
  <c r="A1564" i="7"/>
  <c r="F1563" i="7"/>
  <c r="A1563" i="7"/>
  <c r="F1562" i="7"/>
  <c r="A1562" i="7"/>
  <c r="F1561" i="7"/>
  <c r="A1561" i="7"/>
  <c r="F1560" i="7"/>
  <c r="A1560" i="7"/>
  <c r="F1559" i="7"/>
  <c r="A1559" i="7"/>
  <c r="F1558" i="7"/>
  <c r="A1558" i="7"/>
  <c r="F1557" i="7"/>
  <c r="A1557" i="7"/>
  <c r="F1556" i="7"/>
  <c r="A1556" i="7"/>
  <c r="F1555" i="7"/>
  <c r="A1555" i="7"/>
  <c r="F1554" i="7"/>
  <c r="A1554" i="7"/>
  <c r="F1553" i="7"/>
  <c r="A1553" i="7"/>
  <c r="F1552" i="7"/>
  <c r="A1552" i="7"/>
  <c r="F1551" i="7"/>
  <c r="A1551" i="7"/>
  <c r="F1550" i="7"/>
  <c r="A1550" i="7"/>
  <c r="F1549" i="7"/>
  <c r="A1549" i="7"/>
  <c r="F1548" i="7"/>
  <c r="A1548" i="7"/>
  <c r="F1547" i="7"/>
  <c r="A1547" i="7"/>
  <c r="F1546" i="7"/>
  <c r="A1546" i="7"/>
  <c r="F1545" i="7"/>
  <c r="A1545" i="7"/>
  <c r="F1544" i="7"/>
  <c r="A1544" i="7"/>
  <c r="F1543" i="7"/>
  <c r="A1543" i="7"/>
  <c r="F1542" i="7"/>
  <c r="A1542" i="7"/>
  <c r="F1541" i="7"/>
  <c r="A1541" i="7"/>
  <c r="F1540" i="7"/>
  <c r="A1540" i="7"/>
  <c r="F1539" i="7"/>
  <c r="A1539" i="7"/>
  <c r="F1538" i="7"/>
  <c r="A1538" i="7"/>
  <c r="F1537" i="7"/>
  <c r="A1537" i="7"/>
  <c r="F1536" i="7"/>
  <c r="A1536" i="7"/>
  <c r="F1535" i="7"/>
  <c r="A1535" i="7"/>
  <c r="F1534" i="7"/>
  <c r="A1534" i="7"/>
  <c r="F1533" i="7"/>
  <c r="A1533" i="7"/>
  <c r="F1532" i="7"/>
  <c r="A1532" i="7"/>
  <c r="F1531" i="7"/>
  <c r="A1531" i="7"/>
  <c r="F1530" i="7"/>
  <c r="A1530" i="7"/>
  <c r="F1529" i="7"/>
  <c r="A1529" i="7"/>
  <c r="F1528" i="7"/>
  <c r="A1528" i="7"/>
  <c r="F1527" i="7"/>
  <c r="A1527" i="7"/>
  <c r="F1526" i="7"/>
  <c r="A1526" i="7"/>
  <c r="F1525" i="7"/>
  <c r="A1525" i="7"/>
  <c r="F1524" i="7"/>
  <c r="A1524" i="7"/>
  <c r="F1523" i="7"/>
  <c r="A1523" i="7"/>
  <c r="F1522" i="7"/>
  <c r="A1522" i="7"/>
  <c r="F1521" i="7"/>
  <c r="A1521" i="7"/>
  <c r="F1520" i="7"/>
  <c r="A1520" i="7"/>
  <c r="F1519" i="7"/>
  <c r="A1519" i="7"/>
  <c r="F1518" i="7"/>
  <c r="A1518" i="7"/>
  <c r="F1517" i="7"/>
  <c r="A1517" i="7"/>
  <c r="F1516" i="7"/>
  <c r="A1516" i="7"/>
  <c r="F1515" i="7"/>
  <c r="A1515" i="7"/>
  <c r="F1514" i="7"/>
  <c r="A1514" i="7"/>
  <c r="F1513" i="7"/>
  <c r="A1513" i="7"/>
  <c r="F1512" i="7"/>
  <c r="A1512" i="7"/>
  <c r="F1511" i="7"/>
  <c r="A1511" i="7"/>
  <c r="F1510" i="7"/>
  <c r="A1510" i="7"/>
  <c r="F1509" i="7"/>
  <c r="A1509" i="7"/>
  <c r="F1508" i="7"/>
  <c r="A1508" i="7"/>
  <c r="F1507" i="7"/>
  <c r="A1507" i="7"/>
  <c r="F1506" i="7"/>
  <c r="A1506" i="7"/>
  <c r="F1505" i="7"/>
  <c r="A1505" i="7"/>
  <c r="F1504" i="7"/>
  <c r="A1504" i="7"/>
  <c r="F1503" i="7"/>
  <c r="A1503" i="7"/>
  <c r="F1502" i="7"/>
  <c r="A1502" i="7"/>
  <c r="F1501" i="7"/>
  <c r="A1501" i="7"/>
  <c r="F1500" i="7"/>
  <c r="A1500" i="7"/>
  <c r="F1499" i="7"/>
  <c r="A1499" i="7"/>
  <c r="F1498" i="7"/>
  <c r="A1498" i="7"/>
  <c r="F1497" i="7"/>
  <c r="A1497" i="7"/>
  <c r="F1496" i="7"/>
  <c r="A1496" i="7"/>
  <c r="F1495" i="7"/>
  <c r="A1495" i="7"/>
  <c r="F1494" i="7"/>
  <c r="A1494" i="7"/>
  <c r="F1493" i="7"/>
  <c r="A1493" i="7"/>
  <c r="F1492" i="7"/>
  <c r="A1492" i="7"/>
  <c r="F1491" i="7"/>
  <c r="A1491" i="7"/>
  <c r="F1490" i="7"/>
  <c r="A1490" i="7"/>
  <c r="F1489" i="7"/>
  <c r="A1489" i="7"/>
  <c r="F1488" i="7"/>
  <c r="A1488" i="7"/>
  <c r="F1487" i="7"/>
  <c r="A1487" i="7"/>
  <c r="F1486" i="7"/>
  <c r="A1486" i="7"/>
  <c r="F1485" i="7"/>
  <c r="A1485" i="7"/>
  <c r="F1484" i="7"/>
  <c r="A1484" i="7"/>
  <c r="F1483" i="7"/>
  <c r="A1483" i="7"/>
  <c r="F1482" i="7"/>
  <c r="A1482" i="7"/>
  <c r="F1481" i="7"/>
  <c r="A1481" i="7"/>
  <c r="F1480" i="7"/>
  <c r="A1480" i="7"/>
  <c r="F1479" i="7"/>
  <c r="A1479" i="7"/>
  <c r="F1478" i="7"/>
  <c r="A1478" i="7"/>
  <c r="F1477" i="7"/>
  <c r="A1477" i="7"/>
  <c r="F1476" i="7"/>
  <c r="A1476" i="7"/>
  <c r="F1475" i="7"/>
  <c r="A1475" i="7"/>
  <c r="F1474" i="7"/>
  <c r="A1474" i="7"/>
  <c r="F1473" i="7"/>
  <c r="A1473" i="7"/>
  <c r="F1472" i="7"/>
  <c r="A1472" i="7"/>
  <c r="F1471" i="7"/>
  <c r="A1471" i="7"/>
  <c r="F1470" i="7"/>
  <c r="A1470" i="7"/>
  <c r="F1469" i="7"/>
  <c r="A1469" i="7"/>
  <c r="F1468" i="7"/>
  <c r="A1468" i="7"/>
  <c r="F1467" i="7"/>
  <c r="A1467" i="7"/>
  <c r="F1466" i="7"/>
  <c r="A1466" i="7"/>
  <c r="F1465" i="7"/>
  <c r="A1465" i="7"/>
  <c r="F1464" i="7"/>
  <c r="A1464" i="7"/>
  <c r="F1463" i="7"/>
  <c r="A1463" i="7"/>
  <c r="F1462" i="7"/>
  <c r="A1462" i="7"/>
  <c r="F1461" i="7"/>
  <c r="A1461" i="7"/>
  <c r="F1460" i="7"/>
  <c r="A1460" i="7"/>
  <c r="F1459" i="7"/>
  <c r="A1459" i="7"/>
  <c r="F1458" i="7"/>
  <c r="A1458" i="7"/>
  <c r="F1457" i="7"/>
  <c r="A1457" i="7"/>
  <c r="F1456" i="7"/>
  <c r="A1456" i="7"/>
  <c r="F1455" i="7"/>
  <c r="A1455" i="7"/>
  <c r="F1454" i="7"/>
  <c r="A1454" i="7"/>
  <c r="F1453" i="7"/>
  <c r="A1453" i="7"/>
  <c r="F1452" i="7"/>
  <c r="A1452" i="7"/>
  <c r="F1451" i="7"/>
  <c r="A1451" i="7"/>
  <c r="F1450" i="7"/>
  <c r="A1450" i="7"/>
  <c r="F1449" i="7"/>
  <c r="A1449" i="7"/>
  <c r="F1448" i="7"/>
  <c r="A1448" i="7"/>
  <c r="F1447" i="7"/>
  <c r="A1447" i="7"/>
  <c r="F1446" i="7"/>
  <c r="A1446" i="7"/>
  <c r="F1445" i="7"/>
  <c r="A1445" i="7"/>
  <c r="F1444" i="7"/>
  <c r="A1444" i="7"/>
  <c r="F1443" i="7"/>
  <c r="A1443" i="7"/>
  <c r="F1442" i="7"/>
  <c r="A1442" i="7"/>
  <c r="F1441" i="7"/>
  <c r="A1441" i="7"/>
  <c r="F1440" i="7"/>
  <c r="A1440" i="7"/>
  <c r="F1439" i="7"/>
  <c r="A1439" i="7"/>
  <c r="F1438" i="7"/>
  <c r="A1438" i="7"/>
  <c r="F1437" i="7"/>
  <c r="A1437" i="7"/>
  <c r="F1436" i="7"/>
  <c r="A1436" i="7"/>
  <c r="F1435" i="7"/>
  <c r="A1435" i="7"/>
  <c r="F1434" i="7"/>
  <c r="A1434" i="7"/>
  <c r="F1433" i="7"/>
  <c r="A1433" i="7"/>
  <c r="F1432" i="7"/>
  <c r="A1432" i="7"/>
  <c r="F1431" i="7"/>
  <c r="A1431" i="7"/>
  <c r="F1430" i="7"/>
  <c r="A1430" i="7"/>
  <c r="F1429" i="7"/>
  <c r="A1429" i="7"/>
  <c r="F1428" i="7"/>
  <c r="A1428" i="7"/>
  <c r="F1427" i="7"/>
  <c r="A1427" i="7"/>
  <c r="F1426" i="7"/>
  <c r="A1426" i="7"/>
  <c r="F1425" i="7"/>
  <c r="A1425" i="7"/>
  <c r="F1424" i="7"/>
  <c r="A1424" i="7"/>
  <c r="F1423" i="7"/>
  <c r="A1423" i="7"/>
  <c r="F1422" i="7"/>
  <c r="A1422" i="7"/>
  <c r="F1421" i="7"/>
  <c r="A1421" i="7"/>
  <c r="F1420" i="7"/>
  <c r="A1420" i="7"/>
  <c r="F1419" i="7"/>
  <c r="A1419" i="7"/>
  <c r="F1418" i="7"/>
  <c r="A1418" i="7"/>
  <c r="F1417" i="7"/>
  <c r="A1417" i="7"/>
  <c r="F1416" i="7"/>
  <c r="A1416" i="7"/>
  <c r="F1415" i="7"/>
  <c r="A1415" i="7"/>
  <c r="F1414" i="7"/>
  <c r="A1414" i="7"/>
  <c r="F1413" i="7"/>
  <c r="A1413" i="7"/>
  <c r="F1412" i="7"/>
  <c r="A1412" i="7"/>
  <c r="F1411" i="7"/>
  <c r="A1411" i="7"/>
  <c r="F1410" i="7"/>
  <c r="A1410" i="7"/>
  <c r="F1409" i="7"/>
  <c r="A1409" i="7"/>
  <c r="F1408" i="7"/>
  <c r="A1408" i="7"/>
  <c r="F1407" i="7"/>
  <c r="A1407" i="7"/>
  <c r="F1406" i="7"/>
  <c r="A1406" i="7"/>
  <c r="F1405" i="7"/>
  <c r="A1405" i="7"/>
  <c r="F1404" i="7"/>
  <c r="A1404" i="7"/>
  <c r="F1403" i="7"/>
  <c r="A1403" i="7"/>
  <c r="F1402" i="7"/>
  <c r="A1402" i="7"/>
  <c r="F1401" i="7"/>
  <c r="A1401" i="7"/>
  <c r="F1400" i="7"/>
  <c r="A1400" i="7"/>
  <c r="F1399" i="7"/>
  <c r="A1399" i="7"/>
  <c r="F1398" i="7"/>
  <c r="A1398" i="7"/>
  <c r="F1397" i="7"/>
  <c r="A1397" i="7"/>
  <c r="F1396" i="7"/>
  <c r="A1396" i="7"/>
  <c r="F1395" i="7"/>
  <c r="A1395" i="7"/>
  <c r="F1394" i="7"/>
  <c r="A1394" i="7"/>
  <c r="F1393" i="7"/>
  <c r="A1393" i="7"/>
  <c r="F1392" i="7"/>
  <c r="A1392" i="7"/>
  <c r="F1391" i="7"/>
  <c r="A1391" i="7"/>
  <c r="F1390" i="7"/>
  <c r="A1390" i="7"/>
  <c r="F1389" i="7"/>
  <c r="A1389" i="7"/>
  <c r="F1388" i="7"/>
  <c r="A1388" i="7"/>
  <c r="F1387" i="7"/>
  <c r="A1387" i="7"/>
  <c r="F1386" i="7"/>
  <c r="A1386" i="7"/>
  <c r="F1385" i="7"/>
  <c r="A1385" i="7"/>
  <c r="F1384" i="7"/>
  <c r="A1384" i="7"/>
  <c r="F1383" i="7"/>
  <c r="A1383" i="7"/>
  <c r="F1382" i="7"/>
  <c r="A1382" i="7"/>
  <c r="F1381" i="7"/>
  <c r="A1381" i="7"/>
  <c r="F1380" i="7"/>
  <c r="A1380" i="7"/>
  <c r="F1379" i="7"/>
  <c r="A1379" i="7"/>
  <c r="F1378" i="7"/>
  <c r="A1378" i="7"/>
  <c r="F1377" i="7"/>
  <c r="A1377" i="7"/>
  <c r="F1376" i="7"/>
  <c r="A1376" i="7"/>
  <c r="F1375" i="7"/>
  <c r="A1375" i="7"/>
  <c r="F1374" i="7"/>
  <c r="A1374" i="7"/>
  <c r="F1373" i="7"/>
  <c r="A1373" i="7"/>
  <c r="F1372" i="7"/>
  <c r="A1372" i="7"/>
  <c r="F1371" i="7"/>
  <c r="A1371" i="7"/>
  <c r="F1370" i="7"/>
  <c r="A1370" i="7"/>
  <c r="F1369" i="7"/>
  <c r="A1369" i="7"/>
  <c r="F1368" i="7"/>
  <c r="A1368" i="7"/>
  <c r="F1367" i="7"/>
  <c r="A1367" i="7"/>
  <c r="F1366" i="7"/>
  <c r="A1366" i="7"/>
  <c r="F1365" i="7"/>
  <c r="A1365" i="7"/>
  <c r="F1364" i="7"/>
  <c r="A1364" i="7"/>
  <c r="F1363" i="7"/>
  <c r="A1363" i="7"/>
  <c r="F1362" i="7"/>
  <c r="A1362" i="7"/>
  <c r="F1361" i="7"/>
  <c r="A1361" i="7"/>
  <c r="F1360" i="7"/>
  <c r="A1360" i="7"/>
  <c r="F1359" i="7"/>
  <c r="A1359" i="7"/>
  <c r="F1358" i="7"/>
  <c r="A1358" i="7"/>
  <c r="F1357" i="7"/>
  <c r="A1357" i="7"/>
  <c r="F1356" i="7"/>
  <c r="A1356" i="7"/>
  <c r="F1355" i="7"/>
  <c r="A1355" i="7"/>
  <c r="F1354" i="7"/>
  <c r="A1354" i="7"/>
  <c r="F1353" i="7"/>
  <c r="A1353" i="7"/>
  <c r="F1352" i="7"/>
  <c r="A1352" i="7"/>
  <c r="F1351" i="7"/>
  <c r="A1351" i="7"/>
  <c r="F1350" i="7"/>
  <c r="A1350" i="7"/>
  <c r="F1349" i="7"/>
  <c r="A1349" i="7"/>
  <c r="F1348" i="7"/>
  <c r="A1348" i="7"/>
  <c r="F1347" i="7"/>
  <c r="A1347" i="7"/>
  <c r="F1346" i="7"/>
  <c r="A1346" i="7"/>
  <c r="F1345" i="7"/>
  <c r="A1345" i="7"/>
  <c r="F1344" i="7"/>
  <c r="A1344" i="7"/>
  <c r="F1343" i="7"/>
  <c r="A1343" i="7"/>
  <c r="F1342" i="7"/>
  <c r="A1342" i="7"/>
  <c r="F1341" i="7"/>
  <c r="A1341" i="7"/>
  <c r="F1340" i="7"/>
  <c r="A1340" i="7"/>
  <c r="F1339" i="7"/>
  <c r="A1339" i="7"/>
  <c r="F1338" i="7"/>
  <c r="A1338" i="7"/>
  <c r="F1337" i="7"/>
  <c r="A1337" i="7"/>
  <c r="F1336" i="7"/>
  <c r="A1336" i="7"/>
  <c r="F1335" i="7"/>
  <c r="A1335" i="7"/>
  <c r="F1334" i="7"/>
  <c r="A1334" i="7"/>
  <c r="F1333" i="7"/>
  <c r="A1333" i="7"/>
  <c r="F1332" i="7"/>
  <c r="A1332" i="7"/>
  <c r="F1331" i="7"/>
  <c r="A1331" i="7"/>
  <c r="F1330" i="7"/>
  <c r="A1330" i="7"/>
  <c r="F1329" i="7"/>
  <c r="A1329" i="7"/>
  <c r="F1328" i="7"/>
  <c r="A1328" i="7"/>
  <c r="F1327" i="7"/>
  <c r="A1327" i="7"/>
  <c r="F1326" i="7"/>
  <c r="A1326" i="7"/>
  <c r="F1325" i="7"/>
  <c r="A1325" i="7"/>
  <c r="F1324" i="7"/>
  <c r="A1324" i="7"/>
  <c r="F1323" i="7"/>
  <c r="A1323" i="7"/>
  <c r="F1322" i="7"/>
  <c r="A1322" i="7"/>
  <c r="F1321" i="7"/>
  <c r="A1321" i="7"/>
  <c r="F1320" i="7"/>
  <c r="A1320" i="7"/>
  <c r="F1319" i="7"/>
  <c r="A1319" i="7"/>
  <c r="F1318" i="7"/>
  <c r="A1318" i="7"/>
  <c r="F1317" i="7"/>
  <c r="A1317" i="7"/>
  <c r="F1316" i="7"/>
  <c r="A1316" i="7"/>
  <c r="F1315" i="7"/>
  <c r="A1315" i="7"/>
  <c r="F1314" i="7"/>
  <c r="A1314" i="7"/>
  <c r="F1313" i="7"/>
  <c r="A1313" i="7"/>
  <c r="F1312" i="7"/>
  <c r="A1312" i="7"/>
  <c r="F1311" i="7"/>
  <c r="A1311" i="7"/>
  <c r="F1310" i="7"/>
  <c r="A1310" i="7"/>
  <c r="F1309" i="7"/>
  <c r="A1309" i="7"/>
  <c r="F1308" i="7"/>
  <c r="A1308" i="7"/>
  <c r="F1307" i="7"/>
  <c r="A1307" i="7"/>
  <c r="F1306" i="7"/>
  <c r="A1306" i="7"/>
  <c r="F1305" i="7"/>
  <c r="A1305" i="7"/>
  <c r="F1304" i="7"/>
  <c r="A1304" i="7"/>
  <c r="F1303" i="7"/>
  <c r="A1303" i="7"/>
  <c r="F1302" i="7"/>
  <c r="A1302" i="7"/>
  <c r="F1301" i="7"/>
  <c r="A1301" i="7"/>
  <c r="F1300" i="7"/>
  <c r="A1300" i="7"/>
  <c r="F1299" i="7"/>
  <c r="A1299" i="7"/>
  <c r="F1298" i="7"/>
  <c r="A1298" i="7"/>
  <c r="F1297" i="7"/>
  <c r="A1297" i="7"/>
  <c r="F1296" i="7"/>
  <c r="A1296" i="7"/>
  <c r="F1295" i="7"/>
  <c r="A1295" i="7"/>
  <c r="F1294" i="7"/>
  <c r="A1294" i="7"/>
  <c r="F1293" i="7"/>
  <c r="A1293" i="7"/>
  <c r="F1292" i="7"/>
  <c r="A1292" i="7"/>
  <c r="F1291" i="7"/>
  <c r="A1291" i="7"/>
  <c r="F1290" i="7"/>
  <c r="A1290" i="7"/>
  <c r="F1289" i="7"/>
  <c r="A1289" i="7"/>
  <c r="F1288" i="7"/>
  <c r="A1288" i="7"/>
  <c r="F1287" i="7"/>
  <c r="A1287" i="7"/>
  <c r="F1286" i="7"/>
  <c r="A1286" i="7"/>
  <c r="F1285" i="7"/>
  <c r="A1285" i="7"/>
  <c r="F1284" i="7"/>
  <c r="A1284" i="7"/>
  <c r="F1283" i="7"/>
  <c r="A1283" i="7"/>
  <c r="F1282" i="7"/>
  <c r="A1282" i="7"/>
  <c r="F1281" i="7"/>
  <c r="A1281" i="7"/>
  <c r="F1280" i="7"/>
  <c r="A1280" i="7"/>
  <c r="F1279" i="7"/>
  <c r="A1279" i="7"/>
  <c r="F1278" i="7"/>
  <c r="A1278" i="7"/>
  <c r="F1277" i="7"/>
  <c r="A1277" i="7"/>
  <c r="F1276" i="7"/>
  <c r="A1276" i="7"/>
  <c r="F1275" i="7"/>
  <c r="A1275" i="7"/>
  <c r="F1274" i="7"/>
  <c r="A1274" i="7"/>
  <c r="F1273" i="7"/>
  <c r="A1273" i="7"/>
  <c r="F1272" i="7"/>
  <c r="A1272" i="7"/>
  <c r="F1271" i="7"/>
  <c r="A1271" i="7"/>
  <c r="F1270" i="7"/>
  <c r="A1270" i="7"/>
  <c r="F1269" i="7"/>
  <c r="A1269" i="7"/>
  <c r="F1268" i="7"/>
  <c r="A1268" i="7"/>
  <c r="F1267" i="7"/>
  <c r="A1267" i="7"/>
  <c r="F1266" i="7"/>
  <c r="A1266" i="7"/>
  <c r="F1265" i="7"/>
  <c r="A1265" i="7"/>
  <c r="F1264" i="7"/>
  <c r="A1264" i="7"/>
  <c r="F1263" i="7"/>
  <c r="A1263" i="7"/>
  <c r="F1262" i="7"/>
  <c r="A1262" i="7"/>
  <c r="F1261" i="7"/>
  <c r="A1261" i="7"/>
  <c r="F1260" i="7"/>
  <c r="A1260" i="7"/>
  <c r="F1259" i="7"/>
  <c r="A1259" i="7"/>
  <c r="F1258" i="7"/>
  <c r="A1258" i="7"/>
  <c r="F1257" i="7"/>
  <c r="A1257" i="7"/>
  <c r="F1256" i="7"/>
  <c r="A1256" i="7"/>
  <c r="F1255" i="7"/>
  <c r="A1255" i="7"/>
  <c r="F1254" i="7"/>
  <c r="A1254" i="7"/>
  <c r="F1253" i="7"/>
  <c r="A1253" i="7"/>
  <c r="F1252" i="7"/>
  <c r="A1252" i="7"/>
  <c r="F1251" i="7"/>
  <c r="A1251" i="7"/>
  <c r="F1250" i="7"/>
  <c r="A1250" i="7"/>
  <c r="F1249" i="7"/>
  <c r="A1249" i="7"/>
  <c r="F1248" i="7"/>
  <c r="A1248" i="7"/>
  <c r="F1247" i="7"/>
  <c r="A1247" i="7"/>
  <c r="F1246" i="7"/>
  <c r="A1246" i="7"/>
  <c r="F1245" i="7"/>
  <c r="A1245" i="7"/>
  <c r="F1244" i="7"/>
  <c r="A1244" i="7"/>
  <c r="F1243" i="7"/>
  <c r="A1243" i="7"/>
  <c r="F1242" i="7"/>
  <c r="A1242" i="7"/>
  <c r="F1241" i="7"/>
  <c r="A1241" i="7"/>
  <c r="F1240" i="7"/>
  <c r="A1240" i="7"/>
  <c r="F1239" i="7"/>
  <c r="A1239" i="7"/>
  <c r="F1238" i="7"/>
  <c r="A1238" i="7"/>
  <c r="F1237" i="7"/>
  <c r="A1237" i="7"/>
  <c r="F1236" i="7"/>
  <c r="A1236" i="7"/>
  <c r="F1235" i="7"/>
  <c r="A1235" i="7"/>
  <c r="F1234" i="7"/>
  <c r="A1234" i="7"/>
  <c r="F1233" i="7"/>
  <c r="A1233" i="7"/>
  <c r="F1232" i="7"/>
  <c r="A1232" i="7"/>
  <c r="F1231" i="7"/>
  <c r="A1231" i="7"/>
  <c r="F1230" i="7"/>
  <c r="A1230" i="7"/>
  <c r="F1229" i="7"/>
  <c r="A1229" i="7"/>
  <c r="F1228" i="7"/>
  <c r="A1228" i="7"/>
  <c r="F1227" i="7"/>
  <c r="A1227" i="7"/>
  <c r="F1226" i="7"/>
  <c r="A1226" i="7"/>
  <c r="F1225" i="7"/>
  <c r="A1225" i="7"/>
  <c r="F1224" i="7"/>
  <c r="A1224" i="7"/>
  <c r="F1223" i="7"/>
  <c r="A1223" i="7"/>
  <c r="F1222" i="7"/>
  <c r="A1222" i="7"/>
  <c r="F1221" i="7"/>
  <c r="A1221" i="7"/>
  <c r="F1220" i="7"/>
  <c r="A1220" i="7"/>
  <c r="F1219" i="7"/>
  <c r="A1219" i="7"/>
  <c r="F1218" i="7"/>
  <c r="A1218" i="7"/>
  <c r="F1217" i="7"/>
  <c r="A1217" i="7"/>
  <c r="F1216" i="7"/>
  <c r="A1216" i="7"/>
  <c r="F1215" i="7"/>
  <c r="A1215" i="7"/>
  <c r="F1214" i="7"/>
  <c r="A1214" i="7"/>
  <c r="F1213" i="7"/>
  <c r="A1213" i="7"/>
  <c r="F1212" i="7"/>
  <c r="A1212" i="7"/>
  <c r="F1211" i="7"/>
  <c r="A1211" i="7"/>
  <c r="F1210" i="7"/>
  <c r="A1210" i="7"/>
  <c r="F1209" i="7"/>
  <c r="A1209" i="7"/>
  <c r="F1208" i="7"/>
  <c r="A1208" i="7"/>
  <c r="F1207" i="7"/>
  <c r="A1207" i="7"/>
  <c r="F1206" i="7"/>
  <c r="A1206" i="7"/>
  <c r="F1205" i="7"/>
  <c r="A1205" i="7"/>
  <c r="F1204" i="7"/>
  <c r="A1204" i="7"/>
  <c r="F1203" i="7"/>
  <c r="A1203" i="7"/>
  <c r="F1202" i="7"/>
  <c r="A1202" i="7"/>
  <c r="F1201" i="7"/>
  <c r="A1201" i="7"/>
  <c r="F1200" i="7"/>
  <c r="A1200" i="7"/>
  <c r="F1199" i="7"/>
  <c r="A1199" i="7"/>
  <c r="F1198" i="7"/>
  <c r="A1198" i="7"/>
  <c r="F1197" i="7"/>
  <c r="A1197" i="7"/>
  <c r="F1196" i="7"/>
  <c r="A1196" i="7"/>
  <c r="F1195" i="7"/>
  <c r="A1195" i="7"/>
  <c r="F1194" i="7"/>
  <c r="A1194" i="7"/>
  <c r="F1193" i="7"/>
  <c r="A1193" i="7"/>
  <c r="F1192" i="7"/>
  <c r="A1192" i="7"/>
  <c r="F1191" i="7"/>
  <c r="A1191" i="7"/>
  <c r="F1190" i="7"/>
  <c r="A1190" i="7"/>
  <c r="F1189" i="7"/>
  <c r="A1189" i="7"/>
  <c r="F1188" i="7"/>
  <c r="A1188" i="7"/>
  <c r="F1187" i="7"/>
  <c r="A1187" i="7"/>
  <c r="F1186" i="7"/>
  <c r="A1186" i="7"/>
  <c r="F1185" i="7"/>
  <c r="A1185" i="7"/>
  <c r="F1184" i="7"/>
  <c r="A1184" i="7"/>
  <c r="F1183" i="7"/>
  <c r="A1183" i="7"/>
  <c r="F1182" i="7"/>
  <c r="A1182" i="7"/>
  <c r="F1181" i="7"/>
  <c r="A1181" i="7"/>
  <c r="F1180" i="7"/>
  <c r="A1180" i="7"/>
  <c r="F1179" i="7"/>
  <c r="A1179" i="7"/>
  <c r="F1178" i="7"/>
  <c r="A1178" i="7"/>
  <c r="F1177" i="7"/>
  <c r="A1177" i="7"/>
  <c r="F1176" i="7"/>
  <c r="A1176" i="7"/>
  <c r="F1175" i="7"/>
  <c r="A1175" i="7"/>
  <c r="F1174" i="7"/>
  <c r="A1174" i="7"/>
  <c r="F1173" i="7"/>
  <c r="A1173" i="7"/>
  <c r="F1172" i="7"/>
  <c r="A1172" i="7"/>
  <c r="F1171" i="7"/>
  <c r="A1171" i="7"/>
  <c r="F1170" i="7"/>
  <c r="A1170" i="7"/>
  <c r="F1169" i="7"/>
  <c r="A1169" i="7"/>
  <c r="F1168" i="7"/>
  <c r="A1168" i="7"/>
  <c r="F1167" i="7"/>
  <c r="A1167" i="7"/>
  <c r="F1166" i="7"/>
  <c r="A1166" i="7"/>
  <c r="F1165" i="7"/>
  <c r="A1165" i="7"/>
  <c r="F1164" i="7"/>
  <c r="A1164" i="7"/>
  <c r="F1163" i="7"/>
  <c r="A1163" i="7"/>
  <c r="F1162" i="7"/>
  <c r="A1162" i="7"/>
  <c r="F1161" i="7"/>
  <c r="A1161" i="7"/>
  <c r="F1160" i="7"/>
  <c r="A1160" i="7"/>
  <c r="F1159" i="7"/>
  <c r="A1159" i="7"/>
  <c r="F1158" i="7"/>
  <c r="A1158" i="7"/>
  <c r="F1157" i="7"/>
  <c r="A1157" i="7"/>
  <c r="F1156" i="7"/>
  <c r="A1156" i="7"/>
  <c r="F1155" i="7"/>
  <c r="A1155" i="7"/>
  <c r="F1154" i="7"/>
  <c r="A1154" i="7"/>
  <c r="F1153" i="7"/>
  <c r="A1153" i="7"/>
  <c r="F1152" i="7"/>
  <c r="A1152" i="7"/>
  <c r="F1151" i="7"/>
  <c r="A1151" i="7"/>
  <c r="F1150" i="7"/>
  <c r="A1150" i="7"/>
  <c r="F1149" i="7"/>
  <c r="A1149" i="7"/>
  <c r="F1148" i="7"/>
  <c r="A1148" i="7"/>
  <c r="F1147" i="7"/>
  <c r="A1147" i="7"/>
  <c r="F1146" i="7"/>
  <c r="A1146" i="7"/>
  <c r="F1145" i="7"/>
  <c r="A1145" i="7"/>
  <c r="F1144" i="7"/>
  <c r="A1144" i="7"/>
  <c r="F1143" i="7"/>
  <c r="A1143" i="7"/>
  <c r="F1142" i="7"/>
  <c r="A1142" i="7"/>
  <c r="F1141" i="7"/>
  <c r="A1141" i="7"/>
  <c r="F1140" i="7"/>
  <c r="A1140" i="7"/>
  <c r="F1139" i="7"/>
  <c r="A1139" i="7"/>
  <c r="F1138" i="7"/>
  <c r="A1138" i="7"/>
  <c r="F1137" i="7"/>
  <c r="A1137" i="7"/>
  <c r="F1136" i="7"/>
  <c r="A1136" i="7"/>
  <c r="F1135" i="7"/>
  <c r="A1135" i="7"/>
  <c r="F1134" i="7"/>
  <c r="A1134" i="7"/>
  <c r="F1133" i="7"/>
  <c r="A1133" i="7"/>
  <c r="F1132" i="7"/>
  <c r="A1132" i="7"/>
  <c r="F1131" i="7"/>
  <c r="A1131" i="7"/>
  <c r="F1130" i="7"/>
  <c r="A1130" i="7"/>
  <c r="F1129" i="7"/>
  <c r="A1129" i="7"/>
  <c r="F1128" i="7"/>
  <c r="A1128" i="7"/>
  <c r="F1127" i="7"/>
  <c r="A1127" i="7"/>
  <c r="F1126" i="7"/>
  <c r="A1126" i="7"/>
  <c r="F1125" i="7"/>
  <c r="A1125" i="7"/>
  <c r="F1124" i="7"/>
  <c r="A1124" i="7"/>
  <c r="F1123" i="7"/>
  <c r="A1123" i="7"/>
  <c r="F1122" i="7"/>
  <c r="A1122" i="7"/>
  <c r="F1121" i="7"/>
  <c r="A1121" i="7"/>
  <c r="F1120" i="7"/>
  <c r="A1120" i="7"/>
  <c r="F1119" i="7"/>
  <c r="A1119" i="7"/>
  <c r="F1118" i="7"/>
  <c r="A1118" i="7"/>
  <c r="F1117" i="7"/>
  <c r="A1117" i="7"/>
  <c r="F1116" i="7"/>
  <c r="A1116" i="7"/>
  <c r="F1115" i="7"/>
  <c r="A1115" i="7"/>
  <c r="F1114" i="7"/>
  <c r="A1114" i="7"/>
  <c r="F1113" i="7"/>
  <c r="A1113" i="7"/>
  <c r="F1112" i="7"/>
  <c r="A1112" i="7"/>
  <c r="F1111" i="7"/>
  <c r="A1111" i="7"/>
  <c r="F1110" i="7"/>
  <c r="A1110" i="7"/>
  <c r="F1109" i="7"/>
  <c r="A1109" i="7"/>
  <c r="F1108" i="7"/>
  <c r="A1108" i="7"/>
  <c r="F1107" i="7"/>
  <c r="A1107" i="7"/>
  <c r="F1106" i="7"/>
  <c r="A1106" i="7"/>
  <c r="F1105" i="7"/>
  <c r="A1105" i="7"/>
  <c r="F1104" i="7"/>
  <c r="A1104" i="7"/>
  <c r="F1103" i="7"/>
  <c r="A1103" i="7"/>
  <c r="F1102" i="7"/>
  <c r="A1102" i="7"/>
  <c r="F1101" i="7"/>
  <c r="A1101" i="7"/>
  <c r="F1100" i="7"/>
  <c r="A1100" i="7"/>
  <c r="F1099" i="7"/>
  <c r="A1099" i="7"/>
  <c r="F1098" i="7"/>
  <c r="A1098" i="7"/>
  <c r="F1097" i="7"/>
  <c r="A1097" i="7"/>
  <c r="F1096" i="7"/>
  <c r="A1096" i="7"/>
  <c r="F1095" i="7"/>
  <c r="A1095" i="7"/>
  <c r="F1094" i="7"/>
  <c r="A1094" i="7"/>
  <c r="F1093" i="7"/>
  <c r="A1093" i="7"/>
  <c r="F1092" i="7"/>
  <c r="A1092" i="7"/>
  <c r="F1091" i="7"/>
  <c r="A1091" i="7"/>
  <c r="F1090" i="7"/>
  <c r="A1090" i="7"/>
  <c r="F1089" i="7"/>
  <c r="A1089" i="7"/>
  <c r="F1088" i="7"/>
  <c r="A1088" i="7"/>
  <c r="F1087" i="7"/>
  <c r="A1087" i="7"/>
  <c r="F1086" i="7"/>
  <c r="A1086" i="7"/>
  <c r="F1085" i="7"/>
  <c r="A1085" i="7"/>
  <c r="F1084" i="7"/>
  <c r="A1084" i="7"/>
  <c r="F1083" i="7"/>
  <c r="A1083" i="7"/>
  <c r="F1082" i="7"/>
  <c r="A1082" i="7"/>
  <c r="F1081" i="7"/>
  <c r="A1081" i="7"/>
  <c r="F1080" i="7"/>
  <c r="A1080" i="7"/>
  <c r="F1079" i="7"/>
  <c r="A1079" i="7"/>
  <c r="F1078" i="7"/>
  <c r="A1078" i="7"/>
  <c r="F1077" i="7"/>
  <c r="A1077" i="7"/>
  <c r="F1076" i="7"/>
  <c r="A1076" i="7"/>
  <c r="F1075" i="7"/>
  <c r="A1075" i="7"/>
  <c r="F1074" i="7"/>
  <c r="A1074" i="7"/>
  <c r="F1073" i="7"/>
  <c r="A1073" i="7"/>
  <c r="F1072" i="7"/>
  <c r="A1072" i="7"/>
  <c r="F1071" i="7"/>
  <c r="A1071" i="7"/>
  <c r="F1070" i="7"/>
  <c r="A1070" i="7"/>
  <c r="F1069" i="7"/>
  <c r="A1069" i="7"/>
  <c r="F1068" i="7"/>
  <c r="A1068" i="7"/>
  <c r="F1067" i="7"/>
  <c r="A1067" i="7"/>
  <c r="F1066" i="7"/>
  <c r="A1066" i="7"/>
  <c r="F1065" i="7"/>
  <c r="A1065" i="7"/>
  <c r="F1064" i="7"/>
  <c r="A1064" i="7"/>
  <c r="F1063" i="7"/>
  <c r="A1063" i="7"/>
  <c r="F1062" i="7"/>
  <c r="A1062" i="7"/>
  <c r="F1061" i="7"/>
  <c r="A1061" i="7"/>
  <c r="F1060" i="7"/>
  <c r="A1060" i="7"/>
  <c r="F1059" i="7"/>
  <c r="A1059" i="7"/>
  <c r="F1058" i="7"/>
  <c r="A1058" i="7"/>
  <c r="F1057" i="7"/>
  <c r="A1057" i="7"/>
  <c r="F1056" i="7"/>
  <c r="A1056" i="7"/>
  <c r="F1055" i="7"/>
  <c r="A1055" i="7"/>
  <c r="F1054" i="7"/>
  <c r="A1054" i="7"/>
  <c r="F1053" i="7"/>
  <c r="A1053" i="7"/>
  <c r="F1052" i="7"/>
  <c r="A1052" i="7"/>
  <c r="F1051" i="7"/>
  <c r="A1051" i="7"/>
  <c r="F1050" i="7"/>
  <c r="A1050" i="7"/>
  <c r="F1049" i="7"/>
  <c r="A1049" i="7"/>
  <c r="F1048" i="7"/>
  <c r="A1048" i="7"/>
  <c r="F1047" i="7"/>
  <c r="A1047" i="7"/>
  <c r="F1046" i="7"/>
  <c r="A1046" i="7"/>
  <c r="F1045" i="7"/>
  <c r="A1045" i="7"/>
  <c r="F1044" i="7"/>
  <c r="A1044" i="7"/>
  <c r="F1043" i="7"/>
  <c r="A1043" i="7"/>
  <c r="F1042" i="7"/>
  <c r="A1042" i="7"/>
  <c r="F1041" i="7"/>
  <c r="A1041" i="7"/>
  <c r="F1040" i="7"/>
  <c r="A1040" i="7"/>
  <c r="F1039" i="7"/>
  <c r="A1039" i="7"/>
  <c r="F1038" i="7"/>
  <c r="A1038" i="7"/>
  <c r="F1037" i="7"/>
  <c r="A1037" i="7"/>
  <c r="F1036" i="7"/>
  <c r="A1036" i="7"/>
  <c r="F1035" i="7"/>
  <c r="A1035" i="7"/>
  <c r="F1034" i="7"/>
  <c r="A1034" i="7"/>
  <c r="F1033" i="7"/>
  <c r="A1033" i="7"/>
  <c r="F1032" i="7"/>
  <c r="A1032" i="7"/>
  <c r="F1031" i="7"/>
  <c r="A1031" i="7"/>
  <c r="F1030" i="7"/>
  <c r="A1030" i="7"/>
  <c r="F1029" i="7"/>
  <c r="A1029" i="7"/>
  <c r="F1028" i="7"/>
  <c r="A1028" i="7"/>
  <c r="F1027" i="7"/>
  <c r="A1027" i="7"/>
  <c r="F1026" i="7"/>
  <c r="A1026" i="7"/>
  <c r="F1025" i="7"/>
  <c r="A1025" i="7"/>
  <c r="F1024" i="7"/>
  <c r="A1024" i="7"/>
  <c r="F1023" i="7"/>
  <c r="A1023" i="7"/>
  <c r="F1022" i="7"/>
  <c r="A1022" i="7"/>
  <c r="F1021" i="7"/>
  <c r="A1021" i="7"/>
  <c r="F1020" i="7"/>
  <c r="A1020" i="7"/>
  <c r="F1019" i="7"/>
  <c r="A1019" i="7"/>
  <c r="F1018" i="7"/>
  <c r="A1018" i="7"/>
  <c r="F1017" i="7"/>
  <c r="A1017" i="7"/>
  <c r="F1016" i="7"/>
  <c r="A1016" i="7"/>
  <c r="F1015" i="7"/>
  <c r="A1015" i="7"/>
  <c r="F1014" i="7"/>
  <c r="A1014" i="7"/>
  <c r="F1013" i="7"/>
  <c r="A1013" i="7"/>
  <c r="F1012" i="7"/>
  <c r="A1012" i="7"/>
  <c r="F1011" i="7"/>
  <c r="A1011" i="7"/>
  <c r="F1010" i="7"/>
  <c r="A1010" i="7"/>
  <c r="F1009" i="7"/>
  <c r="A1009" i="7"/>
  <c r="F1008" i="7"/>
  <c r="A1008" i="7"/>
  <c r="F1007" i="7"/>
  <c r="A1007" i="7"/>
  <c r="F1006" i="7"/>
  <c r="A1006" i="7"/>
  <c r="F1005" i="7"/>
  <c r="A1005" i="7"/>
  <c r="F1004" i="7"/>
  <c r="A1004" i="7"/>
  <c r="F1003" i="7"/>
  <c r="A1003" i="7"/>
  <c r="F1002" i="7"/>
  <c r="A1002" i="7"/>
  <c r="F1001" i="7"/>
  <c r="A1001" i="7"/>
  <c r="F1000" i="7"/>
  <c r="A1000" i="7"/>
  <c r="F999" i="7"/>
  <c r="A999" i="7"/>
  <c r="F998" i="7"/>
  <c r="A998" i="7"/>
  <c r="F997" i="7"/>
  <c r="A997" i="7"/>
  <c r="F996" i="7"/>
  <c r="A996" i="7"/>
  <c r="F995" i="7"/>
  <c r="A995" i="7"/>
  <c r="F994" i="7"/>
  <c r="A994" i="7"/>
  <c r="F993" i="7"/>
  <c r="A993" i="7"/>
  <c r="F992" i="7"/>
  <c r="A992" i="7"/>
  <c r="F991" i="7"/>
  <c r="A991" i="7"/>
  <c r="F990" i="7"/>
  <c r="A990" i="7"/>
  <c r="F989" i="7"/>
  <c r="A989" i="7"/>
  <c r="F988" i="7"/>
  <c r="A988" i="7"/>
  <c r="F987" i="7"/>
  <c r="A987" i="7"/>
  <c r="F986" i="7"/>
  <c r="A986" i="7"/>
  <c r="F985" i="7"/>
  <c r="A985" i="7"/>
  <c r="F984" i="7"/>
  <c r="A984" i="7"/>
  <c r="F983" i="7"/>
  <c r="A983" i="7"/>
  <c r="F982" i="7"/>
  <c r="A982" i="7"/>
  <c r="F981" i="7"/>
  <c r="A981" i="7"/>
  <c r="F980" i="7"/>
  <c r="A980" i="7"/>
  <c r="F979" i="7"/>
  <c r="A979" i="7"/>
  <c r="F978" i="7"/>
  <c r="A978" i="7"/>
  <c r="F977" i="7"/>
  <c r="A977" i="7"/>
  <c r="F976" i="7"/>
  <c r="A976" i="7"/>
  <c r="F975" i="7"/>
  <c r="A975" i="7"/>
  <c r="F974" i="7"/>
  <c r="A974" i="7"/>
  <c r="F973" i="7"/>
  <c r="A973" i="7"/>
  <c r="F972" i="7"/>
  <c r="A972" i="7"/>
  <c r="F971" i="7"/>
  <c r="A971" i="7"/>
  <c r="F970" i="7"/>
  <c r="A970" i="7"/>
  <c r="F969" i="7"/>
  <c r="A969" i="7"/>
  <c r="F968" i="7"/>
  <c r="A968" i="7"/>
  <c r="F967" i="7"/>
  <c r="A967" i="7"/>
  <c r="F966" i="7"/>
  <c r="A966" i="7"/>
  <c r="F965" i="7"/>
  <c r="A965" i="7"/>
  <c r="F964" i="7"/>
  <c r="A964" i="7"/>
  <c r="F963" i="7"/>
  <c r="A963" i="7"/>
  <c r="F962" i="7"/>
  <c r="A962" i="7"/>
  <c r="F961" i="7"/>
  <c r="A961" i="7"/>
  <c r="F960" i="7"/>
  <c r="A960" i="7"/>
  <c r="F959" i="7"/>
  <c r="A959" i="7"/>
  <c r="F958" i="7"/>
  <c r="A958" i="7"/>
  <c r="F957" i="7"/>
  <c r="A957" i="7"/>
  <c r="F956" i="7"/>
  <c r="A956" i="7"/>
  <c r="F955" i="7"/>
  <c r="A955" i="7"/>
  <c r="F954" i="7"/>
  <c r="A954" i="7"/>
  <c r="F953" i="7"/>
  <c r="A953" i="7"/>
  <c r="F952" i="7"/>
  <c r="A952" i="7"/>
  <c r="F951" i="7"/>
  <c r="A951" i="7"/>
  <c r="F950" i="7"/>
  <c r="A950" i="7"/>
  <c r="F949" i="7"/>
  <c r="A949" i="7"/>
  <c r="F948" i="7"/>
  <c r="A948" i="7"/>
  <c r="F947" i="7"/>
  <c r="A947" i="7"/>
  <c r="F946" i="7"/>
  <c r="A946" i="7"/>
  <c r="F945" i="7"/>
  <c r="A945" i="7"/>
  <c r="F944" i="7"/>
  <c r="A944" i="7"/>
  <c r="F943" i="7"/>
  <c r="A943" i="7"/>
  <c r="F942" i="7"/>
  <c r="A942" i="7"/>
  <c r="F941" i="7"/>
  <c r="A941" i="7"/>
  <c r="F940" i="7"/>
  <c r="A940" i="7"/>
  <c r="F939" i="7"/>
  <c r="A939" i="7"/>
  <c r="F938" i="7"/>
  <c r="A938" i="7"/>
  <c r="F937" i="7"/>
  <c r="A937" i="7"/>
  <c r="F936" i="7"/>
  <c r="A936" i="7"/>
  <c r="F935" i="7"/>
  <c r="A935" i="7"/>
  <c r="F934" i="7"/>
  <c r="A934" i="7"/>
  <c r="F933" i="7"/>
  <c r="A933" i="7"/>
  <c r="F932" i="7"/>
  <c r="A932" i="7"/>
  <c r="F931" i="7"/>
  <c r="A931" i="7"/>
  <c r="F930" i="7"/>
  <c r="A930" i="7"/>
  <c r="F929" i="7"/>
  <c r="A929" i="7"/>
  <c r="F928" i="7"/>
  <c r="A928" i="7"/>
  <c r="F927" i="7"/>
  <c r="A927" i="7"/>
  <c r="F926" i="7"/>
  <c r="A926" i="7"/>
  <c r="F925" i="7"/>
  <c r="A925" i="7"/>
  <c r="F924" i="7"/>
  <c r="A924" i="7"/>
  <c r="F923" i="7"/>
  <c r="A923" i="7"/>
  <c r="F922" i="7"/>
  <c r="A922" i="7"/>
  <c r="F921" i="7"/>
  <c r="A921" i="7"/>
  <c r="F920" i="7"/>
  <c r="A920" i="7"/>
  <c r="F919" i="7"/>
  <c r="A919" i="7"/>
  <c r="F918" i="7"/>
  <c r="A918" i="7"/>
  <c r="F917" i="7"/>
  <c r="A917" i="7"/>
  <c r="F916" i="7"/>
  <c r="A916" i="7"/>
  <c r="F915" i="7"/>
  <c r="A915" i="7"/>
  <c r="F914" i="7"/>
  <c r="A914" i="7"/>
  <c r="F913" i="7"/>
  <c r="A913" i="7"/>
  <c r="F912" i="7"/>
  <c r="A912" i="7"/>
  <c r="F911" i="7"/>
  <c r="A911" i="7"/>
  <c r="F910" i="7"/>
  <c r="A910" i="7"/>
  <c r="F909" i="7"/>
  <c r="A909" i="7"/>
  <c r="F908" i="7"/>
  <c r="A908" i="7"/>
  <c r="F907" i="7"/>
  <c r="A907" i="7"/>
  <c r="F906" i="7"/>
  <c r="A906" i="7"/>
  <c r="F905" i="7"/>
  <c r="A905" i="7"/>
  <c r="F904" i="7"/>
  <c r="A904" i="7"/>
  <c r="F903" i="7"/>
  <c r="A903" i="7"/>
  <c r="F902" i="7"/>
  <c r="A902" i="7"/>
  <c r="F901" i="7"/>
  <c r="A901" i="7"/>
  <c r="F900" i="7"/>
  <c r="A900" i="7"/>
  <c r="F899" i="7"/>
  <c r="A899" i="7"/>
  <c r="F898" i="7"/>
  <c r="A898" i="7"/>
  <c r="F897" i="7"/>
  <c r="A897" i="7"/>
  <c r="F896" i="7"/>
  <c r="A896" i="7"/>
  <c r="F895" i="7"/>
  <c r="A895" i="7"/>
  <c r="F894" i="7"/>
  <c r="A894" i="7"/>
  <c r="F893" i="7"/>
  <c r="A893" i="7"/>
  <c r="F892" i="7"/>
  <c r="A892" i="7"/>
  <c r="F891" i="7"/>
  <c r="A891" i="7"/>
  <c r="F890" i="7"/>
  <c r="A890" i="7"/>
  <c r="F889" i="7"/>
  <c r="A889" i="7"/>
  <c r="F888" i="7"/>
  <c r="A888" i="7"/>
  <c r="F887" i="7"/>
  <c r="A887" i="7"/>
  <c r="F886" i="7"/>
  <c r="A886" i="7"/>
  <c r="F885" i="7"/>
  <c r="A885" i="7"/>
  <c r="F884" i="7"/>
  <c r="A884" i="7"/>
  <c r="F883" i="7"/>
  <c r="A883" i="7"/>
  <c r="F882" i="7"/>
  <c r="A882" i="7"/>
  <c r="F881" i="7"/>
  <c r="A881" i="7"/>
  <c r="F880" i="7"/>
  <c r="A880" i="7"/>
  <c r="F879" i="7"/>
  <c r="A879" i="7"/>
  <c r="F878" i="7"/>
  <c r="A878" i="7"/>
  <c r="F877" i="7"/>
  <c r="A877" i="7"/>
  <c r="F876" i="7"/>
  <c r="A876" i="7"/>
  <c r="F875" i="7"/>
  <c r="A875" i="7"/>
  <c r="F874" i="7"/>
  <c r="A874" i="7"/>
  <c r="F873" i="7"/>
  <c r="A873" i="7"/>
  <c r="F872" i="7"/>
  <c r="A872" i="7"/>
  <c r="F871" i="7"/>
  <c r="A871" i="7"/>
  <c r="F870" i="7"/>
  <c r="A870" i="7"/>
  <c r="F869" i="7"/>
  <c r="A869" i="7"/>
  <c r="F868" i="7"/>
  <c r="A868" i="7"/>
  <c r="F867" i="7"/>
  <c r="A867" i="7"/>
  <c r="F866" i="7"/>
  <c r="A866" i="7"/>
  <c r="F865" i="7"/>
  <c r="A865" i="7"/>
  <c r="F864" i="7"/>
  <c r="A864" i="7"/>
  <c r="F863" i="7"/>
  <c r="A863" i="7"/>
  <c r="F862" i="7"/>
  <c r="A862" i="7"/>
  <c r="F861" i="7"/>
  <c r="A861" i="7"/>
  <c r="F860" i="7"/>
  <c r="A860" i="7"/>
  <c r="F859" i="7"/>
  <c r="A859" i="7"/>
  <c r="F858" i="7"/>
  <c r="A858" i="7"/>
  <c r="F857" i="7"/>
  <c r="A857" i="7"/>
  <c r="F856" i="7"/>
  <c r="A856" i="7"/>
  <c r="F855" i="7"/>
  <c r="A855" i="7"/>
  <c r="F854" i="7"/>
  <c r="A854" i="7"/>
  <c r="F853" i="7"/>
  <c r="A853" i="7"/>
  <c r="F852" i="7"/>
  <c r="A852" i="7"/>
  <c r="F851" i="7"/>
  <c r="A851" i="7"/>
  <c r="F850" i="7"/>
  <c r="A850" i="7"/>
  <c r="F849" i="7"/>
  <c r="A849" i="7"/>
  <c r="F848" i="7"/>
  <c r="A848" i="7"/>
  <c r="F847" i="7"/>
  <c r="A847" i="7"/>
  <c r="F846" i="7"/>
  <c r="A846" i="7"/>
  <c r="F845" i="7"/>
  <c r="A845" i="7"/>
  <c r="F844" i="7"/>
  <c r="A844" i="7"/>
  <c r="F843" i="7"/>
  <c r="A843" i="7"/>
  <c r="F842" i="7"/>
  <c r="A842" i="7"/>
  <c r="F841" i="7"/>
  <c r="A841" i="7"/>
  <c r="F840" i="7"/>
  <c r="A840" i="7"/>
  <c r="F839" i="7"/>
  <c r="A839" i="7"/>
  <c r="F838" i="7"/>
  <c r="A838" i="7"/>
  <c r="F837" i="7"/>
  <c r="A837" i="7"/>
  <c r="F836" i="7"/>
  <c r="A836" i="7"/>
  <c r="F835" i="7"/>
  <c r="A835" i="7"/>
  <c r="F834" i="7"/>
  <c r="A834" i="7"/>
  <c r="F833" i="7"/>
  <c r="A833" i="7"/>
  <c r="F832" i="7"/>
  <c r="A832" i="7"/>
  <c r="F831" i="7"/>
  <c r="A831" i="7"/>
  <c r="F830" i="7"/>
  <c r="A830" i="7"/>
  <c r="F829" i="7"/>
  <c r="A829" i="7"/>
  <c r="F828" i="7"/>
  <c r="A828" i="7"/>
  <c r="F827" i="7"/>
  <c r="A827" i="7"/>
  <c r="F826" i="7"/>
  <c r="A826" i="7"/>
  <c r="F825" i="7"/>
  <c r="A825" i="7"/>
  <c r="F824" i="7"/>
  <c r="A824" i="7"/>
  <c r="F823" i="7"/>
  <c r="A823" i="7"/>
  <c r="F822" i="7"/>
  <c r="A822" i="7"/>
  <c r="F821" i="7"/>
  <c r="A821" i="7"/>
  <c r="F820" i="7"/>
  <c r="A820" i="7"/>
  <c r="F819" i="7"/>
  <c r="A819" i="7"/>
  <c r="F818" i="7"/>
  <c r="A818" i="7"/>
  <c r="F817" i="7"/>
  <c r="A817" i="7"/>
  <c r="F816" i="7"/>
  <c r="A816" i="7"/>
  <c r="F815" i="7"/>
  <c r="A815" i="7"/>
  <c r="F814" i="7"/>
  <c r="A814" i="7"/>
  <c r="F813" i="7"/>
  <c r="A813" i="7"/>
  <c r="F812" i="7"/>
  <c r="A812" i="7"/>
  <c r="F811" i="7"/>
  <c r="A811" i="7"/>
  <c r="F810" i="7"/>
  <c r="A810" i="7"/>
  <c r="F809" i="7"/>
  <c r="A809" i="7"/>
  <c r="F808" i="7"/>
  <c r="A808" i="7"/>
  <c r="F807" i="7"/>
  <c r="A807" i="7"/>
  <c r="F806" i="7"/>
  <c r="A806" i="7"/>
  <c r="F805" i="7"/>
  <c r="A805" i="7"/>
  <c r="F804" i="7"/>
  <c r="A804" i="7"/>
  <c r="F803" i="7"/>
  <c r="A803" i="7"/>
  <c r="F802" i="7"/>
  <c r="A802" i="7"/>
  <c r="F801" i="7"/>
  <c r="A801" i="7"/>
  <c r="F800" i="7"/>
  <c r="A800" i="7"/>
  <c r="F799" i="7"/>
  <c r="A799" i="7"/>
  <c r="F798" i="7"/>
  <c r="A798" i="7"/>
  <c r="F797" i="7"/>
  <c r="A797" i="7"/>
  <c r="F796" i="7"/>
  <c r="A796" i="7"/>
  <c r="F795" i="7"/>
  <c r="A795" i="7"/>
  <c r="F794" i="7"/>
  <c r="A794" i="7"/>
  <c r="F793" i="7"/>
  <c r="A793" i="7"/>
  <c r="F792" i="7"/>
  <c r="A792" i="7"/>
  <c r="F791" i="7"/>
  <c r="A791" i="7"/>
  <c r="F790" i="7"/>
  <c r="A790" i="7"/>
  <c r="F789" i="7"/>
  <c r="A789" i="7"/>
  <c r="F788" i="7"/>
  <c r="A788" i="7"/>
  <c r="F787" i="7"/>
  <c r="A787" i="7"/>
  <c r="F786" i="7"/>
  <c r="A786" i="7"/>
  <c r="F785" i="7"/>
  <c r="A785" i="7"/>
  <c r="F784" i="7"/>
  <c r="A784" i="7"/>
  <c r="F783" i="7"/>
  <c r="A783" i="7"/>
  <c r="F782" i="7"/>
  <c r="A782" i="7"/>
  <c r="F781" i="7"/>
  <c r="A781" i="7"/>
  <c r="F780" i="7"/>
  <c r="A780" i="7"/>
  <c r="F779" i="7"/>
  <c r="A779" i="7"/>
  <c r="F778" i="7"/>
  <c r="A778" i="7"/>
  <c r="F777" i="7"/>
  <c r="A777" i="7"/>
  <c r="F776" i="7"/>
  <c r="A776" i="7"/>
  <c r="F775" i="7"/>
  <c r="A775" i="7"/>
  <c r="F774" i="7"/>
  <c r="A774" i="7"/>
  <c r="F773" i="7"/>
  <c r="A773" i="7"/>
  <c r="F772" i="7"/>
  <c r="A772" i="7"/>
  <c r="F771" i="7"/>
  <c r="A771" i="7"/>
  <c r="F770" i="7"/>
  <c r="A770" i="7"/>
  <c r="F769" i="7"/>
  <c r="A769" i="7"/>
  <c r="F768" i="7"/>
  <c r="A768" i="7"/>
  <c r="F767" i="7"/>
  <c r="A767" i="7"/>
  <c r="F766" i="7"/>
  <c r="A766" i="7"/>
  <c r="F765" i="7"/>
  <c r="A765" i="7"/>
  <c r="F764" i="7"/>
  <c r="A764" i="7"/>
  <c r="F763" i="7"/>
  <c r="A763" i="7"/>
  <c r="F762" i="7"/>
  <c r="A762" i="7"/>
  <c r="F761" i="7"/>
  <c r="A761" i="7"/>
  <c r="F760" i="7"/>
  <c r="A760" i="7"/>
  <c r="F759" i="7"/>
  <c r="A759" i="7"/>
  <c r="F758" i="7"/>
  <c r="A758" i="7"/>
  <c r="F757" i="7"/>
  <c r="A757" i="7"/>
  <c r="F756" i="7"/>
  <c r="A756" i="7"/>
  <c r="F755" i="7"/>
  <c r="A755" i="7"/>
  <c r="F754" i="7"/>
  <c r="A754" i="7"/>
  <c r="F753" i="7"/>
  <c r="A753" i="7"/>
  <c r="F752" i="7"/>
  <c r="A752" i="7"/>
  <c r="F751" i="7"/>
  <c r="A751" i="7"/>
  <c r="F750" i="7"/>
  <c r="A750" i="7"/>
  <c r="F749" i="7"/>
  <c r="A749" i="7"/>
  <c r="F748" i="7"/>
  <c r="A748" i="7"/>
  <c r="F747" i="7"/>
  <c r="A747" i="7"/>
  <c r="F746" i="7"/>
  <c r="A746" i="7"/>
  <c r="F745" i="7"/>
  <c r="A745" i="7"/>
  <c r="F744" i="7"/>
  <c r="A744" i="7"/>
  <c r="F743" i="7"/>
  <c r="A743" i="7"/>
  <c r="F742" i="7"/>
  <c r="A742" i="7"/>
  <c r="F741" i="7"/>
  <c r="A741" i="7"/>
  <c r="F740" i="7"/>
  <c r="A740" i="7"/>
  <c r="F739" i="7"/>
  <c r="A739" i="7"/>
  <c r="F738" i="7"/>
  <c r="A738" i="7"/>
  <c r="F737" i="7"/>
  <c r="A737" i="7"/>
  <c r="F736" i="7"/>
  <c r="A736" i="7"/>
  <c r="F735" i="7"/>
  <c r="A735" i="7"/>
  <c r="F734" i="7"/>
  <c r="A734" i="7"/>
  <c r="F733" i="7"/>
  <c r="A733" i="7"/>
  <c r="F732" i="7"/>
  <c r="A732" i="7"/>
  <c r="F731" i="7"/>
  <c r="A731" i="7"/>
  <c r="F730" i="7"/>
  <c r="A730" i="7"/>
  <c r="F729" i="7"/>
  <c r="A729" i="7"/>
  <c r="F728" i="7"/>
  <c r="A728" i="7"/>
  <c r="F727" i="7"/>
  <c r="A727" i="7"/>
  <c r="F726" i="7"/>
  <c r="A726" i="7"/>
  <c r="F725" i="7"/>
  <c r="A725" i="7"/>
  <c r="F724" i="7"/>
  <c r="A724" i="7"/>
  <c r="F723" i="7"/>
  <c r="A723" i="7"/>
  <c r="F722" i="7"/>
  <c r="A722" i="7"/>
  <c r="F721" i="7"/>
  <c r="A721" i="7"/>
  <c r="F720" i="7"/>
  <c r="A720" i="7"/>
  <c r="F719" i="7"/>
  <c r="A719" i="7"/>
  <c r="F718" i="7"/>
  <c r="A718" i="7"/>
  <c r="F717" i="7"/>
  <c r="A717" i="7"/>
  <c r="F716" i="7"/>
  <c r="A716" i="7"/>
  <c r="F715" i="7"/>
  <c r="A715" i="7"/>
  <c r="F714" i="7"/>
  <c r="A714" i="7"/>
  <c r="F713" i="7"/>
  <c r="A713" i="7"/>
  <c r="F712" i="7"/>
  <c r="A712" i="7"/>
  <c r="F711" i="7"/>
  <c r="A711" i="7"/>
  <c r="F710" i="7"/>
  <c r="A710" i="7"/>
  <c r="F709" i="7"/>
  <c r="A709" i="7"/>
  <c r="F708" i="7"/>
  <c r="A708" i="7"/>
  <c r="F707" i="7"/>
  <c r="A707" i="7"/>
  <c r="F706" i="7"/>
  <c r="A706" i="7"/>
  <c r="F705" i="7"/>
  <c r="A705" i="7"/>
  <c r="F704" i="7"/>
  <c r="A704" i="7"/>
  <c r="F703" i="7"/>
  <c r="A703" i="7"/>
  <c r="F702" i="7"/>
  <c r="A702" i="7"/>
  <c r="F701" i="7"/>
  <c r="A701" i="7"/>
  <c r="F700" i="7"/>
  <c r="A700" i="7"/>
  <c r="F699" i="7"/>
  <c r="A699" i="7"/>
  <c r="F698" i="7"/>
  <c r="A698" i="7"/>
  <c r="F697" i="7"/>
  <c r="A697" i="7"/>
  <c r="F696" i="7"/>
  <c r="A696" i="7"/>
  <c r="F695" i="7"/>
  <c r="A695" i="7"/>
  <c r="F694" i="7"/>
  <c r="A694" i="7"/>
  <c r="F693" i="7"/>
  <c r="A693" i="7"/>
  <c r="F692" i="7"/>
  <c r="A692" i="7"/>
  <c r="F691" i="7"/>
  <c r="A691" i="7"/>
  <c r="F690" i="7"/>
  <c r="A690" i="7"/>
  <c r="F689" i="7"/>
  <c r="A689" i="7"/>
  <c r="F688" i="7"/>
  <c r="A688" i="7"/>
  <c r="F687" i="7"/>
  <c r="A687" i="7"/>
  <c r="F686" i="7"/>
  <c r="A686" i="7"/>
  <c r="F685" i="7"/>
  <c r="A685" i="7"/>
  <c r="F684" i="7"/>
  <c r="A684" i="7"/>
  <c r="F683" i="7"/>
  <c r="A683" i="7"/>
  <c r="F682" i="7"/>
  <c r="A682" i="7"/>
  <c r="F681" i="7"/>
  <c r="A681" i="7"/>
  <c r="F680" i="7"/>
  <c r="A680" i="7"/>
  <c r="F679" i="7"/>
  <c r="A679" i="7"/>
  <c r="F678" i="7"/>
  <c r="A678" i="7"/>
  <c r="F677" i="7"/>
  <c r="A677" i="7"/>
  <c r="F676" i="7"/>
  <c r="A676" i="7"/>
  <c r="F675" i="7"/>
  <c r="A675" i="7"/>
  <c r="F674" i="7"/>
  <c r="A674" i="7"/>
  <c r="F673" i="7"/>
  <c r="A673" i="7"/>
  <c r="F672" i="7"/>
  <c r="A672" i="7"/>
  <c r="F671" i="7"/>
  <c r="A671" i="7"/>
  <c r="F670" i="7"/>
  <c r="A670" i="7"/>
  <c r="F669" i="7"/>
  <c r="A669" i="7"/>
  <c r="F668" i="7"/>
  <c r="A668" i="7"/>
  <c r="F667" i="7"/>
  <c r="A667" i="7"/>
  <c r="F666" i="7"/>
  <c r="A666" i="7"/>
  <c r="F665" i="7"/>
  <c r="A665" i="7"/>
  <c r="F664" i="7"/>
  <c r="A664" i="7"/>
  <c r="F663" i="7"/>
  <c r="A663" i="7"/>
  <c r="F662" i="7"/>
  <c r="A662" i="7"/>
  <c r="F661" i="7"/>
  <c r="A661" i="7"/>
  <c r="F660" i="7"/>
  <c r="A660" i="7"/>
  <c r="F659" i="7"/>
  <c r="A659" i="7"/>
  <c r="F658" i="7"/>
  <c r="A658" i="7"/>
  <c r="F657" i="7"/>
  <c r="A657" i="7"/>
  <c r="F656" i="7"/>
  <c r="A656" i="7"/>
  <c r="F655" i="7"/>
  <c r="A655" i="7"/>
  <c r="F654" i="7"/>
  <c r="A654" i="7"/>
  <c r="F653" i="7"/>
  <c r="A653" i="7"/>
  <c r="F652" i="7"/>
  <c r="A652" i="7"/>
  <c r="F651" i="7"/>
  <c r="A651" i="7"/>
  <c r="F650" i="7"/>
  <c r="A650" i="7"/>
  <c r="F649" i="7"/>
  <c r="A649" i="7"/>
  <c r="F648" i="7"/>
  <c r="A648" i="7"/>
  <c r="F647" i="7"/>
  <c r="A647" i="7"/>
  <c r="F646" i="7"/>
  <c r="A646" i="7"/>
  <c r="F645" i="7"/>
  <c r="A645" i="7"/>
  <c r="F644" i="7"/>
  <c r="A644" i="7"/>
  <c r="F643" i="7"/>
  <c r="A643" i="7"/>
  <c r="F642" i="7"/>
  <c r="A642" i="7"/>
  <c r="F641" i="7"/>
  <c r="A641" i="7"/>
  <c r="F640" i="7"/>
  <c r="A640" i="7"/>
  <c r="F639" i="7"/>
  <c r="A639" i="7"/>
  <c r="F638" i="7"/>
  <c r="A638" i="7"/>
  <c r="F637" i="7"/>
  <c r="A637" i="7"/>
  <c r="F636" i="7"/>
  <c r="A636" i="7"/>
  <c r="F635" i="7"/>
  <c r="A635" i="7"/>
  <c r="F634" i="7"/>
  <c r="A634" i="7"/>
  <c r="F633" i="7"/>
  <c r="A633" i="7"/>
  <c r="F632" i="7"/>
  <c r="A632" i="7"/>
  <c r="F631" i="7"/>
  <c r="A631" i="7"/>
  <c r="F630" i="7"/>
  <c r="A630" i="7"/>
  <c r="F629" i="7"/>
  <c r="A629" i="7"/>
  <c r="F628" i="7"/>
  <c r="A628" i="7"/>
  <c r="F627" i="7"/>
  <c r="A627" i="7"/>
  <c r="F626" i="7"/>
  <c r="A626" i="7"/>
  <c r="F625" i="7"/>
  <c r="A625" i="7"/>
  <c r="F624" i="7"/>
  <c r="A624" i="7"/>
  <c r="F623" i="7"/>
  <c r="A623" i="7"/>
  <c r="F622" i="7"/>
  <c r="A622" i="7"/>
  <c r="F621" i="7"/>
  <c r="A621" i="7"/>
  <c r="F620" i="7"/>
  <c r="A620" i="7"/>
  <c r="F619" i="7"/>
  <c r="A619" i="7"/>
  <c r="F618" i="7"/>
  <c r="A618" i="7"/>
  <c r="F617" i="7"/>
  <c r="A617" i="7"/>
  <c r="F616" i="7"/>
  <c r="A616" i="7"/>
  <c r="F615" i="7"/>
  <c r="A615" i="7"/>
  <c r="F614" i="7"/>
  <c r="A614" i="7"/>
  <c r="F613" i="7"/>
  <c r="A613" i="7"/>
  <c r="F612" i="7"/>
  <c r="A612" i="7"/>
  <c r="F611" i="7"/>
  <c r="A611" i="7"/>
  <c r="F610" i="7"/>
  <c r="A610" i="7"/>
  <c r="F609" i="7"/>
  <c r="A609" i="7"/>
  <c r="F608" i="7"/>
  <c r="A608" i="7"/>
  <c r="F607" i="7"/>
  <c r="A607" i="7"/>
  <c r="F606" i="7"/>
  <c r="A606" i="7"/>
  <c r="F605" i="7"/>
  <c r="A605" i="7"/>
  <c r="F604" i="7"/>
  <c r="A604" i="7"/>
  <c r="F603" i="7"/>
  <c r="A603" i="7"/>
  <c r="F602" i="7"/>
  <c r="A602" i="7"/>
  <c r="F601" i="7"/>
  <c r="A601" i="7"/>
  <c r="F600" i="7"/>
  <c r="A600" i="7"/>
  <c r="F599" i="7"/>
  <c r="A599" i="7"/>
  <c r="F598" i="7"/>
  <c r="A598" i="7"/>
  <c r="F597" i="7"/>
  <c r="A597" i="7"/>
  <c r="F596" i="7"/>
  <c r="A596" i="7"/>
  <c r="F595" i="7"/>
  <c r="A595" i="7"/>
  <c r="F594" i="7"/>
  <c r="A594" i="7"/>
  <c r="F593" i="7"/>
  <c r="A593" i="7"/>
  <c r="F592" i="7"/>
  <c r="A592" i="7"/>
  <c r="F591" i="7"/>
  <c r="A591" i="7"/>
  <c r="F590" i="7"/>
  <c r="A590" i="7"/>
  <c r="F589" i="7"/>
  <c r="A589" i="7"/>
  <c r="F588" i="7"/>
  <c r="A588" i="7"/>
  <c r="F587" i="7"/>
  <c r="A587" i="7"/>
  <c r="F586" i="7"/>
  <c r="A586" i="7"/>
  <c r="F585" i="7"/>
  <c r="A585" i="7"/>
  <c r="F584" i="7"/>
  <c r="A584" i="7"/>
  <c r="F583" i="7"/>
  <c r="A583" i="7"/>
  <c r="F582" i="7"/>
  <c r="A582" i="7"/>
  <c r="F581" i="7"/>
  <c r="A581" i="7"/>
  <c r="F580" i="7"/>
  <c r="A580" i="7"/>
  <c r="F579" i="7"/>
  <c r="A579" i="7"/>
  <c r="F578" i="7"/>
  <c r="A578" i="7"/>
  <c r="F577" i="7"/>
  <c r="A577" i="7"/>
  <c r="F576" i="7"/>
  <c r="A576" i="7"/>
  <c r="F575" i="7"/>
  <c r="A575" i="7"/>
  <c r="F574" i="7"/>
  <c r="A574" i="7"/>
  <c r="F573" i="7"/>
  <c r="A573" i="7"/>
  <c r="F572" i="7"/>
  <c r="A572" i="7"/>
  <c r="F571" i="7"/>
  <c r="A571" i="7"/>
  <c r="F570" i="7"/>
  <c r="A570" i="7"/>
  <c r="F569" i="7"/>
  <c r="A569" i="7"/>
  <c r="F568" i="7"/>
  <c r="A568" i="7"/>
  <c r="F567" i="7"/>
  <c r="A567" i="7"/>
  <c r="F566" i="7"/>
  <c r="A566" i="7"/>
  <c r="F565" i="7"/>
  <c r="A565" i="7"/>
  <c r="F564" i="7"/>
  <c r="A564" i="7"/>
  <c r="F563" i="7"/>
  <c r="A563" i="7"/>
  <c r="F562" i="7"/>
  <c r="A562" i="7"/>
  <c r="F561" i="7"/>
  <c r="A561" i="7"/>
  <c r="F560" i="7"/>
  <c r="A560" i="7"/>
  <c r="F559" i="7"/>
  <c r="A559" i="7"/>
  <c r="F558" i="7"/>
  <c r="A558" i="7"/>
  <c r="F557" i="7"/>
  <c r="A557" i="7"/>
  <c r="F556" i="7"/>
  <c r="A556" i="7"/>
  <c r="F555" i="7"/>
  <c r="A555" i="7"/>
  <c r="F554" i="7"/>
  <c r="A554" i="7"/>
  <c r="F553" i="7"/>
  <c r="A553" i="7"/>
  <c r="F552" i="7"/>
  <c r="A552" i="7"/>
  <c r="F551" i="7"/>
  <c r="A551" i="7"/>
  <c r="F550" i="7"/>
  <c r="A550" i="7"/>
  <c r="F549" i="7"/>
  <c r="A549" i="7"/>
  <c r="F548" i="7"/>
  <c r="A548" i="7"/>
  <c r="F547" i="7"/>
  <c r="A547" i="7"/>
  <c r="F546" i="7"/>
  <c r="A546" i="7"/>
  <c r="F545" i="7"/>
  <c r="A545" i="7"/>
  <c r="F544" i="7"/>
  <c r="A544" i="7"/>
  <c r="F543" i="7"/>
  <c r="A543" i="7"/>
  <c r="F542" i="7"/>
  <c r="A542" i="7"/>
  <c r="F541" i="7"/>
  <c r="A541" i="7"/>
  <c r="F540" i="7"/>
  <c r="A540" i="7"/>
  <c r="F539" i="7"/>
  <c r="A539" i="7"/>
  <c r="F538" i="7"/>
  <c r="A538" i="7"/>
  <c r="F537" i="7"/>
  <c r="A537" i="7"/>
  <c r="F536" i="7"/>
  <c r="A536" i="7"/>
  <c r="F535" i="7"/>
  <c r="A535" i="7"/>
  <c r="F534" i="7"/>
  <c r="A534" i="7"/>
  <c r="F533" i="7"/>
  <c r="A533" i="7"/>
  <c r="F532" i="7"/>
  <c r="A532" i="7"/>
  <c r="F531" i="7"/>
  <c r="A531" i="7"/>
  <c r="F530" i="7"/>
  <c r="A530" i="7"/>
  <c r="F529" i="7"/>
  <c r="A529" i="7"/>
  <c r="F528" i="7"/>
  <c r="A528" i="7"/>
  <c r="F527" i="7"/>
  <c r="A527" i="7"/>
  <c r="F526" i="7"/>
  <c r="A526" i="7"/>
  <c r="F525" i="7"/>
  <c r="A525" i="7"/>
  <c r="F524" i="7"/>
  <c r="A524" i="7"/>
  <c r="F523" i="7"/>
  <c r="A523" i="7"/>
  <c r="F522" i="7"/>
  <c r="A522" i="7"/>
  <c r="F521" i="7"/>
  <c r="A521" i="7"/>
  <c r="F520" i="7"/>
  <c r="A520" i="7"/>
  <c r="F519" i="7"/>
  <c r="A519" i="7"/>
  <c r="F518" i="7"/>
  <c r="A518" i="7"/>
  <c r="F517" i="7"/>
  <c r="A517" i="7"/>
  <c r="F516" i="7"/>
  <c r="A516" i="7"/>
  <c r="F515" i="7"/>
  <c r="A515" i="7"/>
  <c r="F514" i="7"/>
  <c r="A514" i="7"/>
  <c r="F513" i="7"/>
  <c r="A513" i="7"/>
  <c r="F512" i="7"/>
  <c r="A512" i="7"/>
  <c r="F511" i="7"/>
  <c r="A511" i="7"/>
  <c r="F510" i="7"/>
  <c r="A510" i="7"/>
  <c r="F509" i="7"/>
  <c r="A509" i="7"/>
  <c r="F508" i="7"/>
  <c r="A508" i="7"/>
  <c r="F507" i="7"/>
  <c r="A507" i="7"/>
  <c r="F506" i="7"/>
  <c r="A506" i="7"/>
  <c r="F505" i="7"/>
  <c r="A505" i="7"/>
  <c r="F504" i="7"/>
  <c r="A504" i="7"/>
  <c r="F503" i="7"/>
  <c r="A503" i="7"/>
  <c r="F502" i="7"/>
  <c r="A502" i="7"/>
  <c r="F501" i="7"/>
  <c r="A501" i="7"/>
  <c r="F500" i="7"/>
  <c r="A500" i="7"/>
  <c r="F499" i="7"/>
  <c r="A499" i="7"/>
  <c r="F498" i="7"/>
  <c r="A498" i="7"/>
  <c r="F497" i="7"/>
  <c r="A497" i="7"/>
  <c r="F496" i="7"/>
  <c r="A496" i="7"/>
  <c r="F495" i="7"/>
  <c r="A495" i="7"/>
  <c r="F494" i="7"/>
  <c r="A494" i="7"/>
  <c r="F493" i="7"/>
  <c r="A493" i="7"/>
  <c r="F492" i="7"/>
  <c r="A492" i="7"/>
  <c r="F491" i="7"/>
  <c r="A491" i="7"/>
  <c r="F490" i="7"/>
  <c r="A490" i="7"/>
  <c r="F489" i="7"/>
  <c r="A489" i="7"/>
  <c r="F488" i="7"/>
  <c r="A488" i="7"/>
  <c r="F487" i="7"/>
  <c r="A487" i="7"/>
  <c r="F486" i="7"/>
  <c r="A486" i="7"/>
  <c r="F485" i="7"/>
  <c r="A485" i="7"/>
  <c r="F484" i="7"/>
  <c r="A484" i="7"/>
  <c r="F483" i="7"/>
  <c r="A483" i="7"/>
  <c r="F482" i="7"/>
  <c r="A482" i="7"/>
  <c r="F481" i="7"/>
  <c r="A481" i="7"/>
  <c r="F480" i="7"/>
  <c r="A480" i="7"/>
  <c r="F479" i="7"/>
  <c r="A479" i="7"/>
  <c r="F478" i="7"/>
  <c r="A478" i="7"/>
  <c r="F477" i="7"/>
  <c r="A477" i="7"/>
  <c r="F476" i="7"/>
  <c r="A476" i="7"/>
  <c r="F475" i="7"/>
  <c r="A475" i="7"/>
  <c r="F474" i="7"/>
  <c r="A474" i="7"/>
  <c r="F473" i="7"/>
  <c r="A473" i="7"/>
  <c r="F472" i="7"/>
  <c r="A472" i="7"/>
  <c r="F471" i="7"/>
  <c r="A471" i="7"/>
  <c r="F470" i="7"/>
  <c r="A470" i="7"/>
  <c r="F469" i="7"/>
  <c r="A469" i="7"/>
  <c r="F468" i="7"/>
  <c r="A468" i="7"/>
  <c r="F467" i="7"/>
  <c r="A467" i="7"/>
  <c r="F466" i="7"/>
  <c r="A466" i="7"/>
  <c r="F465" i="7"/>
  <c r="A465" i="7"/>
  <c r="F464" i="7"/>
  <c r="A464" i="7"/>
  <c r="F463" i="7"/>
  <c r="A463" i="7"/>
  <c r="F462" i="7"/>
  <c r="A462" i="7"/>
  <c r="F461" i="7"/>
  <c r="A461" i="7"/>
  <c r="F460" i="7"/>
  <c r="A460" i="7"/>
  <c r="F459" i="7"/>
  <c r="A459" i="7"/>
  <c r="F458" i="7"/>
  <c r="A458" i="7"/>
  <c r="F457" i="7"/>
  <c r="A457" i="7"/>
  <c r="F456" i="7"/>
  <c r="A456" i="7"/>
  <c r="F455" i="7"/>
  <c r="A455" i="7"/>
  <c r="F454" i="7"/>
  <c r="A454" i="7"/>
  <c r="F453" i="7"/>
  <c r="A453" i="7"/>
  <c r="F452" i="7"/>
  <c r="A452" i="7"/>
  <c r="F451" i="7"/>
  <c r="A451" i="7"/>
  <c r="F450" i="7"/>
  <c r="A450" i="7"/>
  <c r="F449" i="7"/>
  <c r="A449" i="7"/>
  <c r="F448" i="7"/>
  <c r="A448" i="7"/>
  <c r="F447" i="7"/>
  <c r="A447" i="7"/>
  <c r="F446" i="7"/>
  <c r="A446" i="7"/>
  <c r="F445" i="7"/>
  <c r="A445" i="7"/>
  <c r="F444" i="7"/>
  <c r="A444" i="7"/>
  <c r="F443" i="7"/>
  <c r="A443" i="7"/>
  <c r="F442" i="7"/>
  <c r="A442" i="7"/>
  <c r="F441" i="7"/>
  <c r="A441" i="7"/>
  <c r="F440" i="7"/>
  <c r="A440" i="7"/>
  <c r="F439" i="7"/>
  <c r="A439" i="7"/>
  <c r="F438" i="7"/>
  <c r="A438" i="7"/>
  <c r="F437" i="7"/>
  <c r="A437" i="7"/>
  <c r="F436" i="7"/>
  <c r="A436" i="7"/>
  <c r="F435" i="7"/>
  <c r="A435" i="7"/>
  <c r="F434" i="7"/>
  <c r="A434" i="7"/>
  <c r="F433" i="7"/>
  <c r="A433" i="7"/>
  <c r="F432" i="7"/>
  <c r="A432" i="7"/>
  <c r="F431" i="7"/>
  <c r="A431" i="7"/>
  <c r="F430" i="7"/>
  <c r="A430" i="7"/>
  <c r="F429" i="7"/>
  <c r="A429" i="7"/>
  <c r="F428" i="7"/>
  <c r="A428" i="7"/>
  <c r="F427" i="7"/>
  <c r="A427" i="7"/>
  <c r="F426" i="7"/>
  <c r="A426" i="7"/>
  <c r="F425" i="7"/>
  <c r="A425" i="7"/>
  <c r="F424" i="7"/>
  <c r="A424" i="7"/>
  <c r="F423" i="7"/>
  <c r="A423" i="7"/>
  <c r="F422" i="7"/>
  <c r="A422" i="7"/>
  <c r="F421" i="7"/>
  <c r="A421" i="7"/>
  <c r="F420" i="7"/>
  <c r="A420" i="7"/>
  <c r="F419" i="7"/>
  <c r="A419" i="7"/>
  <c r="F418" i="7"/>
  <c r="A418" i="7"/>
  <c r="F417" i="7"/>
  <c r="A417" i="7"/>
  <c r="F416" i="7"/>
  <c r="A416" i="7"/>
  <c r="F415" i="7"/>
  <c r="A415" i="7"/>
  <c r="F414" i="7"/>
  <c r="A414" i="7"/>
  <c r="F413" i="7"/>
  <c r="A413" i="7"/>
  <c r="F412" i="7"/>
  <c r="A412" i="7"/>
  <c r="F411" i="7"/>
  <c r="A411" i="7"/>
  <c r="F410" i="7"/>
  <c r="A410" i="7"/>
  <c r="F409" i="7"/>
  <c r="A409" i="7"/>
  <c r="F408" i="7"/>
  <c r="A408" i="7"/>
  <c r="F407" i="7"/>
  <c r="A407" i="7"/>
  <c r="F406" i="7"/>
  <c r="A406" i="7"/>
  <c r="F405" i="7"/>
  <c r="A405" i="7"/>
  <c r="F404" i="7"/>
  <c r="A404" i="7"/>
  <c r="F403" i="7"/>
  <c r="A403" i="7"/>
  <c r="F402" i="7"/>
  <c r="A402" i="7"/>
  <c r="F401" i="7"/>
  <c r="A401" i="7"/>
  <c r="F400" i="7"/>
  <c r="A400" i="7"/>
  <c r="F399" i="7"/>
  <c r="A399" i="7"/>
  <c r="F398" i="7"/>
  <c r="A398" i="7"/>
  <c r="F397" i="7"/>
  <c r="A397" i="7"/>
  <c r="F396" i="7"/>
  <c r="A396" i="7"/>
  <c r="F395" i="7"/>
  <c r="A395" i="7"/>
  <c r="F394" i="7"/>
  <c r="A394" i="7"/>
  <c r="F393" i="7"/>
  <c r="A393" i="7"/>
  <c r="F392" i="7"/>
  <c r="A392" i="7"/>
  <c r="F391" i="7"/>
  <c r="A391" i="7"/>
  <c r="F390" i="7"/>
  <c r="A390" i="7"/>
  <c r="F389" i="7"/>
  <c r="A389" i="7"/>
  <c r="F388" i="7"/>
  <c r="A388" i="7"/>
  <c r="F387" i="7"/>
  <c r="A387" i="7"/>
  <c r="F386" i="7"/>
  <c r="A386" i="7"/>
  <c r="F385" i="7"/>
  <c r="A385" i="7"/>
  <c r="F384" i="7"/>
  <c r="A384" i="7"/>
  <c r="F383" i="7"/>
  <c r="A383" i="7"/>
  <c r="F382" i="7"/>
  <c r="A382" i="7"/>
  <c r="F381" i="7"/>
  <c r="A381" i="7"/>
  <c r="F380" i="7"/>
  <c r="A380" i="7"/>
  <c r="F379" i="7"/>
  <c r="A379" i="7"/>
  <c r="F378" i="7"/>
  <c r="A378" i="7"/>
  <c r="F377" i="7"/>
  <c r="A377" i="7"/>
  <c r="F376" i="7"/>
  <c r="A376" i="7"/>
  <c r="F375" i="7"/>
  <c r="A375" i="7"/>
  <c r="F374" i="7"/>
  <c r="A374" i="7"/>
  <c r="F373" i="7"/>
  <c r="A373" i="7"/>
  <c r="F372" i="7"/>
  <c r="A372" i="7"/>
  <c r="F371" i="7"/>
  <c r="A371" i="7"/>
  <c r="F370" i="7"/>
  <c r="A370" i="7"/>
  <c r="F369" i="7"/>
  <c r="A369" i="7"/>
  <c r="F368" i="7"/>
  <c r="A368" i="7"/>
  <c r="F367" i="7"/>
  <c r="A367" i="7"/>
  <c r="F366" i="7"/>
  <c r="A366" i="7"/>
  <c r="F365" i="7"/>
  <c r="A365" i="7"/>
  <c r="F364" i="7"/>
  <c r="A364" i="7"/>
  <c r="F363" i="7"/>
  <c r="A363" i="7"/>
  <c r="F362" i="7"/>
  <c r="A362" i="7"/>
  <c r="F361" i="7"/>
  <c r="A361" i="7"/>
  <c r="F360" i="7"/>
  <c r="A360" i="7"/>
  <c r="F359" i="7"/>
  <c r="A359" i="7"/>
  <c r="F358" i="7"/>
  <c r="A358" i="7"/>
  <c r="F357" i="7"/>
  <c r="A357" i="7"/>
  <c r="F356" i="7"/>
  <c r="A356" i="7"/>
  <c r="F355" i="7"/>
  <c r="A355" i="7"/>
  <c r="F354" i="7"/>
  <c r="A354" i="7"/>
  <c r="F353" i="7"/>
  <c r="A353" i="7"/>
  <c r="F352" i="7"/>
  <c r="A352" i="7"/>
  <c r="F351" i="7"/>
  <c r="A351" i="7"/>
  <c r="F350" i="7"/>
  <c r="A350" i="7"/>
  <c r="F349" i="7"/>
  <c r="A349" i="7"/>
  <c r="F348" i="7"/>
  <c r="A348" i="7"/>
  <c r="F347" i="7"/>
  <c r="A347" i="7"/>
  <c r="F346" i="7"/>
  <c r="A346" i="7"/>
  <c r="F345" i="7"/>
  <c r="A345" i="7"/>
  <c r="F344" i="7"/>
  <c r="A344" i="7"/>
  <c r="F343" i="7"/>
  <c r="A343" i="7"/>
  <c r="F342" i="7"/>
  <c r="A342" i="7"/>
  <c r="F341" i="7"/>
  <c r="A341" i="7"/>
  <c r="F340" i="7"/>
  <c r="A340" i="7"/>
  <c r="F339" i="7"/>
  <c r="A339" i="7"/>
  <c r="F338" i="7"/>
  <c r="A338" i="7"/>
  <c r="F337" i="7"/>
  <c r="A337" i="7"/>
  <c r="F336" i="7"/>
  <c r="A336" i="7"/>
  <c r="F335" i="7"/>
  <c r="A335" i="7"/>
  <c r="F334" i="7"/>
  <c r="A334" i="7"/>
  <c r="F333" i="7"/>
  <c r="A333" i="7"/>
  <c r="F332" i="7"/>
  <c r="A332" i="7"/>
  <c r="F331" i="7"/>
  <c r="A331" i="7"/>
  <c r="F330" i="7"/>
  <c r="A330" i="7"/>
  <c r="F329" i="7"/>
  <c r="A329" i="7"/>
  <c r="F328" i="7"/>
  <c r="A328" i="7"/>
  <c r="F327" i="7"/>
  <c r="A327" i="7"/>
  <c r="F326" i="7"/>
  <c r="A326" i="7"/>
  <c r="F325" i="7"/>
  <c r="A325" i="7"/>
  <c r="F324" i="7"/>
  <c r="A324" i="7"/>
  <c r="F323" i="7"/>
  <c r="A323" i="7"/>
  <c r="F322" i="7"/>
  <c r="A322" i="7"/>
  <c r="F321" i="7"/>
  <c r="A321" i="7"/>
  <c r="F320" i="7"/>
  <c r="A320" i="7"/>
  <c r="F319" i="7"/>
  <c r="A319" i="7"/>
  <c r="F318" i="7"/>
  <c r="A318" i="7"/>
  <c r="F317" i="7"/>
  <c r="A317" i="7"/>
  <c r="F316" i="7"/>
  <c r="A316" i="7"/>
  <c r="F315" i="7"/>
  <c r="A315" i="7"/>
  <c r="F314" i="7"/>
  <c r="A314" i="7"/>
  <c r="F313" i="7"/>
  <c r="A313" i="7"/>
  <c r="F312" i="7"/>
  <c r="A312" i="7"/>
  <c r="F311" i="7"/>
  <c r="A311" i="7"/>
  <c r="F310" i="7"/>
  <c r="A310" i="7"/>
  <c r="F309" i="7"/>
  <c r="A309" i="7"/>
  <c r="F308" i="7"/>
  <c r="A308" i="7"/>
  <c r="F307" i="7"/>
  <c r="A307" i="7"/>
  <c r="F306" i="7"/>
  <c r="A306" i="7"/>
  <c r="F305" i="7"/>
  <c r="A305" i="7"/>
  <c r="F304" i="7"/>
  <c r="A304" i="7"/>
  <c r="F303" i="7"/>
  <c r="A303" i="7"/>
  <c r="F302" i="7"/>
  <c r="A302" i="7"/>
  <c r="F301" i="7"/>
  <c r="A301" i="7"/>
  <c r="F300" i="7"/>
  <c r="A300" i="7"/>
  <c r="F299" i="7"/>
  <c r="A299" i="7"/>
  <c r="F298" i="7"/>
  <c r="A298" i="7"/>
  <c r="F297" i="7"/>
  <c r="A297" i="7"/>
  <c r="F296" i="7"/>
  <c r="A296" i="7"/>
  <c r="F295" i="7"/>
  <c r="A295" i="7"/>
  <c r="F294" i="7"/>
  <c r="A294" i="7"/>
  <c r="F293" i="7"/>
  <c r="A293" i="7"/>
  <c r="F292" i="7"/>
  <c r="A292" i="7"/>
  <c r="F291" i="7"/>
  <c r="A291" i="7"/>
  <c r="F290" i="7"/>
  <c r="A290" i="7"/>
  <c r="F289" i="7"/>
  <c r="A289" i="7"/>
  <c r="F288" i="7"/>
  <c r="A288" i="7"/>
  <c r="F287" i="7"/>
  <c r="A287" i="7"/>
  <c r="F286" i="7"/>
  <c r="A286" i="7"/>
  <c r="F285" i="7"/>
  <c r="A285" i="7"/>
  <c r="F284" i="7"/>
  <c r="A284" i="7"/>
  <c r="F283" i="7"/>
  <c r="A283" i="7"/>
  <c r="F282" i="7"/>
  <c r="A282" i="7"/>
  <c r="F281" i="7"/>
  <c r="A281" i="7"/>
  <c r="F280" i="7"/>
  <c r="A280" i="7"/>
  <c r="F279" i="7"/>
  <c r="A279" i="7"/>
  <c r="F278" i="7"/>
  <c r="A278" i="7"/>
  <c r="F277" i="7"/>
  <c r="A277" i="7"/>
  <c r="F276" i="7"/>
  <c r="A276" i="7"/>
  <c r="F275" i="7"/>
  <c r="A275" i="7"/>
  <c r="F274" i="7"/>
  <c r="A274" i="7"/>
  <c r="F273" i="7"/>
  <c r="A273" i="7"/>
  <c r="F272" i="7"/>
  <c r="A272" i="7"/>
  <c r="F271" i="7"/>
  <c r="A271" i="7"/>
  <c r="F270" i="7"/>
  <c r="A270" i="7"/>
  <c r="F269" i="7"/>
  <c r="A269" i="7"/>
  <c r="F268" i="7"/>
  <c r="A268" i="7"/>
  <c r="F267" i="7"/>
  <c r="A267" i="7"/>
  <c r="F266" i="7"/>
  <c r="A266" i="7"/>
  <c r="F265" i="7"/>
  <c r="A265" i="7"/>
  <c r="F264" i="7"/>
  <c r="A264" i="7"/>
  <c r="F263" i="7"/>
  <c r="A263" i="7"/>
  <c r="F262" i="7"/>
  <c r="A262" i="7"/>
  <c r="F261" i="7"/>
  <c r="A261" i="7"/>
  <c r="F260" i="7"/>
  <c r="A260" i="7"/>
  <c r="F259" i="7"/>
  <c r="A259" i="7"/>
  <c r="F258" i="7"/>
  <c r="A258" i="7"/>
  <c r="F257" i="7"/>
  <c r="A257" i="7"/>
  <c r="F256" i="7"/>
  <c r="A256" i="7"/>
  <c r="F255" i="7"/>
  <c r="A255" i="7"/>
  <c r="F254" i="7"/>
  <c r="A254" i="7"/>
  <c r="F253" i="7"/>
  <c r="A253" i="7"/>
  <c r="F252" i="7"/>
  <c r="A252" i="7"/>
  <c r="F251" i="7"/>
  <c r="A251" i="7"/>
  <c r="F250" i="7"/>
  <c r="A250" i="7"/>
  <c r="F249" i="7"/>
  <c r="A249" i="7"/>
  <c r="F248" i="7"/>
  <c r="A248" i="7"/>
  <c r="F247" i="7"/>
  <c r="A247" i="7"/>
  <c r="F246" i="7"/>
  <c r="A246" i="7"/>
  <c r="F245" i="7"/>
  <c r="A245" i="7"/>
  <c r="F244" i="7"/>
  <c r="A244" i="7"/>
  <c r="F243" i="7"/>
  <c r="A243" i="7"/>
  <c r="F242" i="7"/>
  <c r="A242" i="7"/>
  <c r="F241" i="7"/>
  <c r="A241" i="7"/>
  <c r="F240" i="7"/>
  <c r="A240" i="7"/>
  <c r="F239" i="7"/>
  <c r="A239" i="7"/>
  <c r="F238" i="7"/>
  <c r="A238" i="7"/>
  <c r="F237" i="7"/>
  <c r="A237" i="7"/>
  <c r="F236" i="7"/>
  <c r="A236" i="7"/>
  <c r="F235" i="7"/>
  <c r="A235" i="7"/>
  <c r="F234" i="7"/>
  <c r="A234" i="7"/>
  <c r="F233" i="7"/>
  <c r="A233" i="7"/>
  <c r="F232" i="7"/>
  <c r="A232" i="7"/>
  <c r="F231" i="7"/>
  <c r="A231" i="7"/>
  <c r="F230" i="7"/>
  <c r="A230" i="7"/>
  <c r="F229" i="7"/>
  <c r="A229" i="7"/>
  <c r="F228" i="7"/>
  <c r="A228" i="7"/>
  <c r="F227" i="7"/>
  <c r="A227" i="7"/>
  <c r="F226" i="7"/>
  <c r="A226" i="7"/>
  <c r="F225" i="7"/>
  <c r="A225" i="7"/>
  <c r="F224" i="7"/>
  <c r="A224" i="7"/>
  <c r="F223" i="7"/>
  <c r="A223" i="7"/>
  <c r="F222" i="7"/>
  <c r="A222" i="7"/>
  <c r="F221" i="7"/>
  <c r="A221" i="7"/>
  <c r="F220" i="7"/>
  <c r="A220" i="7"/>
  <c r="F219" i="7"/>
  <c r="A219" i="7"/>
  <c r="F218" i="7"/>
  <c r="A218" i="7"/>
  <c r="F217" i="7"/>
  <c r="A217" i="7"/>
  <c r="F216" i="7"/>
  <c r="A216" i="7"/>
  <c r="F215" i="7"/>
  <c r="A215" i="7"/>
  <c r="F214" i="7"/>
  <c r="A214" i="7"/>
  <c r="F213" i="7"/>
  <c r="A213" i="7"/>
  <c r="F212" i="7"/>
  <c r="A212" i="7"/>
  <c r="F211" i="7"/>
  <c r="A211" i="7"/>
  <c r="F210" i="7"/>
  <c r="A210" i="7"/>
  <c r="F209" i="7"/>
  <c r="A209" i="7"/>
  <c r="F208" i="7"/>
  <c r="A208" i="7"/>
  <c r="F207" i="7"/>
  <c r="A207" i="7"/>
  <c r="F206" i="7"/>
  <c r="A206" i="7"/>
  <c r="F205" i="7"/>
  <c r="A205" i="7"/>
  <c r="F204" i="7"/>
  <c r="A204" i="7"/>
  <c r="F203" i="7"/>
  <c r="A203" i="7"/>
  <c r="F202" i="7"/>
  <c r="A202" i="7"/>
  <c r="F201" i="7"/>
  <c r="A201" i="7"/>
  <c r="F200" i="7"/>
  <c r="A200" i="7"/>
  <c r="F199" i="7"/>
  <c r="A199" i="7"/>
  <c r="F198" i="7"/>
  <c r="A198" i="7"/>
  <c r="F197" i="7"/>
  <c r="A197" i="7"/>
  <c r="F196" i="7"/>
  <c r="A196" i="7"/>
  <c r="F195" i="7"/>
  <c r="A195" i="7"/>
  <c r="F194" i="7"/>
  <c r="A194" i="7"/>
  <c r="F193" i="7"/>
  <c r="A193" i="7"/>
  <c r="F192" i="7"/>
  <c r="A192" i="7"/>
  <c r="F191" i="7"/>
  <c r="A191" i="7"/>
  <c r="F190" i="7"/>
  <c r="A190" i="7"/>
  <c r="F189" i="7"/>
  <c r="A189" i="7"/>
  <c r="F188" i="7"/>
  <c r="A188" i="7"/>
  <c r="F187" i="7"/>
  <c r="A187" i="7"/>
  <c r="F186" i="7"/>
  <c r="A186" i="7"/>
  <c r="F185" i="7"/>
  <c r="A185" i="7"/>
  <c r="F184" i="7"/>
  <c r="A184" i="7"/>
  <c r="F183" i="7"/>
  <c r="A183" i="7"/>
  <c r="F182" i="7"/>
  <c r="A182" i="7"/>
  <c r="F181" i="7"/>
  <c r="A181" i="7"/>
  <c r="F180" i="7"/>
  <c r="A180" i="7"/>
  <c r="F179" i="7"/>
  <c r="A179" i="7"/>
  <c r="F178" i="7"/>
  <c r="A178" i="7"/>
  <c r="F177" i="7"/>
  <c r="A177" i="7"/>
  <c r="F176" i="7"/>
  <c r="A176" i="7"/>
  <c r="F175" i="7"/>
  <c r="A175" i="7"/>
  <c r="F174" i="7"/>
  <c r="A174" i="7"/>
  <c r="F173" i="7"/>
  <c r="A173" i="7"/>
  <c r="F172" i="7"/>
  <c r="A172" i="7"/>
  <c r="F171" i="7"/>
  <c r="A171" i="7"/>
  <c r="F170" i="7"/>
  <c r="A170" i="7"/>
  <c r="F169" i="7"/>
  <c r="A169" i="7"/>
  <c r="F168" i="7"/>
  <c r="A168" i="7"/>
  <c r="F167" i="7"/>
  <c r="A167" i="7"/>
  <c r="F166" i="7"/>
  <c r="A166" i="7"/>
  <c r="F165" i="7"/>
  <c r="A165" i="7"/>
  <c r="F164" i="7"/>
  <c r="A164" i="7"/>
  <c r="F163" i="7"/>
  <c r="A163" i="7"/>
  <c r="F162" i="7"/>
  <c r="A162" i="7"/>
  <c r="F161" i="7"/>
  <c r="A161" i="7"/>
  <c r="F160" i="7"/>
  <c r="A160" i="7"/>
  <c r="F159" i="7"/>
  <c r="A159" i="7"/>
  <c r="F158" i="7"/>
  <c r="A158" i="7"/>
  <c r="F157" i="7"/>
  <c r="A157" i="7"/>
  <c r="F156" i="7"/>
  <c r="A156" i="7"/>
  <c r="F155" i="7"/>
  <c r="A155" i="7"/>
  <c r="F154" i="7"/>
  <c r="A154" i="7"/>
  <c r="F153" i="7"/>
  <c r="A153" i="7"/>
  <c r="F152" i="7"/>
  <c r="A152" i="7"/>
  <c r="F151" i="7"/>
  <c r="A151" i="7"/>
  <c r="F150" i="7"/>
  <c r="A150" i="7"/>
  <c r="F149" i="7"/>
  <c r="A149" i="7"/>
  <c r="F148" i="7"/>
  <c r="A148" i="7"/>
  <c r="F147" i="7"/>
  <c r="A147" i="7"/>
  <c r="F146" i="7"/>
  <c r="A146" i="7"/>
  <c r="F145" i="7"/>
  <c r="A145" i="7"/>
  <c r="F144" i="7"/>
  <c r="A144" i="7"/>
  <c r="F143" i="7"/>
  <c r="A143" i="7"/>
  <c r="F142" i="7"/>
  <c r="A142" i="7"/>
  <c r="F141" i="7"/>
  <c r="A141" i="7"/>
  <c r="F140" i="7"/>
  <c r="A140" i="7"/>
  <c r="F139" i="7"/>
  <c r="A139" i="7"/>
  <c r="F138" i="7"/>
  <c r="A138" i="7"/>
  <c r="F137" i="7"/>
  <c r="A137" i="7"/>
  <c r="F136" i="7"/>
  <c r="A136" i="7"/>
  <c r="F135" i="7"/>
  <c r="A135" i="7"/>
  <c r="F134" i="7"/>
  <c r="A134" i="7"/>
  <c r="F133" i="7"/>
  <c r="A133" i="7"/>
  <c r="F132" i="7"/>
  <c r="A132" i="7"/>
  <c r="F131" i="7"/>
  <c r="A131" i="7"/>
  <c r="F130" i="7"/>
  <c r="A130" i="7"/>
  <c r="F129" i="7"/>
  <c r="A129" i="7"/>
  <c r="F128" i="7"/>
  <c r="A128" i="7"/>
  <c r="F127" i="7"/>
  <c r="A127" i="7"/>
  <c r="F126" i="7"/>
  <c r="A126" i="7"/>
  <c r="F125" i="7"/>
  <c r="A125" i="7"/>
  <c r="F124" i="7"/>
  <c r="A124" i="7"/>
  <c r="F123" i="7"/>
  <c r="A123" i="7"/>
  <c r="F122" i="7"/>
  <c r="A122" i="7"/>
  <c r="F121" i="7"/>
  <c r="A121" i="7"/>
  <c r="F120" i="7"/>
  <c r="A120" i="7"/>
  <c r="F119" i="7"/>
  <c r="A119" i="7"/>
  <c r="F118" i="7"/>
  <c r="A118" i="7"/>
  <c r="F117" i="7"/>
  <c r="A117" i="7"/>
  <c r="F116" i="7"/>
  <c r="A116" i="7"/>
  <c r="F115" i="7"/>
  <c r="A115" i="7"/>
  <c r="F114" i="7"/>
  <c r="A114" i="7"/>
  <c r="F113" i="7"/>
  <c r="A113" i="7"/>
  <c r="F112" i="7"/>
  <c r="A112" i="7"/>
  <c r="F111" i="7"/>
  <c r="A111" i="7"/>
  <c r="F110" i="7"/>
  <c r="A110" i="7"/>
  <c r="F109" i="7"/>
  <c r="A109" i="7"/>
  <c r="F108" i="7"/>
  <c r="A108" i="7"/>
  <c r="F107" i="7"/>
  <c r="A107" i="7"/>
  <c r="F106" i="7"/>
  <c r="A106" i="7"/>
  <c r="F105" i="7"/>
  <c r="A105" i="7"/>
  <c r="F104" i="7"/>
  <c r="A104" i="7"/>
  <c r="F103" i="7"/>
  <c r="A103" i="7"/>
  <c r="F102" i="7"/>
  <c r="A102" i="7"/>
  <c r="F101" i="7"/>
  <c r="A101" i="7"/>
  <c r="F100" i="7"/>
  <c r="A100" i="7"/>
  <c r="F99" i="7"/>
  <c r="A99" i="7"/>
  <c r="F98" i="7"/>
  <c r="A98" i="7"/>
  <c r="F97" i="7"/>
  <c r="A97" i="7"/>
  <c r="F96" i="7"/>
  <c r="A96" i="7"/>
  <c r="F95" i="7"/>
  <c r="A95" i="7"/>
  <c r="F94" i="7"/>
  <c r="A94" i="7"/>
  <c r="F93" i="7"/>
  <c r="A93" i="7"/>
  <c r="F92" i="7"/>
  <c r="A92" i="7"/>
  <c r="F91" i="7"/>
  <c r="A91" i="7"/>
  <c r="F90" i="7"/>
  <c r="A90" i="7"/>
  <c r="F89" i="7"/>
  <c r="A89" i="7"/>
  <c r="F88" i="7"/>
  <c r="A88" i="7"/>
  <c r="F87" i="7"/>
  <c r="A87" i="7"/>
  <c r="F86" i="7"/>
  <c r="A86" i="7"/>
  <c r="F85" i="7"/>
  <c r="A85" i="7"/>
  <c r="F84" i="7"/>
  <c r="A84" i="7"/>
  <c r="F83" i="7"/>
  <c r="A83" i="7"/>
  <c r="F82" i="7"/>
  <c r="A82" i="7"/>
  <c r="F81" i="7"/>
  <c r="A81" i="7"/>
  <c r="F80" i="7"/>
  <c r="A80" i="7"/>
  <c r="F79" i="7"/>
  <c r="A79" i="7"/>
  <c r="F78" i="7"/>
  <c r="A78" i="7"/>
  <c r="F77" i="7"/>
  <c r="A77" i="7"/>
  <c r="F76" i="7"/>
  <c r="A76" i="7"/>
  <c r="F75" i="7"/>
  <c r="A75" i="7"/>
  <c r="F74" i="7"/>
  <c r="A74" i="7"/>
  <c r="F73" i="7"/>
  <c r="A73" i="7"/>
  <c r="F72" i="7"/>
  <c r="A72" i="7"/>
  <c r="F71" i="7"/>
  <c r="A71" i="7"/>
  <c r="F70" i="7"/>
  <c r="A70" i="7"/>
  <c r="F69" i="7"/>
  <c r="A69" i="7"/>
  <c r="F68" i="7"/>
  <c r="A68" i="7"/>
  <c r="F67" i="7"/>
  <c r="A67" i="7"/>
  <c r="F66" i="7"/>
  <c r="A66" i="7"/>
  <c r="F65" i="7"/>
  <c r="A65" i="7"/>
  <c r="F64" i="7"/>
  <c r="A64" i="7"/>
  <c r="F63" i="7"/>
  <c r="A63" i="7"/>
  <c r="F62" i="7"/>
  <c r="A62" i="7"/>
  <c r="F61" i="7"/>
  <c r="A61" i="7"/>
  <c r="F60" i="7"/>
  <c r="A60" i="7"/>
  <c r="F59" i="7"/>
  <c r="A59" i="7"/>
  <c r="F58" i="7"/>
  <c r="A58" i="7"/>
  <c r="F57" i="7"/>
  <c r="A57" i="7"/>
  <c r="F56" i="7"/>
  <c r="A56" i="7"/>
  <c r="F55" i="7"/>
  <c r="A55" i="7"/>
  <c r="F54" i="7"/>
  <c r="A54" i="7"/>
  <c r="F53" i="7"/>
  <c r="A53" i="7"/>
  <c r="F52" i="7"/>
  <c r="A52" i="7"/>
  <c r="F51" i="7"/>
  <c r="A51" i="7"/>
  <c r="F50" i="7"/>
  <c r="A50" i="7"/>
  <c r="F49" i="7"/>
  <c r="A49" i="7"/>
  <c r="F48" i="7"/>
  <c r="A48" i="7"/>
  <c r="F47" i="7"/>
  <c r="A47" i="7"/>
  <c r="F46" i="7"/>
  <c r="A46" i="7"/>
  <c r="F45" i="7"/>
  <c r="A45" i="7"/>
  <c r="F44" i="7"/>
  <c r="A44" i="7"/>
  <c r="F43" i="7"/>
  <c r="A43" i="7"/>
  <c r="F42" i="7"/>
  <c r="A42" i="7"/>
  <c r="F41" i="7"/>
  <c r="A41" i="7"/>
  <c r="F40" i="7"/>
  <c r="A40" i="7"/>
  <c r="F39" i="7"/>
  <c r="A39" i="7"/>
  <c r="F38" i="7"/>
  <c r="A38" i="7"/>
  <c r="F37" i="7"/>
  <c r="A37" i="7"/>
  <c r="F36" i="7"/>
  <c r="A36" i="7"/>
  <c r="F35" i="7"/>
  <c r="A35" i="7"/>
  <c r="F34" i="7"/>
  <c r="A34" i="7"/>
  <c r="F33" i="7"/>
  <c r="A33" i="7"/>
  <c r="F32" i="7"/>
  <c r="A32" i="7"/>
  <c r="F31" i="7"/>
  <c r="A31" i="7"/>
  <c r="F30" i="7"/>
  <c r="A30" i="7"/>
  <c r="F29" i="7"/>
  <c r="A29" i="7"/>
  <c r="F28" i="7"/>
  <c r="A28" i="7"/>
  <c r="F27" i="7"/>
  <c r="A27" i="7"/>
  <c r="F26" i="7"/>
  <c r="A26" i="7"/>
  <c r="F25" i="7"/>
  <c r="A25" i="7"/>
  <c r="F24" i="7"/>
  <c r="A24" i="7"/>
  <c r="F23" i="7"/>
  <c r="A23" i="7"/>
  <c r="F22" i="7"/>
  <c r="A22" i="7"/>
  <c r="F21" i="7"/>
  <c r="A21" i="7"/>
  <c r="F20" i="7"/>
  <c r="A20" i="7"/>
  <c r="F19" i="7"/>
  <c r="A19" i="7"/>
  <c r="F18" i="7"/>
  <c r="A18" i="7"/>
  <c r="F17" i="7"/>
  <c r="A17" i="7"/>
  <c r="F16" i="7"/>
  <c r="A16" i="7"/>
  <c r="F15" i="7"/>
  <c r="A15" i="7"/>
  <c r="F14" i="7"/>
  <c r="A14" i="7"/>
  <c r="F13" i="7"/>
  <c r="A13" i="7"/>
  <c r="F12" i="7"/>
  <c r="A12" i="7"/>
  <c r="F11" i="7"/>
  <c r="A11" i="7"/>
  <c r="F10" i="7"/>
  <c r="A10" i="7"/>
  <c r="F9" i="7"/>
  <c r="A9" i="7"/>
  <c r="F8" i="7"/>
  <c r="A8" i="7"/>
  <c r="F7" i="7"/>
  <c r="A7" i="7"/>
  <c r="F6" i="7"/>
  <c r="A6" i="7"/>
  <c r="F5" i="7"/>
  <c r="A5" i="7"/>
  <c r="F4" i="7"/>
  <c r="A4" i="7"/>
  <c r="F3" i="7"/>
  <c r="A3" i="7"/>
  <c r="A2" i="7"/>
  <c r="C31" i="6"/>
  <c r="A31" i="6"/>
  <c r="C30" i="6"/>
  <c r="A30" i="6"/>
  <c r="C29" i="6"/>
  <c r="A29" i="6"/>
  <c r="C28" i="6"/>
  <c r="A28" i="6"/>
  <c r="C27" i="6"/>
  <c r="A27" i="6"/>
  <c r="C26" i="6"/>
  <c r="A26" i="6"/>
  <c r="C25" i="6"/>
  <c r="A25" i="6"/>
  <c r="C24" i="6"/>
  <c r="A24" i="6"/>
  <c r="C23" i="6"/>
  <c r="A23" i="6"/>
  <c r="C22" i="6"/>
  <c r="A22" i="6"/>
  <c r="C21" i="6"/>
  <c r="A21" i="6"/>
  <c r="C20" i="6"/>
  <c r="A20" i="6"/>
  <c r="C19" i="6"/>
  <c r="A19" i="6"/>
  <c r="C18" i="6"/>
  <c r="A18" i="6"/>
  <c r="C17" i="6"/>
  <c r="A17" i="6"/>
  <c r="C16" i="6"/>
  <c r="A16" i="6"/>
  <c r="C15" i="6"/>
  <c r="A15" i="6"/>
  <c r="C14" i="6"/>
  <c r="A14" i="6"/>
  <c r="C13" i="6"/>
  <c r="A13" i="6"/>
  <c r="C12" i="6"/>
  <c r="A12" i="6"/>
  <c r="C11" i="6"/>
  <c r="A11" i="6"/>
  <c r="C10" i="6"/>
  <c r="A10" i="6"/>
  <c r="C9" i="6"/>
  <c r="A9" i="6"/>
  <c r="C8" i="6"/>
  <c r="A8" i="6"/>
  <c r="C7" i="6"/>
  <c r="A7" i="6"/>
  <c r="C6" i="6"/>
  <c r="A6" i="6"/>
  <c r="C5" i="6"/>
  <c r="A5" i="6"/>
  <c r="C4" i="6"/>
  <c r="A4" i="6"/>
  <c r="C3" i="6"/>
  <c r="A3" i="6"/>
  <c r="C2" i="6"/>
  <c r="A2" i="6"/>
  <c r="B2" i="5"/>
  <c r="D1" i="5"/>
  <c r="E1" i="5" s="1"/>
  <c r="D34" i="6" s="1"/>
  <c r="B1" i="5"/>
  <c r="C71" i="4"/>
  <c r="C70" i="4"/>
  <c r="C69" i="4"/>
  <c r="C68" i="4"/>
  <c r="C67" i="4"/>
  <c r="C66" i="4"/>
  <c r="C65" i="4"/>
  <c r="C64" i="4"/>
  <c r="C63" i="4"/>
  <c r="C62" i="4"/>
  <c r="C61" i="4"/>
  <c r="C60" i="4"/>
  <c r="C59" i="4"/>
  <c r="C58" i="4"/>
  <c r="C57" i="4"/>
  <c r="C56" i="4"/>
  <c r="C55" i="4"/>
  <c r="C54" i="4"/>
  <c r="C53" i="4"/>
  <c r="C52" i="4"/>
  <c r="C51" i="4"/>
  <c r="C50" i="4"/>
  <c r="C49" i="4"/>
  <c r="C48" i="4"/>
  <c r="C47" i="4"/>
  <c r="C46" i="4"/>
  <c r="C45" i="4"/>
  <c r="C44" i="4"/>
  <c r="C43" i="4"/>
  <c r="C42" i="4"/>
  <c r="C41" i="4"/>
  <c r="C40" i="4"/>
  <c r="C39" i="4"/>
  <c r="C38" i="4"/>
  <c r="C37" i="4"/>
  <c r="C36" i="4"/>
  <c r="C35" i="4"/>
  <c r="C34" i="4"/>
  <c r="C33" i="4"/>
  <c r="C32" i="4"/>
  <c r="C31" i="4"/>
  <c r="C30" i="4"/>
  <c r="C29" i="4"/>
  <c r="C28" i="4"/>
  <c r="C27" i="4"/>
  <c r="C26" i="4"/>
  <c r="C25" i="4"/>
  <c r="C24" i="4"/>
  <c r="C23" i="4"/>
  <c r="C22" i="4"/>
  <c r="C21" i="4"/>
  <c r="C20" i="4"/>
  <c r="C19" i="4"/>
  <c r="C18" i="4"/>
  <c r="C17" i="4"/>
  <c r="C16" i="4"/>
  <c r="C15" i="4"/>
  <c r="C14" i="4"/>
  <c r="C13" i="4"/>
  <c r="C12" i="4"/>
  <c r="C11" i="4"/>
  <c r="C10" i="4"/>
  <c r="C9" i="4"/>
  <c r="C8" i="4"/>
  <c r="C7" i="4"/>
  <c r="C6" i="4"/>
  <c r="C5" i="4"/>
  <c r="C4" i="4"/>
  <c r="I64" i="1"/>
  <c r="G64" i="1"/>
  <c r="H20" i="1"/>
  <c r="D2" i="5" s="1"/>
  <c r="E2" i="5" s="1"/>
  <c r="E13" i="6" s="1"/>
  <c r="H25" i="1" l="1"/>
  <c r="H26" i="1"/>
  <c r="H30" i="1"/>
  <c r="H34" i="1"/>
  <c r="H38" i="1"/>
  <c r="H42" i="1"/>
  <c r="H46" i="1"/>
  <c r="H50" i="1"/>
  <c r="H54" i="1"/>
  <c r="H58" i="1"/>
  <c r="H62" i="1"/>
  <c r="H35" i="1"/>
  <c r="H27" i="1"/>
  <c r="H31" i="1"/>
  <c r="H39" i="1"/>
  <c r="H43" i="1"/>
  <c r="H47" i="1"/>
  <c r="H51" i="1"/>
  <c r="H55" i="1"/>
  <c r="H59" i="1"/>
  <c r="H63" i="1"/>
  <c r="H24" i="1"/>
  <c r="H28" i="1"/>
  <c r="H32" i="1"/>
  <c r="H36" i="1"/>
  <c r="H40" i="1"/>
  <c r="H44" i="1"/>
  <c r="H48" i="1"/>
  <c r="H52" i="1"/>
  <c r="H56" i="1"/>
  <c r="H60" i="1"/>
  <c r="H29" i="1"/>
  <c r="H33" i="1"/>
  <c r="H37" i="1"/>
  <c r="H41" i="1"/>
  <c r="H45" i="1"/>
  <c r="H49" i="1"/>
  <c r="H53" i="1"/>
  <c r="H57" i="1"/>
  <c r="H61" i="1"/>
  <c r="B4" i="6"/>
  <c r="B10" i="6"/>
  <c r="B28" i="6"/>
  <c r="B2" i="6"/>
  <c r="B8" i="6"/>
  <c r="B14" i="6"/>
  <c r="B18" i="6"/>
  <c r="B22" i="6"/>
  <c r="B26" i="6"/>
  <c r="B30" i="6"/>
  <c r="B3" i="6"/>
  <c r="B7" i="6"/>
  <c r="B11" i="6"/>
  <c r="B15" i="6"/>
  <c r="B19" i="6"/>
  <c r="B25" i="6"/>
  <c r="B29" i="6"/>
  <c r="B6" i="6"/>
  <c r="B12" i="6"/>
  <c r="B16" i="6"/>
  <c r="B20" i="6"/>
  <c r="B24" i="6"/>
  <c r="B40" i="6"/>
  <c r="B5" i="6"/>
  <c r="B9" i="6"/>
  <c r="B13" i="6"/>
  <c r="B17" i="6"/>
  <c r="B21" i="6"/>
  <c r="B23" i="6"/>
  <c r="B27" i="6"/>
  <c r="B31" i="6"/>
  <c r="B36" i="6"/>
  <c r="B32" i="6"/>
  <c r="B39" i="6"/>
  <c r="B35" i="6"/>
  <c r="B38" i="6"/>
  <c r="B34" i="6"/>
  <c r="B41" i="6"/>
  <c r="B37" i="6"/>
  <c r="B33" i="6"/>
  <c r="D37" i="6"/>
  <c r="D33" i="6"/>
  <c r="D41" i="6"/>
  <c r="E39" i="6"/>
  <c r="E35" i="6"/>
  <c r="D40" i="6"/>
  <c r="D36" i="6"/>
  <c r="D32" i="6"/>
  <c r="E38" i="6"/>
  <c r="E34" i="6"/>
  <c r="D39" i="6"/>
  <c r="D35" i="6"/>
  <c r="E41" i="6"/>
  <c r="E37" i="6"/>
  <c r="E33" i="6"/>
  <c r="D38" i="6"/>
  <c r="E40" i="6"/>
  <c r="E36" i="6"/>
  <c r="E32" i="6"/>
  <c r="B3" i="5" a="1"/>
  <c r="B3" i="5" s="1"/>
  <c r="E9" i="6"/>
  <c r="D29" i="6"/>
  <c r="D25" i="6"/>
  <c r="D21" i="6"/>
  <c r="D17" i="6"/>
  <c r="D13" i="6"/>
  <c r="D9" i="6"/>
  <c r="D5" i="6"/>
  <c r="D28" i="6"/>
  <c r="D24" i="6"/>
  <c r="D20" i="6"/>
  <c r="D16" i="6"/>
  <c r="D12" i="6"/>
  <c r="D8" i="6"/>
  <c r="D4" i="6"/>
  <c r="D31" i="6"/>
  <c r="D27" i="6"/>
  <c r="D23" i="6"/>
  <c r="D19" i="6"/>
  <c r="D30" i="6"/>
  <c r="D26" i="6"/>
  <c r="D22" i="6"/>
  <c r="D18" i="6"/>
  <c r="D15" i="6"/>
  <c r="D11" i="6"/>
  <c r="D7" i="6"/>
  <c r="D3" i="6"/>
  <c r="D10" i="6"/>
  <c r="D6" i="6"/>
  <c r="E28" i="6"/>
  <c r="E24" i="6"/>
  <c r="E20" i="6"/>
  <c r="E16" i="6"/>
  <c r="E12" i="6"/>
  <c r="E8" i="6"/>
  <c r="E4" i="6"/>
  <c r="E31" i="6"/>
  <c r="E27" i="6"/>
  <c r="E23" i="6"/>
  <c r="E19" i="6"/>
  <c r="E15" i="6"/>
  <c r="E11" i="6"/>
  <c r="E7" i="6"/>
  <c r="E3" i="6"/>
  <c r="E26" i="6"/>
  <c r="E22" i="6"/>
  <c r="E18" i="6"/>
  <c r="E10" i="6"/>
  <c r="E6" i="6"/>
  <c r="E2" i="6"/>
  <c r="E29" i="6"/>
  <c r="E25" i="6"/>
  <c r="E21" i="6"/>
  <c r="E30" i="6"/>
  <c r="E14" i="6"/>
  <c r="D2" i="6"/>
  <c r="E5" i="6"/>
  <c r="D14" i="6"/>
  <c r="E17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Neznámý autor</author>
    <author>Jan Sekula 1. LF UK</author>
  </authors>
  <commentList>
    <comment ref="F2" authorId="0" shapeId="0" xr:uid="{00000000-0006-0000-0000-000001000000}">
      <text>
        <r>
          <rPr>
            <sz val="10"/>
            <rFont val="Arial"/>
            <family val="2"/>
            <charset val="238"/>
          </rPr>
          <t xml:space="preserve">Tištěná a elektronická verze formulářů musí souhlasit!
</t>
        </r>
      </text>
    </comment>
    <comment ref="H4" authorId="1" shapeId="0" xr:uid="{FE58A3C7-C85B-412D-887A-3213ABF40ADE}">
      <text>
        <r>
          <rPr>
            <sz val="9"/>
            <color indexed="81"/>
            <rFont val="Tahoma"/>
            <family val="2"/>
            <charset val="238"/>
          </rPr>
          <t xml:space="preserve">1. Zvolte pracoviště
</t>
        </r>
      </text>
    </comment>
    <comment ref="H13" authorId="0" shapeId="0" xr:uid="{00000000-0006-0000-0000-000004000000}">
      <text>
        <r>
          <rPr>
            <sz val="10"/>
            <rFont val="Arial"/>
            <family val="2"/>
            <charset val="238"/>
          </rPr>
          <t xml:space="preserve">Hlavní činnost,
projekt - včetně jeho čísla,
doplňková činnost
a podobně.
</t>
        </r>
      </text>
    </comment>
    <comment ref="G23" authorId="0" shapeId="0" xr:uid="{00000000-0006-0000-0000-000003000000}">
      <text>
        <r>
          <rPr>
            <sz val="10"/>
            <rFont val="Arial"/>
            <family val="2"/>
            <charset val="238"/>
          </rPr>
          <t xml:space="preserve">Výběr osoby z rozbalovací nabídky
</t>
        </r>
        <r>
          <rPr>
            <sz val="9"/>
            <color rgb="FF000000"/>
            <rFont val="Tahoma"/>
            <family val="2"/>
            <charset val="238"/>
          </rPr>
          <t>(Ve formuláři nelze kombinovat odměny pro pracovní poměry a dohody. Dohody musí být na samostatném formuláři.)</t>
        </r>
      </text>
    </comment>
    <comment ref="I69" authorId="0" shapeId="0" xr:uid="{00000000-0006-0000-0000-000006000000}">
      <text>
        <r>
          <rPr>
            <sz val="10"/>
            <rFont val="Arial"/>
            <family val="2"/>
            <charset val="238"/>
          </rPr>
          <t>Děkan, tajemník, 
vedoucí úseku lidských zdrojů</t>
        </r>
      </text>
    </comment>
    <comment ref="F75" authorId="0" shapeId="0" xr:uid="{00000000-0006-0000-0000-000002000000}">
      <text>
        <r>
          <rPr>
            <sz val="10"/>
            <rFont val="Arial"/>
            <family val="2"/>
            <charset val="238"/>
          </rPr>
          <t>Vyberte prosím osobu</t>
        </r>
      </text>
    </comment>
  </commentList>
</comments>
</file>

<file path=xl/sharedStrings.xml><?xml version="1.0" encoding="utf-8"?>
<sst xmlns="http://schemas.openxmlformats.org/spreadsheetml/2006/main" count="20010" uniqueCount="10723">
  <si>
    <t>11110 - Anatomický ústav 1.LF UK</t>
  </si>
  <si>
    <t xml:space="preserve">Žádost o výplatu mimořádné odměny musí být zdůvodněna. </t>
  </si>
  <si>
    <t>UNIVERZITA KARLOVA</t>
  </si>
  <si>
    <t>1. lékařská fakulta</t>
  </si>
  <si>
    <t>Kateřinská 32, Praha 2</t>
  </si>
  <si>
    <t>Návrh na výplatu mimořádné odměny</t>
  </si>
  <si>
    <t>Řešitel / přednosta / vedoucí</t>
  </si>
  <si>
    <t>Pořadové číslo listu</t>
  </si>
  <si>
    <t>Složka mzdy (SLM)</t>
  </si>
  <si>
    <t>Zakázka</t>
  </si>
  <si>
    <t>Nákladové středisko (struktura)</t>
  </si>
  <si>
    <t>Typ zdroje financování (TA)</t>
  </si>
  <si>
    <t>Řádek č.</t>
  </si>
  <si>
    <t>Zaměstnanec</t>
  </si>
  <si>
    <t>Pracoviště</t>
  </si>
  <si>
    <t>Výše odměny</t>
  </si>
  <si>
    <t>Odůvodnění odměny</t>
  </si>
  <si>
    <t>Celkem</t>
  </si>
  <si>
    <t>nebo řešitele projektu (v případě projektu)</t>
  </si>
  <si>
    <t>Datum a podpis pracovníka úseku lidských zdrojů</t>
  </si>
  <si>
    <t>(jako správce mzdového rozpočtu)</t>
  </si>
  <si>
    <t>Délka činnosti</t>
  </si>
  <si>
    <t>Měsíc</t>
  </si>
  <si>
    <t>Čtvrtletí</t>
  </si>
  <si>
    <t>Pololetí</t>
  </si>
  <si>
    <t>Rok</t>
  </si>
  <si>
    <t>ÚLZ</t>
  </si>
  <si>
    <t>Mgr. Marta Petržílková DiS.</t>
  </si>
  <si>
    <t>Kód</t>
  </si>
  <si>
    <t>Název</t>
  </si>
  <si>
    <t>Kód a název SLM</t>
  </si>
  <si>
    <t>Odměna z grantu</t>
  </si>
  <si>
    <t>Odměna z grantu pololetní</t>
  </si>
  <si>
    <t>Odměna z grantu roční</t>
  </si>
  <si>
    <t>Odměna pololetní</t>
  </si>
  <si>
    <t>Odměna za výuku v angl.</t>
  </si>
  <si>
    <t>Odměna za přijímací řízení</t>
  </si>
  <si>
    <t>Odměna za výuku v angl. roční</t>
  </si>
  <si>
    <t>Odměna školitelé</t>
  </si>
  <si>
    <t>Odměna ostatní</t>
  </si>
  <si>
    <t>Odměna ostatní pololetní</t>
  </si>
  <si>
    <t>Odměna ostatní roční</t>
  </si>
  <si>
    <t>Odměna znalečné</t>
  </si>
  <si>
    <t>Odměna</t>
  </si>
  <si>
    <t>Odměna  roční</t>
  </si>
  <si>
    <t>Odměna za publikační činnost</t>
  </si>
  <si>
    <t>Odměna za hodnocení výuky</t>
  </si>
  <si>
    <t>Odměna za prov.inventar.</t>
  </si>
  <si>
    <t>Odměna - rigorózní řízení</t>
  </si>
  <si>
    <t>Odměna - výuka kombinovaná</t>
  </si>
  <si>
    <t>Odměna za činnosti na výzkumných projektech</t>
  </si>
  <si>
    <t>Odměna za práce VHČ</t>
  </si>
  <si>
    <t>Odměna CŽV</t>
  </si>
  <si>
    <t>Odměna za výuku v angl. pololetní</t>
  </si>
  <si>
    <t>Odměna bloková</t>
  </si>
  <si>
    <t>Odměna za výuku PKM</t>
  </si>
  <si>
    <t>Odměna za práce nad rámec povinností</t>
  </si>
  <si>
    <t>Odměna za přípravné kurzy</t>
  </si>
  <si>
    <t>Odměna za znalecké posudky</t>
  </si>
  <si>
    <t>Odměna za publikační činnost-roční</t>
  </si>
  <si>
    <t>Odměna z grantu nespecifikovaná</t>
  </si>
  <si>
    <t>Odměny mimořádné - roční</t>
  </si>
  <si>
    <t>Odměny pedagogické - roční</t>
  </si>
  <si>
    <t>Odměna za práce VHČ  - pololetní</t>
  </si>
  <si>
    <t>Odměna za práce VHČ  - roční</t>
  </si>
  <si>
    <t>Odměna z grantu čtvrtletní</t>
  </si>
  <si>
    <t>Odměna - monografie</t>
  </si>
  <si>
    <t>Odměna školitel studentů DSP-obhajoba DP</t>
  </si>
  <si>
    <t>Odměna  za podání grantové  přihlášky</t>
  </si>
  <si>
    <t>Odměna motivační</t>
  </si>
  <si>
    <t>Odměna z výzkumného záměru</t>
  </si>
  <si>
    <t>Odměna za organizaci výuky</t>
  </si>
  <si>
    <t>Odměna z fondu odměn</t>
  </si>
  <si>
    <t>Odměna za doktorské studium</t>
  </si>
  <si>
    <t>Odměna ERASMUS+</t>
  </si>
  <si>
    <t>Odměna letní škola</t>
  </si>
  <si>
    <t>Odměna U3V</t>
  </si>
  <si>
    <t>Odměna děkana</t>
  </si>
  <si>
    <t>Odměny ze sekce</t>
  </si>
  <si>
    <t>Odměna - specializační vzdělávání</t>
  </si>
  <si>
    <t>Odměna RUK - refundace</t>
  </si>
  <si>
    <t>Odměna RUK - refundace GAUK</t>
  </si>
  <si>
    <t>Odměna RUK - refundace - pololetní</t>
  </si>
  <si>
    <t>Odměna RUK - refundace - roční</t>
  </si>
  <si>
    <t>Odměna za publikační činnost - pololetní</t>
  </si>
  <si>
    <t>Odměna děkana - roční</t>
  </si>
  <si>
    <t>Odměna z programu PROGRES</t>
  </si>
  <si>
    <t>Odměna učeň</t>
  </si>
  <si>
    <t>Odměny pedagogické - pololetní</t>
  </si>
  <si>
    <t>Odměny pedagogické - čtvrtletní</t>
  </si>
  <si>
    <t>Odměna z fondu odměn vedoucího</t>
  </si>
  <si>
    <t>Odměna čtyřměsíční</t>
  </si>
  <si>
    <t>Odměny z rozpočtu</t>
  </si>
  <si>
    <t>Odměna - 5 měsíců</t>
  </si>
  <si>
    <t>Odměna z programu COOPERATIO</t>
  </si>
  <si>
    <t>Odměna za činnosti na jiné součásti UK</t>
  </si>
  <si>
    <t>Odměna za činnosti na jiné součásti UK-pololetní</t>
  </si>
  <si>
    <t>Odměna za činnosti na jiné součásti UK-roční</t>
  </si>
  <si>
    <t>Countifs</t>
  </si>
  <si>
    <t>Pozvyhledat</t>
  </si>
  <si>
    <t>Posun</t>
  </si>
  <si>
    <t>PV</t>
  </si>
  <si>
    <t>Očpv</t>
  </si>
  <si>
    <t>Částka</t>
  </si>
  <si>
    <t>NS</t>
  </si>
  <si>
    <t>ID</t>
  </si>
  <si>
    <t>Příjmení, Jméno, Titul</t>
  </si>
  <si>
    <t>OSČPV</t>
  </si>
  <si>
    <t>Druh PV</t>
  </si>
  <si>
    <t>Odbor (z org.str.)</t>
  </si>
  <si>
    <t>Org kód</t>
  </si>
  <si>
    <t>Bachárová Júlia</t>
  </si>
  <si>
    <t>1132191618.01</t>
  </si>
  <si>
    <t>PP</t>
  </si>
  <si>
    <t>Bátěk Šimon MUDr.</t>
  </si>
  <si>
    <t>1152270646.02</t>
  </si>
  <si>
    <t>Benešová Veronika</t>
  </si>
  <si>
    <t>1175091572.01</t>
  </si>
  <si>
    <t>1198776679.01</t>
  </si>
  <si>
    <t>Borys Ruslan</t>
  </si>
  <si>
    <t>1179422723.01</t>
  </si>
  <si>
    <t>Červený Květoslav MUDr.</t>
  </si>
  <si>
    <t>1112299168.01</t>
  </si>
  <si>
    <t>Česal Karel</t>
  </si>
  <si>
    <t>1114976625.01</t>
  </si>
  <si>
    <t>Drobná Krejčí Eliška Ing. Ph.D.</t>
  </si>
  <si>
    <t>1147956148.01</t>
  </si>
  <si>
    <t>Druga Rastislav prof. MUDr. DrSc.</t>
  </si>
  <si>
    <t>1170148193.01</t>
  </si>
  <si>
    <t>Dušková Laura Sofie</t>
  </si>
  <si>
    <t>1112085022.01</t>
  </si>
  <si>
    <t>Fehid Sarah</t>
  </si>
  <si>
    <t>1132596380.01</t>
  </si>
  <si>
    <t>Filgasová Agáta</t>
  </si>
  <si>
    <t>1120874488.01</t>
  </si>
  <si>
    <t>Filouš Pavel MUDr.</t>
  </si>
  <si>
    <t>1178817243.01</t>
  </si>
  <si>
    <t>Fizek Adam</t>
  </si>
  <si>
    <t>1172992355.01</t>
  </si>
  <si>
    <t>Fojtík Petr MUDr. Ph.D.</t>
  </si>
  <si>
    <t>1168360548.05</t>
  </si>
  <si>
    <t>Freislebenová Pavlína Bc.</t>
  </si>
  <si>
    <t>1183631160.03</t>
  </si>
  <si>
    <t>Friedrich Jakub</t>
  </si>
  <si>
    <t>1127417699.01</t>
  </si>
  <si>
    <t>Gardoň Daniel</t>
  </si>
  <si>
    <t>1151775523.01</t>
  </si>
  <si>
    <t>Gregorovičová Martina RNDr. Ph.D.</t>
  </si>
  <si>
    <t>1172228857.01</t>
  </si>
  <si>
    <t>Gyönyörová Karolína Mgr.</t>
  </si>
  <si>
    <t>1192716315.01</t>
  </si>
  <si>
    <t>Havlíčková Anna</t>
  </si>
  <si>
    <t>1124569206.01</t>
  </si>
  <si>
    <t>Helekal Ivan ak. mal.</t>
  </si>
  <si>
    <t>1153702464.01</t>
  </si>
  <si>
    <t>Helíšek Vítězslav</t>
  </si>
  <si>
    <t>1188353259.01</t>
  </si>
  <si>
    <t>Hemerová Markéta Ing.</t>
  </si>
  <si>
    <t>1159479235.01</t>
  </si>
  <si>
    <t>Hromádka Rastislav doc. MUDr. Ph.D.</t>
  </si>
  <si>
    <t>1167023132.01</t>
  </si>
  <si>
    <t>Imramovský Jan Bc.</t>
  </si>
  <si>
    <t>1130637758.01</t>
  </si>
  <si>
    <t>Janáček Jiří RNDr. Ph.D.</t>
  </si>
  <si>
    <t>1127636163.01</t>
  </si>
  <si>
    <t>DPP</t>
  </si>
  <si>
    <t>Jusková Johana</t>
  </si>
  <si>
    <t>1128394081.01</t>
  </si>
  <si>
    <t>Kacvinský Jan Mgr.</t>
  </si>
  <si>
    <t>1146730603.01</t>
  </si>
  <si>
    <t>Kamínková Eva</t>
  </si>
  <si>
    <t>1186394171.01</t>
  </si>
  <si>
    <t>Karasová Ivana</t>
  </si>
  <si>
    <t>1130955939.01</t>
  </si>
  <si>
    <t>Klepáček Ivo MUDr. CSc.</t>
  </si>
  <si>
    <t>1184490903.01</t>
  </si>
  <si>
    <t>Kolesová Hana RNDr. Ph.D.</t>
  </si>
  <si>
    <t>1173733850.01</t>
  </si>
  <si>
    <t>Korvíniová Klaudia</t>
  </si>
  <si>
    <t>1124504025.01</t>
  </si>
  <si>
    <t>Kvasilová Alena Mgr.</t>
  </si>
  <si>
    <t>1123610705.01</t>
  </si>
  <si>
    <t>Kvasilová Šárka</t>
  </si>
  <si>
    <t>Lacina Lukáš MUDr. Ph.D.</t>
  </si>
  <si>
    <t>1128826238.01</t>
  </si>
  <si>
    <t>Lexová Markéta</t>
  </si>
  <si>
    <t>1190729230.01</t>
  </si>
  <si>
    <t>Macháček Radim</t>
  </si>
  <si>
    <t>1199422852.01</t>
  </si>
  <si>
    <t>Majerová Tereza</t>
  </si>
  <si>
    <t>1125887271.01</t>
  </si>
  <si>
    <t>Mikešová Michaela</t>
  </si>
  <si>
    <t>1132992468.01</t>
  </si>
  <si>
    <t>Misar Adam</t>
  </si>
  <si>
    <t>1123876085.01</t>
  </si>
  <si>
    <t>1131225465.01</t>
  </si>
  <si>
    <t>Neffeová Kristýna Mgr.</t>
  </si>
  <si>
    <t>1167274495.03</t>
  </si>
  <si>
    <t>Nejezchlebová Klára</t>
  </si>
  <si>
    <t>1173771813.01</t>
  </si>
  <si>
    <t>Nekvindová Eva Mgr.</t>
  </si>
  <si>
    <t>1126229923.05</t>
  </si>
  <si>
    <t>Němcová Veronika MUDr. CSc.</t>
  </si>
  <si>
    <t>1122570716.01</t>
  </si>
  <si>
    <t>Nemravová Veronika</t>
  </si>
  <si>
    <t>1116137313.01</t>
  </si>
  <si>
    <t>Nováková Zdeňka MUDr.</t>
  </si>
  <si>
    <t>1192793999.01</t>
  </si>
  <si>
    <t>Novotný Tobiáš</t>
  </si>
  <si>
    <t>1192953470.01</t>
  </si>
  <si>
    <t>Nürnberger Daliah</t>
  </si>
  <si>
    <t>1139066015.01</t>
  </si>
  <si>
    <t>Olejníčková Veronika MVDr. Ph.D.</t>
  </si>
  <si>
    <t>1177962156.01</t>
  </si>
  <si>
    <t>Papřoková Veronika MUDr. Ing.</t>
  </si>
  <si>
    <t>1122351158.01</t>
  </si>
  <si>
    <t>Pluchová Martina MUDr.</t>
  </si>
  <si>
    <t>1174444247.01</t>
  </si>
  <si>
    <t>Podskalský Michal</t>
  </si>
  <si>
    <t>1144349505.01</t>
  </si>
  <si>
    <t>Ristovský Jan</t>
  </si>
  <si>
    <t>1124878489.01</t>
  </si>
  <si>
    <t>Rohanová Marie</t>
  </si>
  <si>
    <t>1153056361.01</t>
  </si>
  <si>
    <t>Rottová Veronika MUDr.</t>
  </si>
  <si>
    <t>1169012375.01</t>
  </si>
  <si>
    <t>Rybárová Michaela MUDr.</t>
  </si>
  <si>
    <t>1181578311.01</t>
  </si>
  <si>
    <t>1167396712.01</t>
  </si>
  <si>
    <t>Searle Tomáš - Jiří</t>
  </si>
  <si>
    <t>1195503467.01</t>
  </si>
  <si>
    <t>Sedmera David prof. MUDr. Ph.D., DSc.</t>
  </si>
  <si>
    <t>1173078343.01</t>
  </si>
  <si>
    <t>Shbat Andrej Mgr. Ph.D.</t>
  </si>
  <si>
    <t>1142130812.03</t>
  </si>
  <si>
    <t>Slunečko Daniel</t>
  </si>
  <si>
    <t>1139774830.01</t>
  </si>
  <si>
    <t>Smetana Karel prof. MUDr. DrSc.</t>
  </si>
  <si>
    <t>1184218548.01</t>
  </si>
  <si>
    <t>Stehlík David MUDr. Ph.D.</t>
  </si>
  <si>
    <t>1112998513.01</t>
  </si>
  <si>
    <t>Strnad Tomáš MUDr. Ph.D.</t>
  </si>
  <si>
    <t>1191236571.01</t>
  </si>
  <si>
    <t>Strnadová Karolína RNDr. Ph.D.</t>
  </si>
  <si>
    <t>1170525583.01</t>
  </si>
  <si>
    <t>Stýblová Helena</t>
  </si>
  <si>
    <t>1138262090.01</t>
  </si>
  <si>
    <t>Szabo Pavol doc. RNDr. Ph.D.</t>
  </si>
  <si>
    <t>1126266207.01</t>
  </si>
  <si>
    <t>Šaňková Barbora Mgr. Ph.D.</t>
  </si>
  <si>
    <t>1163253720.01</t>
  </si>
  <si>
    <t>Šnajdr Pavel MUDr. Ph.D.</t>
  </si>
  <si>
    <t>1132890022.01</t>
  </si>
  <si>
    <t>Španko Michal MUDr. MDDr.</t>
  </si>
  <si>
    <t>1134340230.01</t>
  </si>
  <si>
    <t>Štufka Veronika MUDr.</t>
  </si>
  <si>
    <t>1194414328.01</t>
  </si>
  <si>
    <t>Štych Patrik Bc.</t>
  </si>
  <si>
    <t>1118577851.01</t>
  </si>
  <si>
    <t>Tomášková Veronika Ing.</t>
  </si>
  <si>
    <t>1135549631.01</t>
  </si>
  <si>
    <t>Topinková Blanka</t>
  </si>
  <si>
    <t>1165083305.01</t>
  </si>
  <si>
    <t>Uhríková Leila</t>
  </si>
  <si>
    <t>1144489531.01</t>
  </si>
  <si>
    <t>Valášek Petr doc. MUDr. Ph.D.</t>
  </si>
  <si>
    <t>1128056697.01</t>
  </si>
  <si>
    <t>Valenta Jan MUDr.</t>
  </si>
  <si>
    <t>1120073366.02</t>
  </si>
  <si>
    <t>Vávra Michal MDDr. Bc.</t>
  </si>
  <si>
    <t>1125730779.01</t>
  </si>
  <si>
    <t>Vytrhlíková Eliška</t>
  </si>
  <si>
    <t>1128056371.01</t>
  </si>
  <si>
    <t>Zelenková Jana</t>
  </si>
  <si>
    <t>1113130669.01</t>
  </si>
  <si>
    <t>Baxa Klobušovská Ema</t>
  </si>
  <si>
    <t>1185634833.01</t>
  </si>
  <si>
    <t>11120 - Ústav histologie a embryologie 1.LF UK</t>
  </si>
  <si>
    <t>Blažkeová Marcela</t>
  </si>
  <si>
    <t>1115641115.01</t>
  </si>
  <si>
    <t>Boučková Eliška</t>
  </si>
  <si>
    <t>1165888570.01</t>
  </si>
  <si>
    <t>Bucková Ivana</t>
  </si>
  <si>
    <t>1115408087.01</t>
  </si>
  <si>
    <t>Fenclová Tereza Ing. Ph.D.</t>
  </si>
  <si>
    <t>1183314390.01</t>
  </si>
  <si>
    <t>Fraser Lantová Lucie RNDr. Ph.D.</t>
  </si>
  <si>
    <t>1195026592.01</t>
  </si>
  <si>
    <t>Hermanová Adriana MUDr.</t>
  </si>
  <si>
    <t>1175571003.01</t>
  </si>
  <si>
    <t>Hovořáková Mária RNDr. Ph.D.</t>
  </si>
  <si>
    <t>1119721887.01</t>
  </si>
  <si>
    <t>Kosová Lucie Ing.</t>
  </si>
  <si>
    <t>1153007552.01</t>
  </si>
  <si>
    <t>Kučera Tomáš doc. MUDr. Ph.D.</t>
  </si>
  <si>
    <t>1122813582.01</t>
  </si>
  <si>
    <t>Nováková Jiřina</t>
  </si>
  <si>
    <t>1196533641.01</t>
  </si>
  <si>
    <t>Pavlíková Zuzana Mgr.</t>
  </si>
  <si>
    <t>1192399455.01</t>
  </si>
  <si>
    <t>1123560566.01</t>
  </si>
  <si>
    <t>Řezníček Jiří</t>
  </si>
  <si>
    <t>1129323126.01</t>
  </si>
  <si>
    <t>Smorodinova Natalia MUDr. Ph.D.</t>
  </si>
  <si>
    <t>1198475872.02</t>
  </si>
  <si>
    <t>1144890103.01</t>
  </si>
  <si>
    <t>Šrajerová Jana MUDr.</t>
  </si>
  <si>
    <t>1114702727.01</t>
  </si>
  <si>
    <t>Šrámek Jaromír MUDr.</t>
  </si>
  <si>
    <t>1113926808.03</t>
  </si>
  <si>
    <t>Tucker Abigail Mgr. Ph.D.</t>
  </si>
  <si>
    <t>1194094777.01</t>
  </si>
  <si>
    <t>Vagnerová Radomíra MUDr. CSc.</t>
  </si>
  <si>
    <t>1139660255.01</t>
  </si>
  <si>
    <t>Wagner Filip MUDr. Mgr.</t>
  </si>
  <si>
    <t>1161207583.01</t>
  </si>
  <si>
    <t>Zajícová Blanka MUDr.</t>
  </si>
  <si>
    <t>1196282503.01</t>
  </si>
  <si>
    <t>Abramenko Nikita Ing. Ph.D.</t>
  </si>
  <si>
    <t>1150552020.01</t>
  </si>
  <si>
    <t>11131 - BIOCEV</t>
  </si>
  <si>
    <t>Andrikopoulos Prokopios  Ph.D.</t>
  </si>
  <si>
    <t>1111494790.01</t>
  </si>
  <si>
    <t>Babovák David Mgr.</t>
  </si>
  <si>
    <t>1167846563.01</t>
  </si>
  <si>
    <t>Bašová Petra RNDr. Ph.D.</t>
  </si>
  <si>
    <t>1196856187.01</t>
  </si>
  <si>
    <t>Borek Vojtěch Albert Bc.</t>
  </si>
  <si>
    <t>1171763270.02</t>
  </si>
  <si>
    <t>Branšovský Tomáš  DiS.</t>
  </si>
  <si>
    <t>1161413088.01</t>
  </si>
  <si>
    <t>DPČ</t>
  </si>
  <si>
    <t>Divišová Eliška MUDr.</t>
  </si>
  <si>
    <t>1156918738.02</t>
  </si>
  <si>
    <t>Dráber Peter Mgr. Ph.D.</t>
  </si>
  <si>
    <t>1162531315.01</t>
  </si>
  <si>
    <t>Fajmonová Natálie Bc.</t>
  </si>
  <si>
    <t>1123685937.01</t>
  </si>
  <si>
    <t>Gálisová Andrea Mgr. Ph.D.</t>
  </si>
  <si>
    <t>1128082877.01</t>
  </si>
  <si>
    <t>Gloc Pimková Kristýna RNDr. Ph.D.</t>
  </si>
  <si>
    <t>1124987795.01</t>
  </si>
  <si>
    <t>Haidar Bailasan  M.Sc.</t>
  </si>
  <si>
    <t>1144647245.01</t>
  </si>
  <si>
    <t>Hajduch Jan Ing. Ph.D.</t>
  </si>
  <si>
    <t>1185106219.01</t>
  </si>
  <si>
    <t>Hamová Iva MUDr.</t>
  </si>
  <si>
    <t>1127280057.02</t>
  </si>
  <si>
    <t>Havránek Ondřej doc. MUDr. Ph.D.</t>
  </si>
  <si>
    <t>1138318603.03</t>
  </si>
  <si>
    <t>Hladká Terézia Ing.</t>
  </si>
  <si>
    <t>1197544570.01</t>
  </si>
  <si>
    <t>Hlaváčková Alžběta Ing. Ph.D.</t>
  </si>
  <si>
    <t>1151991813.01</t>
  </si>
  <si>
    <t>Hons Miroslav Mgr. Ph.D.</t>
  </si>
  <si>
    <t>1114334950.01</t>
  </si>
  <si>
    <t>Hrdinová Tereza RNDr. Ph.D.</t>
  </si>
  <si>
    <t>1174123395.01</t>
  </si>
  <si>
    <t>1122793140.01</t>
  </si>
  <si>
    <t>Hušková Hana Mgr. Ph.D.</t>
  </si>
  <si>
    <t>1153570838.04</t>
  </si>
  <si>
    <t>Jakubek Milan doc. Ing. Ph.D.</t>
  </si>
  <si>
    <t>1148984106.02</t>
  </si>
  <si>
    <t>Jankovská Eliška Mgr.</t>
  </si>
  <si>
    <t>1183728935.01</t>
  </si>
  <si>
    <t>Janoštiak Radoslav RNDr. Ph.D.</t>
  </si>
  <si>
    <t>1196448457.01</t>
  </si>
  <si>
    <t>Jůda Pavel MUDr. Ph.D.</t>
  </si>
  <si>
    <t>1154261103.03</t>
  </si>
  <si>
    <t>Jura Filip Mgr.</t>
  </si>
  <si>
    <t>1134521455.01</t>
  </si>
  <si>
    <t>Kaplánek Robert Ing. Ph.D.</t>
  </si>
  <si>
    <t>1122085822.02</t>
  </si>
  <si>
    <t>Kokavec Juraj Mgr. Ph.D.</t>
  </si>
  <si>
    <t>1114522124.02</t>
  </si>
  <si>
    <t>Kolářová Lucie Ing. Ph.D.</t>
  </si>
  <si>
    <t>1118934850.01</t>
  </si>
  <si>
    <t>Konar Aditi  M.Sc.</t>
  </si>
  <si>
    <t>1135377092.01</t>
  </si>
  <si>
    <t>Kostrouch Zdeněk MUDr. CSc.</t>
  </si>
  <si>
    <t>1154324442.01</t>
  </si>
  <si>
    <t>Kostrouchová Marta MUDr. CSc.</t>
  </si>
  <si>
    <t>1151678978.01</t>
  </si>
  <si>
    <t>Krupička Aleš Ing.</t>
  </si>
  <si>
    <t>1172080591.03</t>
  </si>
  <si>
    <t>Kučnirová Kateřina Ing. Ph.D.</t>
  </si>
  <si>
    <t>1140135346.02</t>
  </si>
  <si>
    <t>Kupcová Kristýna Mgr. Ph.D.</t>
  </si>
  <si>
    <t>1180018641.01</t>
  </si>
  <si>
    <t>Leblová Kristina</t>
  </si>
  <si>
    <t>1112925611.01</t>
  </si>
  <si>
    <t>Louma Miroslav Ing.</t>
  </si>
  <si>
    <t>1169100582.01</t>
  </si>
  <si>
    <t>Marková Petra Mgr.</t>
  </si>
  <si>
    <t>1194109305.01</t>
  </si>
  <si>
    <t>Martásková Sofie</t>
  </si>
  <si>
    <t>1133050683.01</t>
  </si>
  <si>
    <t>Masařík Michal prof. RNDr. Ph.D.</t>
  </si>
  <si>
    <t>1175676902.01</t>
  </si>
  <si>
    <t>Miková Eliška Mgr.</t>
  </si>
  <si>
    <t>1189715084.03</t>
  </si>
  <si>
    <t>Minařík Ľubomír MUDr. Ph.D.</t>
  </si>
  <si>
    <t>1155983249.02</t>
  </si>
  <si>
    <t>Mokrejš Martin RNDr. Ph.D.</t>
  </si>
  <si>
    <t>1136597491.01</t>
  </si>
  <si>
    <t>Myšáková Michaela Mgr.</t>
  </si>
  <si>
    <t>1188490984.01</t>
  </si>
  <si>
    <t>Nejedlo Matouš</t>
  </si>
  <si>
    <t>1172972737.01</t>
  </si>
  <si>
    <t>1199550229.01</t>
  </si>
  <si>
    <t>Pavlíková Ivana Bc.</t>
  </si>
  <si>
    <t>1165044433.01</t>
  </si>
  <si>
    <t>Petrák Jiří doc. RNDr. Ph.D.</t>
  </si>
  <si>
    <t>1115543732.01</t>
  </si>
  <si>
    <t>Přibíková Michaela Mgr.</t>
  </si>
  <si>
    <t>1136255136.01</t>
  </si>
  <si>
    <t>Rajmonová Anežka Ing.</t>
  </si>
  <si>
    <t>1112482178.01</t>
  </si>
  <si>
    <t>Ravaszová Karin Mgr.</t>
  </si>
  <si>
    <t>1169607130.01</t>
  </si>
  <si>
    <t>Redčenko Oleksij</t>
  </si>
  <si>
    <t>1156540556.01</t>
  </si>
  <si>
    <t>Skaličková Markéta Mgr.</t>
  </si>
  <si>
    <t>1137088942.01</t>
  </si>
  <si>
    <t>Stopka Tomáš prof. MUDr. Ph.D.</t>
  </si>
  <si>
    <t>1131894855.01</t>
  </si>
  <si>
    <t>Suttnar Jiří Ing. CSc.</t>
  </si>
  <si>
    <t>1137656159.01</t>
  </si>
  <si>
    <t>Synáčková Alžběta Mgr.</t>
  </si>
  <si>
    <t>1134506723.01</t>
  </si>
  <si>
    <t>Šemberová Tereza Mgr.</t>
  </si>
  <si>
    <t>1194124117.01</t>
  </si>
  <si>
    <t>Štaffová Renata MUDr.</t>
  </si>
  <si>
    <t>1138293457.01</t>
  </si>
  <si>
    <t>Šulcová Tereza</t>
  </si>
  <si>
    <t>1110333970.01</t>
  </si>
  <si>
    <t>Talacko Pavel Mgr.</t>
  </si>
  <si>
    <t>1171860577.09</t>
  </si>
  <si>
    <t>Tian Ruojin</t>
  </si>
  <si>
    <t>1146976651.01</t>
  </si>
  <si>
    <t>Tkachenko Anton  M.Sc., Ph.D.</t>
  </si>
  <si>
    <t>1156518639.01</t>
  </si>
  <si>
    <t>Turková Tereza RNDr. Ph.D.</t>
  </si>
  <si>
    <t>1184526304.03</t>
  </si>
  <si>
    <t>1193096961.01</t>
  </si>
  <si>
    <t>1151655143.01</t>
  </si>
  <si>
    <t>Vít Ondřej RNDr. Ph.D.</t>
  </si>
  <si>
    <t>1192676858.01</t>
  </si>
  <si>
    <t>Vyšatová Lucie Ing.</t>
  </si>
  <si>
    <t>1132828985.01</t>
  </si>
  <si>
    <t>Zahradník Jiří RNDr. Ph.D.</t>
  </si>
  <si>
    <t>1130411411.01</t>
  </si>
  <si>
    <t>Abbasi Sani Soodabeh  M.Sc.</t>
  </si>
  <si>
    <t>1153015986.01</t>
  </si>
  <si>
    <t>11140 - Ústav biochemie a experimentální onkologie 1.LF UK</t>
  </si>
  <si>
    <t>Abuhajiar Salim N. S.  M.Sc.</t>
  </si>
  <si>
    <t>1171565370.01</t>
  </si>
  <si>
    <t>Ananbeh Hanadi Abd Alrahman Ali  M.Sc., Ph.D.</t>
  </si>
  <si>
    <t>1184013683.01</t>
  </si>
  <si>
    <t>Balážiová Eva MUDr. Ph.D.</t>
  </si>
  <si>
    <t>1113258604.01</t>
  </si>
  <si>
    <t>Bernardová Nicol Mgr.</t>
  </si>
  <si>
    <t>1113155918.03</t>
  </si>
  <si>
    <t>Buňa Tomáš MUDr.</t>
  </si>
  <si>
    <t>1133567014.01</t>
  </si>
  <si>
    <t>Bušek Petr doc. MUDr. Ph.D.</t>
  </si>
  <si>
    <t>1173222226.01</t>
  </si>
  <si>
    <t>1173222226.03</t>
  </si>
  <si>
    <t>Carrera Bravo Claudia</t>
  </si>
  <si>
    <t>1168618546.01</t>
  </si>
  <si>
    <t>Ciprysová Alžběta Danuše</t>
  </si>
  <si>
    <t>1170920633.01</t>
  </si>
  <si>
    <t>Červenka Jakub RNDr. Ph.D.</t>
  </si>
  <si>
    <t>1183655555.01</t>
  </si>
  <si>
    <t>Garcia Borja Elena  M.Sc.</t>
  </si>
  <si>
    <t>1184161880.01</t>
  </si>
  <si>
    <t>Gönül Rabia</t>
  </si>
  <si>
    <t>1183904890.01</t>
  </si>
  <si>
    <t>Gyönyörová Soňa Mgr.</t>
  </si>
  <si>
    <t>1197465311.01</t>
  </si>
  <si>
    <t>Herencia Lagunar Elena  M.Sc.</t>
  </si>
  <si>
    <t>1112397777.01</t>
  </si>
  <si>
    <t>Houdová Megová Magdalena Mgr. Ph.D.</t>
  </si>
  <si>
    <t>1140208592.01</t>
  </si>
  <si>
    <t>Hradilová Miluše</t>
  </si>
  <si>
    <t>1159764330.03</t>
  </si>
  <si>
    <t>Chudada Martin</t>
  </si>
  <si>
    <t>1161760253.01</t>
  </si>
  <si>
    <t>Chytla Agnieszka Mgr. Ph.D.</t>
  </si>
  <si>
    <t>1180857015.01</t>
  </si>
  <si>
    <t>Jamrichová Kristína Mgr.</t>
  </si>
  <si>
    <t>1134240121.01</t>
  </si>
  <si>
    <t>Kolář Michal Mgr. Ph.D.</t>
  </si>
  <si>
    <t>1116393480.03</t>
  </si>
  <si>
    <t>Koňaříková Eliška Ing. Dr. rer. nat.</t>
  </si>
  <si>
    <t>1163820847.01</t>
  </si>
  <si>
    <t>Konečná Dora MUDr.</t>
  </si>
  <si>
    <t>1152239383.01</t>
  </si>
  <si>
    <t>Kotrchová Lenka Ing. Ph.D.</t>
  </si>
  <si>
    <t>1175563793.02</t>
  </si>
  <si>
    <t>Koudeláková Vladimíra Mgr. Ph.D.</t>
  </si>
  <si>
    <t>1199266910.01</t>
  </si>
  <si>
    <t>Křemen Jaromír doc. MUDr. CSc.</t>
  </si>
  <si>
    <t>1158575357.01</t>
  </si>
  <si>
    <t>Ksandrová Eliška</t>
  </si>
  <si>
    <t>1170301858.02</t>
  </si>
  <si>
    <t>Kupcová Skalníková Helena Mgr. Ph.D.</t>
  </si>
  <si>
    <t>1142383543.01</t>
  </si>
  <si>
    <t>Líblová Zuzana Mgr.</t>
  </si>
  <si>
    <t>1112455501.01</t>
  </si>
  <si>
    <t>1173285077.01</t>
  </si>
  <si>
    <t>1173285077.03</t>
  </si>
  <si>
    <t>Melezínek Ivan MUDr. CSc.,</t>
  </si>
  <si>
    <t>1168252446.05</t>
  </si>
  <si>
    <t>1168252446.06</t>
  </si>
  <si>
    <t>Melichar Vojtěch</t>
  </si>
  <si>
    <t>1163026695.01</t>
  </si>
  <si>
    <t>Mikulová Antónia Mgr.</t>
  </si>
  <si>
    <t>1120698131.01</t>
  </si>
  <si>
    <t>Netušil Jiří Mgr.</t>
  </si>
  <si>
    <t>1137082488.02</t>
  </si>
  <si>
    <t>Petrtýlová Hana</t>
  </si>
  <si>
    <t>1165491466.01</t>
  </si>
  <si>
    <t>Ranc Václav doc. RNDr. Ph.D.</t>
  </si>
  <si>
    <t>1192049902.01</t>
  </si>
  <si>
    <t>Rössner Pavel RNDr. Ph.D.</t>
  </si>
  <si>
    <t>1144357749.05</t>
  </si>
  <si>
    <t>Roubíčková Karin</t>
  </si>
  <si>
    <t>1149893716.01</t>
  </si>
  <si>
    <t>Sedlák František MUDr. Ph.D.</t>
  </si>
  <si>
    <t>1131086345.01</t>
  </si>
  <si>
    <t>1131086345.04</t>
  </si>
  <si>
    <t>Smetana Tadeáš Karel Bc.</t>
  </si>
  <si>
    <t>1121137180.01</t>
  </si>
  <si>
    <t>Stejskal Jan RNDr.</t>
  </si>
  <si>
    <t>1124823346.01</t>
  </si>
  <si>
    <t>Stoklásková Eliška</t>
  </si>
  <si>
    <t>1194835053.02</t>
  </si>
  <si>
    <t>Stollinová Šromová Lucie Mgr. Ph.D.</t>
  </si>
  <si>
    <t>1160039149.01</t>
  </si>
  <si>
    <t>Straka Daniel</t>
  </si>
  <si>
    <t>1120416566.01</t>
  </si>
  <si>
    <t>Sztacho Martin Mgr. Ph.D.</t>
  </si>
  <si>
    <t>1131206997.01</t>
  </si>
  <si>
    <t>Šáchová Jana Ing. Ph.D.</t>
  </si>
  <si>
    <t>1140600860.02</t>
  </si>
  <si>
    <t>Šedo Aleksi prof. MUDr. DrSc.</t>
  </si>
  <si>
    <t>1192926830.01</t>
  </si>
  <si>
    <t>Šmída Michal Mgr. Ph.D.</t>
  </si>
  <si>
    <t>1188131383.01</t>
  </si>
  <si>
    <t>Šváblová Tereza MUDr.</t>
  </si>
  <si>
    <t>1157656563.03</t>
  </si>
  <si>
    <t>Ternerová Nikola Mgr.</t>
  </si>
  <si>
    <t>1113089902.03</t>
  </si>
  <si>
    <t>Tuček Jaroslav</t>
  </si>
  <si>
    <t>1149817941.01</t>
  </si>
  <si>
    <t>Václavíková Radka RNDr. Mgr. Ph.D.</t>
  </si>
  <si>
    <t>1118449472.02</t>
  </si>
  <si>
    <t>Večerková Kateřina Ing.</t>
  </si>
  <si>
    <t>1173481743.02</t>
  </si>
  <si>
    <t>Vejražka Martin MUDr. Ph.D.</t>
  </si>
  <si>
    <t>1177464987.01</t>
  </si>
  <si>
    <t>Vlašicová Květoslava</t>
  </si>
  <si>
    <t>1158437506.01</t>
  </si>
  <si>
    <t>Výmola Petr Mgr. Ph.D.</t>
  </si>
  <si>
    <t>1139476068.04</t>
  </si>
  <si>
    <t>Výmolová Barbora MUDr.</t>
  </si>
  <si>
    <t>1198021503.03</t>
  </si>
  <si>
    <t>Yurkiv Oksana</t>
  </si>
  <si>
    <t>1186407051.03</t>
  </si>
  <si>
    <t>11150 - Fyziologický ústav 1.LF UK</t>
  </si>
  <si>
    <t>Borges Sobrinho Dorini Joao Batista  M.D., Ph.D.</t>
  </si>
  <si>
    <t>1114838698.01</t>
  </si>
  <si>
    <t>Bortelová Jana Ing.</t>
  </si>
  <si>
    <t>1173992095.01</t>
  </si>
  <si>
    <t>Burianová Anna</t>
  </si>
  <si>
    <t>1141727190.01</t>
  </si>
  <si>
    <t>Cymbálová Zuzana</t>
  </si>
  <si>
    <t>1143999710.02</t>
  </si>
  <si>
    <t>Daičová Andrea</t>
  </si>
  <si>
    <t>1124951656.01</t>
  </si>
  <si>
    <t>Daičová Emma</t>
  </si>
  <si>
    <t>Ehrlichová Alena</t>
  </si>
  <si>
    <t>1191899728.01</t>
  </si>
  <si>
    <t>Hála Pavel MUDr. Ph.D.</t>
  </si>
  <si>
    <t>1143007955.02</t>
  </si>
  <si>
    <t>Holmanová Jana Mgr.</t>
  </si>
  <si>
    <t>1184710007.01</t>
  </si>
  <si>
    <t>Hrachovina Matěj Ing.</t>
  </si>
  <si>
    <t>1111573165.01</t>
  </si>
  <si>
    <t>Hrachovina Vladimír MUDr. CSc.</t>
  </si>
  <si>
    <t>1172300048.01</t>
  </si>
  <si>
    <t>Chmilová Jiřina Sofie</t>
  </si>
  <si>
    <t>1151168530.01</t>
  </si>
  <si>
    <t>Chrbolková Tereza Ing.</t>
  </si>
  <si>
    <t>1196402771.02</t>
  </si>
  <si>
    <t>Jandová Kateřina MUDr. Ph.D.</t>
  </si>
  <si>
    <t>1112630632.01</t>
  </si>
  <si>
    <t>Janišová Kateřina Ing.</t>
  </si>
  <si>
    <t>1192846952.01</t>
  </si>
  <si>
    <t>Jiřičková Adriana MUDr.</t>
  </si>
  <si>
    <t>1165163506.01</t>
  </si>
  <si>
    <t>1197512567.01</t>
  </si>
  <si>
    <t>Kittnar Otomar prof. MUDr. CSc., MBA</t>
  </si>
  <si>
    <t>1144391263.01</t>
  </si>
  <si>
    <t>Kološová Barbora MUDr.</t>
  </si>
  <si>
    <t>1139166652.03</t>
  </si>
  <si>
    <t>Kozler Petr doc. MUDr. Ph.D.</t>
  </si>
  <si>
    <t>1144345971.01</t>
  </si>
  <si>
    <t>Krupičková Petra MUDr. Ph.D.</t>
  </si>
  <si>
    <t>1177755888.01</t>
  </si>
  <si>
    <t>Kuriščák Eduard MUDr. Ph.D.</t>
  </si>
  <si>
    <t>1195922673.01</t>
  </si>
  <si>
    <t>Martínek Jan prof. MUDr. Ph.D.</t>
  </si>
  <si>
    <t>1137361051.03</t>
  </si>
  <si>
    <t>Mejstřík Alan Mgr. DiS.</t>
  </si>
  <si>
    <t>1138428107.02</t>
  </si>
  <si>
    <t>Menšíková Jitka MUDr.</t>
  </si>
  <si>
    <t>1198996743.01</t>
  </si>
  <si>
    <t>Míšková Jana</t>
  </si>
  <si>
    <t>1149278083.01</t>
  </si>
  <si>
    <t>Mlček Mikuláš doc. MUDr. Ph.D.</t>
  </si>
  <si>
    <t>1150815759.01</t>
  </si>
  <si>
    <t>Mlčková Pavla MUDr. Ph.D.</t>
  </si>
  <si>
    <t>1192539275.01</t>
  </si>
  <si>
    <t>Mottlová Jana</t>
  </si>
  <si>
    <t>1191864514.01</t>
  </si>
  <si>
    <t>Mysliveček Jaromír prof. MUDr. Ph.D., MBA</t>
  </si>
  <si>
    <t>1170645785.01</t>
  </si>
  <si>
    <t>Nedbalová Martina RNDr. Ph.D.</t>
  </si>
  <si>
    <t>1175453183.01</t>
  </si>
  <si>
    <t>Ouda Ladislav MUDr. Ph.D.</t>
  </si>
  <si>
    <t>1180568464.09</t>
  </si>
  <si>
    <t>Pokorný Jaroslav prof. MUDr. DrSc.</t>
  </si>
  <si>
    <t>1136839534.01</t>
  </si>
  <si>
    <t>Popková Michaela MVDr. Ph.D.</t>
  </si>
  <si>
    <t>1192773650.01</t>
  </si>
  <si>
    <t>Riljak Vladimír doc. MUDr. Ph.D.</t>
  </si>
  <si>
    <t>1166647303.01</t>
  </si>
  <si>
    <t>Seif Prokop MUDr.</t>
  </si>
  <si>
    <t>1176579277.03</t>
  </si>
  <si>
    <t>Schreiber Michal MUDr. CSc.</t>
  </si>
  <si>
    <t>1132128353.01</t>
  </si>
  <si>
    <t>Sirovátka Jiří</t>
  </si>
  <si>
    <t>1182747053.01</t>
  </si>
  <si>
    <t>Smitka Kvido MUDr. Ph.D.</t>
  </si>
  <si>
    <t>1164167080.01</t>
  </si>
  <si>
    <t>Šimek Stanislav MUDr. CSc.</t>
  </si>
  <si>
    <t>1141542543.01</t>
  </si>
  <si>
    <t>Šlehobr Kubíčková Karolina PhDr.</t>
  </si>
  <si>
    <t>1139936609.01</t>
  </si>
  <si>
    <t>Šodek Petr MUDr.</t>
  </si>
  <si>
    <t>1161691720.03</t>
  </si>
  <si>
    <t>Špatenková Věra MUDr. Ph.D.</t>
  </si>
  <si>
    <t>1182527848.01</t>
  </si>
  <si>
    <t>Tejkl Leoš Ing. Ph.D.</t>
  </si>
  <si>
    <t>1186092627.01</t>
  </si>
  <si>
    <t>Vaňkát Michal MUDr.</t>
  </si>
  <si>
    <t>1144286288.07</t>
  </si>
  <si>
    <t>Vařejková Eva MUDr. Ph.D.</t>
  </si>
  <si>
    <t>1159673470.01</t>
  </si>
  <si>
    <t>Vavříková Tereza</t>
  </si>
  <si>
    <t>1127261125.01</t>
  </si>
  <si>
    <t>Zapletal Jan MUDr.</t>
  </si>
  <si>
    <t>1151381583.02</t>
  </si>
  <si>
    <t>Baladová Barbora  DiS.</t>
  </si>
  <si>
    <t>1176866817.01</t>
  </si>
  <si>
    <t>11160 - Ústav biologie a lékařské genetiky 1. LF UK a VFN</t>
  </si>
  <si>
    <t>Balogh Lukáš</t>
  </si>
  <si>
    <t>1180683143.01</t>
  </si>
  <si>
    <t>Baxová Alice doc. MUDr. CSc.</t>
  </si>
  <si>
    <t>1124340608.01</t>
  </si>
  <si>
    <t>Bobková Klára RNDr. Ph.D.</t>
  </si>
  <si>
    <t>1163086503.01</t>
  </si>
  <si>
    <t>Cmarko Dušan doc. RNDr. Ph.D.</t>
  </si>
  <si>
    <t>1173609431.01</t>
  </si>
  <si>
    <t>Cmarko Leoš Ing.</t>
  </si>
  <si>
    <t>1199520764.02</t>
  </si>
  <si>
    <t>Děkanovská Markéta</t>
  </si>
  <si>
    <t>1178464107.03</t>
  </si>
  <si>
    <t>Doubková Klára Mgr.</t>
  </si>
  <si>
    <t>1194452423.01</t>
  </si>
  <si>
    <t>Elišáková Veronika RNDr. Ph.D.</t>
  </si>
  <si>
    <t>1110127727.01</t>
  </si>
  <si>
    <t>Geryk Jan Mgr. Ph.D.</t>
  </si>
  <si>
    <t>1142281746.01</t>
  </si>
  <si>
    <t>Hirschfeldová Kateřina RNDr. Ph.D.</t>
  </si>
  <si>
    <t>1177785546.01</t>
  </si>
  <si>
    <t>Hlinovská Marcela</t>
  </si>
  <si>
    <t>1133679172.02</t>
  </si>
  <si>
    <t>Hrbková Andrea</t>
  </si>
  <si>
    <t>1147175682.01</t>
  </si>
  <si>
    <t>1163047871.01</t>
  </si>
  <si>
    <t>Chylíková Blanka Ing.</t>
  </si>
  <si>
    <t>1129851022.01</t>
  </si>
  <si>
    <t>Jirsová Kateřina prof. Mgr. Ph.D.</t>
  </si>
  <si>
    <t>1191093382.01</t>
  </si>
  <si>
    <t>1138748031.01</t>
  </si>
  <si>
    <t>Karbusová Ivana Bc.</t>
  </si>
  <si>
    <t>1121444541.01</t>
  </si>
  <si>
    <t>Kereïche Sami M.Sc. M.Sc., Ph.D.</t>
  </si>
  <si>
    <t>1140928626.01</t>
  </si>
  <si>
    <t>Khazaal Magui  M.Sc.</t>
  </si>
  <si>
    <t>1162490573.01</t>
  </si>
  <si>
    <t>Khoroshyy Petro Mgr. Ph.D.</t>
  </si>
  <si>
    <t>1178331317.01</t>
  </si>
  <si>
    <t>1110442886.04</t>
  </si>
  <si>
    <t>Kohoutová Milada doc. MUDr. CSc.</t>
  </si>
  <si>
    <t>1145095313.01</t>
  </si>
  <si>
    <t>Korabečná Marie prof. RNDr. Ph.D.</t>
  </si>
  <si>
    <t>1142530912.01</t>
  </si>
  <si>
    <t>Kotlas Jaroslav MUDr.</t>
  </si>
  <si>
    <t>1199280652.01</t>
  </si>
  <si>
    <t>Koubová Lucie MUDr.</t>
  </si>
  <si>
    <t>1134604051.01</t>
  </si>
  <si>
    <t>Kroupa Michal Mgr. Ph.D.</t>
  </si>
  <si>
    <t>1115137638.01</t>
  </si>
  <si>
    <t>Krulišová Veronika MUDr. Ph.D.</t>
  </si>
  <si>
    <t>1139197411.01</t>
  </si>
  <si>
    <t>Krupková Michaela Mgr. Ph.D.</t>
  </si>
  <si>
    <t>1194117735.01</t>
  </si>
  <si>
    <t>Kučerová Hana RNDr. Ph.D.</t>
  </si>
  <si>
    <t>1136496960.01</t>
  </si>
  <si>
    <t>Laššáková Soňa Mgr.</t>
  </si>
  <si>
    <t>1197636262.01</t>
  </si>
  <si>
    <t>Lazar Josef Mgr. Ph.D.</t>
  </si>
  <si>
    <t>1148980069.01</t>
  </si>
  <si>
    <t>Liška František doc. MUDr. Ph.D.</t>
  </si>
  <si>
    <t>1189117995.01</t>
  </si>
  <si>
    <t>Merta Miroslav prof. MUDr. CSc.</t>
  </si>
  <si>
    <t>1115777927.01</t>
  </si>
  <si>
    <t>Miclea Sebastian Paul  M.Sc., Ph.D.</t>
  </si>
  <si>
    <t>1115576002.01</t>
  </si>
  <si>
    <t>Mihalová Romana MUDr.</t>
  </si>
  <si>
    <t>1133058310.01</t>
  </si>
  <si>
    <t>Musil Zdeněk RNDr. Ph.D.</t>
  </si>
  <si>
    <t>1193680528.01</t>
  </si>
  <si>
    <t>Myšková Jitka RNDr. Ph.D.</t>
  </si>
  <si>
    <t>1113545867.01</t>
  </si>
  <si>
    <t>Nagy Marková Vendula Mgr. Ph.D.</t>
  </si>
  <si>
    <t>1150792279.01</t>
  </si>
  <si>
    <t>Novotná Miloslava</t>
  </si>
  <si>
    <t>1125498546.01</t>
  </si>
  <si>
    <t>Obeidová Lena Mgr. Ph.D.</t>
  </si>
  <si>
    <t>1177084075.01</t>
  </si>
  <si>
    <t>Pajerová Lenka Mgr.</t>
  </si>
  <si>
    <t>1142493743.02</t>
  </si>
  <si>
    <t>Panczak Aleš MUDr. CSc.</t>
  </si>
  <si>
    <t>1117225303.01</t>
  </si>
  <si>
    <t>Pazourková Eva MUDr. Ph.D.</t>
  </si>
  <si>
    <t>1133863168.01</t>
  </si>
  <si>
    <t>Pravenec Michal Ing. DrSc.</t>
  </si>
  <si>
    <t>1199587958.01</t>
  </si>
  <si>
    <t>Procyková Kristýna MUDr.</t>
  </si>
  <si>
    <t>1151991846.02</t>
  </si>
  <si>
    <t>Raška Otakar MUDr. Ph.D.</t>
  </si>
  <si>
    <t>1112639659.01</t>
  </si>
  <si>
    <t>Smirnov Evgeny  Dr., Ph.D.</t>
  </si>
  <si>
    <t>1150096870.01</t>
  </si>
  <si>
    <t>Stenzl Vlastimil Mgr.</t>
  </si>
  <si>
    <t>1189849646.01</t>
  </si>
  <si>
    <t>Šantorová Šárka Mgr. Ph.D.</t>
  </si>
  <si>
    <t>1126032666.01</t>
  </si>
  <si>
    <t>Šeda Ondřej prof. MUDr. Ph.D.</t>
  </si>
  <si>
    <t>1188006302.01</t>
  </si>
  <si>
    <t>Šedová Lucie PharmDr. Ph.D.</t>
  </si>
  <si>
    <t>1136349499.01</t>
  </si>
  <si>
    <t>Šenkyřík Pavel Mgr.</t>
  </si>
  <si>
    <t>1139386276.03</t>
  </si>
  <si>
    <t>Šípek Antonín MUDr. Ph.D.</t>
  </si>
  <si>
    <t>1170669544.03</t>
  </si>
  <si>
    <t>Šlachtová Lenka Mgr. Ph.D.</t>
  </si>
  <si>
    <t>1120219850.03</t>
  </si>
  <si>
    <t>Štekrová Jitka Ing.</t>
  </si>
  <si>
    <t>1158811913.01</t>
  </si>
  <si>
    <t>Švábová Miroslava MUDr. CSc.</t>
  </si>
  <si>
    <t>1152205923.01</t>
  </si>
  <si>
    <t>Vacík Tomáš Ing. Ph.D.</t>
  </si>
  <si>
    <t>1185562985.01</t>
  </si>
  <si>
    <t>Vacíková Martina</t>
  </si>
  <si>
    <t>1168085807.01</t>
  </si>
  <si>
    <t>Valíčková Anna Ing. Ph.D.</t>
  </si>
  <si>
    <t>1187757314.01</t>
  </si>
  <si>
    <t>Veselá Kamila MUDr. Ph.D.</t>
  </si>
  <si>
    <t>1155126155.01</t>
  </si>
  <si>
    <t>Vodička Pavel MUDr. CSc., DrSc.</t>
  </si>
  <si>
    <t>1120941805.01</t>
  </si>
  <si>
    <t>Vodičková Ludmila MUDr. CSc.</t>
  </si>
  <si>
    <t>1123680093.01</t>
  </si>
  <si>
    <t>Vokáčová Klára RNDr. Ph.D.</t>
  </si>
  <si>
    <t>1152806889.01</t>
  </si>
  <si>
    <t>Voukali Eleni  Ph.D.</t>
  </si>
  <si>
    <t>1151867774.03</t>
  </si>
  <si>
    <t>Vrecková Zuzana Mgr.</t>
  </si>
  <si>
    <t>1152561521.01</t>
  </si>
  <si>
    <t>Vymetálková Veronika Ing. Ph.D.</t>
  </si>
  <si>
    <t>1181949451.01</t>
  </si>
  <si>
    <t>Záveský Luděk RNDr. Ph.D.</t>
  </si>
  <si>
    <t>1172037590.01</t>
  </si>
  <si>
    <t>Zedníková Iveta Mgr.</t>
  </si>
  <si>
    <t>1191176265.03</t>
  </si>
  <si>
    <t>Zinková Alžběta Mgr. Ph.D.</t>
  </si>
  <si>
    <t>1115334567.01</t>
  </si>
  <si>
    <t>11170 - Ústav biofyziky a informatiky 1.LF UK</t>
  </si>
  <si>
    <t>Bayerová Jana</t>
  </si>
  <si>
    <t>1179516832.01</t>
  </si>
  <si>
    <t>Beneš Jiří prof. RNDr. MUDr. CSc.</t>
  </si>
  <si>
    <t>1151143305.02</t>
  </si>
  <si>
    <t>Broulím Jan Ing. Ph.D.</t>
  </si>
  <si>
    <t>1147647710.01</t>
  </si>
  <si>
    <t>Buchtelová Aneta Mgr.</t>
  </si>
  <si>
    <t>1149874092.02</t>
  </si>
  <si>
    <t>Buriánková Olga Mgr.</t>
  </si>
  <si>
    <t>1125054643.01</t>
  </si>
  <si>
    <t>Červený David Ing.</t>
  </si>
  <si>
    <t>1161606617.01</t>
  </si>
  <si>
    <t>Drahoš Milan MDDr. Bc.</t>
  </si>
  <si>
    <t>1166606660.03</t>
  </si>
  <si>
    <t>Dušek Jaroslav Ing. Ph.D.</t>
  </si>
  <si>
    <t>1141691753.01</t>
  </si>
  <si>
    <t>Funda Tomáš Ing.</t>
  </si>
  <si>
    <t>1111421404.01</t>
  </si>
  <si>
    <t>1169742178.01</t>
  </si>
  <si>
    <t>Hána Karel doc. Ing. Ph.D.</t>
  </si>
  <si>
    <t>1117548243.02</t>
  </si>
  <si>
    <t>Havlíček Dominik Ing.</t>
  </si>
  <si>
    <t>1188959015.01</t>
  </si>
  <si>
    <t>Homonická Vendula Ing. DiS.</t>
  </si>
  <si>
    <t>1119300201.01</t>
  </si>
  <si>
    <t>Hrubý Martin prof. Mgr. Ph.D., DSc.</t>
  </si>
  <si>
    <t>1193477890.01</t>
  </si>
  <si>
    <t>Jirák Daniel prof. Ing. Ph.D.</t>
  </si>
  <si>
    <t>1171819827.01</t>
  </si>
  <si>
    <t>Kabešová Martina Mgr.</t>
  </si>
  <si>
    <t>1140221061.01</t>
  </si>
  <si>
    <t>Kaspříková Nikola doc. Ing. Ph.D.</t>
  </si>
  <si>
    <t>1140885918.01</t>
  </si>
  <si>
    <t>Kašpar Jan Ing.</t>
  </si>
  <si>
    <t>1193661010.03</t>
  </si>
  <si>
    <t>Kliment Radim Ing. Ph.D.</t>
  </si>
  <si>
    <t>1148009523.02</t>
  </si>
  <si>
    <t>Komarc Martin Mgr. Ph.D.</t>
  </si>
  <si>
    <t>1186956275.01</t>
  </si>
  <si>
    <t>Kučka Jan RNDr. Ph.D.</t>
  </si>
  <si>
    <t>1136381791.01</t>
  </si>
  <si>
    <t>Kymplová Jaroslava MUDr. MBA, Ph.D.</t>
  </si>
  <si>
    <t>1119754292.01</t>
  </si>
  <si>
    <t>Maffei Svobodová Ludmila Mgr. Bc.</t>
  </si>
  <si>
    <t>1140257301.01</t>
  </si>
  <si>
    <t>Mayer Martin Ing. MHA, Ph.D.</t>
  </si>
  <si>
    <t>1192679215.03</t>
  </si>
  <si>
    <t>Mužík Jan doc. Ing. Ph.D.</t>
  </si>
  <si>
    <t>1138208943.01</t>
  </si>
  <si>
    <t>Novotný Josef Ing. Ph.D.</t>
  </si>
  <si>
    <t>1173372230.02</t>
  </si>
  <si>
    <t>Pavlovič Dean Bc.</t>
  </si>
  <si>
    <t>1154318946.01</t>
  </si>
  <si>
    <t>Procházka Antonín Mgr. Ph.D.</t>
  </si>
  <si>
    <t>1138905488.01</t>
  </si>
  <si>
    <t>Smutek Daniel doc. MUDr. Ing. Ph.D.</t>
  </si>
  <si>
    <t>1127791135.03</t>
  </si>
  <si>
    <t>Staničová Jana doc. RNDr. Ph.D.</t>
  </si>
  <si>
    <t>1138472603.01</t>
  </si>
  <si>
    <t>Škopek Jiří MUDr. Ph.D.</t>
  </si>
  <si>
    <t>1188444779.01</t>
  </si>
  <si>
    <t>Špunda Miloslav doc. Ing. CSc.</t>
  </si>
  <si>
    <t>1124142188.01</t>
  </si>
  <si>
    <t>Štěpánek Lubomír MUDr. Ing. Ph.D.</t>
  </si>
  <si>
    <t>1170927843.03</t>
  </si>
  <si>
    <t>Štuka Čestmír RNDr. MBA, Ph.D.</t>
  </si>
  <si>
    <t>1183297218.04</t>
  </si>
  <si>
    <t>Veis Martin RNDr. Ph.D.</t>
  </si>
  <si>
    <t>1126734415.01</t>
  </si>
  <si>
    <t>Vetrík Miroslav Mgr. Ph.D.</t>
  </si>
  <si>
    <t>1115734576.04</t>
  </si>
  <si>
    <t>Větvička David Mgr. Ph.D.</t>
  </si>
  <si>
    <t>1193186875.01</t>
  </si>
  <si>
    <t>Vítek František prof. RNDr. DrSc.</t>
  </si>
  <si>
    <t>1144361605.01</t>
  </si>
  <si>
    <t>Vlasáková Martina Ing. Ph.D.</t>
  </si>
  <si>
    <t>1114206034.01</t>
  </si>
  <si>
    <t>Zadinová Marie RNDr.</t>
  </si>
  <si>
    <t>1129207894.01</t>
  </si>
  <si>
    <t>Zápotocký Martin RNDr. Ph.D.</t>
  </si>
  <si>
    <t>1174399865.01</t>
  </si>
  <si>
    <t>Zázvorka Jakub RNDr. Ph.D.</t>
  </si>
  <si>
    <t>1166325727.02</t>
  </si>
  <si>
    <t>Zeman Jan Mgr. Ph.D.</t>
  </si>
  <si>
    <t>1139482006.01</t>
  </si>
  <si>
    <t>Báječný Martin Ing.</t>
  </si>
  <si>
    <t>1195874093.01</t>
  </si>
  <si>
    <t>11180 - Ústav patologické fyziologie 1.LF UK</t>
  </si>
  <si>
    <t>Bílková Blanka</t>
  </si>
  <si>
    <t>1139136640.01</t>
  </si>
  <si>
    <t>Brogyányi Tereza Ing.</t>
  </si>
  <si>
    <t>1112630447.01</t>
  </si>
  <si>
    <t>Brož Martin  DiS.</t>
  </si>
  <si>
    <t>1176222335.04</t>
  </si>
  <si>
    <t>Burda Pavel RNDr. Mgr. Ph.D.</t>
  </si>
  <si>
    <t>1172145894.01</t>
  </si>
  <si>
    <t>Čuřík Nikola RNDr. Ph.D.</t>
  </si>
  <si>
    <t>1112808040.01</t>
  </si>
  <si>
    <t>Diepoltová Iva Mgr.</t>
  </si>
  <si>
    <t>1125951615.01</t>
  </si>
  <si>
    <t>Doležal Antonín prof. MUDr. DrSc.</t>
  </si>
  <si>
    <t>1185117981.03</t>
  </si>
  <si>
    <t>Dolníková Alexandra Mgr.</t>
  </si>
  <si>
    <t>1118062246.01</t>
  </si>
  <si>
    <t>Dusílková Nina Borisovna MUDr. Ph.D.</t>
  </si>
  <si>
    <t>1128039627.02</t>
  </si>
  <si>
    <t>1132029737.01</t>
  </si>
  <si>
    <t>Faltusová Kateřina Mgr. Ph.D.</t>
  </si>
  <si>
    <t>1154187753.02</t>
  </si>
  <si>
    <t>Feber Martin Mgr.</t>
  </si>
  <si>
    <t>1179911566.01</t>
  </si>
  <si>
    <t>Feberová Jitka MUDr. Ph.D.</t>
  </si>
  <si>
    <t>1156808971.04</t>
  </si>
  <si>
    <t>Frýdlová Jana RNDr. Ph.D.</t>
  </si>
  <si>
    <t>1146549818.01</t>
  </si>
  <si>
    <t>1160187678.01</t>
  </si>
  <si>
    <t>Gurieva Iuliia MUDr. Ph.D.</t>
  </si>
  <si>
    <t>1182182229.01</t>
  </si>
  <si>
    <t>Hajný Marek MUDr.</t>
  </si>
  <si>
    <t>1167876658.01</t>
  </si>
  <si>
    <t>Hovorková Lenka Mgr. Ph.D.</t>
  </si>
  <si>
    <t>1180848962.01</t>
  </si>
  <si>
    <t>Hubálek Kalbáčová Marie prof. RNDr. Ph.D.</t>
  </si>
  <si>
    <t>1131548778.01</t>
  </si>
  <si>
    <t>Humlová Zuzana MUDr. Ph.D.</t>
  </si>
  <si>
    <t>1142903610.01</t>
  </si>
  <si>
    <t>Chen Chia-Ling  M.Sc.</t>
  </si>
  <si>
    <t>1193634754.01</t>
  </si>
  <si>
    <t>Chramostová Kamila Mgr.</t>
  </si>
  <si>
    <t>1128644134.02</t>
  </si>
  <si>
    <t>Janota Jan prof. MUDr. Ph.D.</t>
  </si>
  <si>
    <t>1114631146.01</t>
  </si>
  <si>
    <t>Ježek Filip Ing. Ph.D.</t>
  </si>
  <si>
    <t>1173212127.01</t>
  </si>
  <si>
    <t>Jirásková Klára Bc.</t>
  </si>
  <si>
    <t>1196201735.02</t>
  </si>
  <si>
    <t>1196201735.03</t>
  </si>
  <si>
    <t>Jirásková Zdeňka RNDr.</t>
  </si>
  <si>
    <t>1152096243.01</t>
  </si>
  <si>
    <t>Karolová Jana MUDr.</t>
  </si>
  <si>
    <t>1114513822.01</t>
  </si>
  <si>
    <t>1146006345.01</t>
  </si>
  <si>
    <t>Klener Pavel prof. MUDr. Ph.D.</t>
  </si>
  <si>
    <t>1173237350.01</t>
  </si>
  <si>
    <t>Kofránek Jiří doc. MUDr. CSc.</t>
  </si>
  <si>
    <t>1141321067.01</t>
  </si>
  <si>
    <t>Kolesnikova Svitlana</t>
  </si>
  <si>
    <t>1147827374.01</t>
  </si>
  <si>
    <t>Korhoňová Radmila</t>
  </si>
  <si>
    <t>1179318182.01</t>
  </si>
  <si>
    <t>Kovaříková Petra MUDr. Ph.D.</t>
  </si>
  <si>
    <t>1161818219.01</t>
  </si>
  <si>
    <t>Krijt Jan Ing. Ph.D.</t>
  </si>
  <si>
    <t>1116084804.01</t>
  </si>
  <si>
    <t>Kulhánek Tomáš Mgr. Ph.D.</t>
  </si>
  <si>
    <t>1122597875.04</t>
  </si>
  <si>
    <t>Kunt Vonková Barbara RNDr. MUDr.</t>
  </si>
  <si>
    <t>1110951055.01</t>
  </si>
  <si>
    <t>Láznička Adam MUDr.</t>
  </si>
  <si>
    <t>1120646491.01</t>
  </si>
  <si>
    <t>Loužecká Alena</t>
  </si>
  <si>
    <t>1118929763.04</t>
  </si>
  <si>
    <t>Machová Poláková Kateřina doc. Mgr. Ph.D.</t>
  </si>
  <si>
    <t>1151907517.01</t>
  </si>
  <si>
    <t>Maláriková Diana MUDr. Ph.D.</t>
  </si>
  <si>
    <t>1140346289.01</t>
  </si>
  <si>
    <t>Maršálek Petr prof. RNDr. MUDr. Ph.D.</t>
  </si>
  <si>
    <t>1142504500.01</t>
  </si>
  <si>
    <t>Maruna Pavel prof. MUDr. CSc.</t>
  </si>
  <si>
    <t>1118374370.01</t>
  </si>
  <si>
    <t>Masár Michal MUDr.</t>
  </si>
  <si>
    <t>1137487911.01</t>
  </si>
  <si>
    <t>Mateják Marek Mgr. Ph.D.</t>
  </si>
  <si>
    <t>1178806439.01</t>
  </si>
  <si>
    <t>Mládek Arnošt RNDr. MUDr. Mgr. et Mgr. Ph.D., Ph.D.</t>
  </si>
  <si>
    <t>1167835371.01</t>
  </si>
  <si>
    <t>Nečas Emanuel prof. MUDr. DrSc.</t>
  </si>
  <si>
    <t>1199975181.01</t>
  </si>
  <si>
    <t>1125648347.01</t>
  </si>
  <si>
    <t>Pokorná Eva Ing. CSc.</t>
  </si>
  <si>
    <t>1146029545.01</t>
  </si>
  <si>
    <t>Polášek Jan Ing.</t>
  </si>
  <si>
    <t>1141607528.02</t>
  </si>
  <si>
    <t>Pospíšil Vít Mgr. Ph.D.</t>
  </si>
  <si>
    <t>1169506705.01</t>
  </si>
  <si>
    <t>Prchal Josef prof. MUDr. DrSc.</t>
  </si>
  <si>
    <t>1136768357.01</t>
  </si>
  <si>
    <t>Přikryl Petr RNDr. Ph.D.</t>
  </si>
  <si>
    <t>1125028920.01</t>
  </si>
  <si>
    <t>Renešová Nicol Mgr.</t>
  </si>
  <si>
    <t>1129324001.01</t>
  </si>
  <si>
    <t>Savvulidi Vargová Karina RNDr. Ph.D.</t>
  </si>
  <si>
    <t>1110900183.01</t>
  </si>
  <si>
    <t>Semerák Pavel</t>
  </si>
  <si>
    <t>1143664103.01</t>
  </si>
  <si>
    <t>1143664103.03</t>
  </si>
  <si>
    <t>1177912469.01</t>
  </si>
  <si>
    <t>Svobodová Klára  DiS.</t>
  </si>
  <si>
    <t>1129573233.04</t>
  </si>
  <si>
    <t>1111959455.07</t>
  </si>
  <si>
    <t>Ščasná Alexandra Mgr.</t>
  </si>
  <si>
    <t>1142064572.01</t>
  </si>
  <si>
    <t>Špániková Silvia Mgr.</t>
  </si>
  <si>
    <t>1187220706.01</t>
  </si>
  <si>
    <t>Tušková Liliana MUDr. Mgr.</t>
  </si>
  <si>
    <t>1147538160.02</t>
  </si>
  <si>
    <t>Vučinić Kim Mgr.</t>
  </si>
  <si>
    <t>1156165340.01</t>
  </si>
  <si>
    <t>Vyoral Daniel doc. MUDr. CSc.</t>
  </si>
  <si>
    <t>1190065415.01</t>
  </si>
  <si>
    <t>Závěšický Jan Bc.</t>
  </si>
  <si>
    <t>1124190881.02</t>
  </si>
  <si>
    <t>Zikmund Tomáš RNDr. Ph.D.</t>
  </si>
  <si>
    <t>1185751921.06</t>
  </si>
  <si>
    <t>Zikmundová Magdalena MUDr. Ph.D.</t>
  </si>
  <si>
    <t>1198623812.01</t>
  </si>
  <si>
    <t>Živný Jan doc. MUDr. Ph.D.</t>
  </si>
  <si>
    <t>1168079355.01</t>
  </si>
  <si>
    <t>Bartošová Olga MUDr. Ph.D.</t>
  </si>
  <si>
    <t>1171324902.01</t>
  </si>
  <si>
    <t>11190 - Farmakologický ústav 1. LF UK a VFN</t>
  </si>
  <si>
    <t>Bazyuk Mykhaylo</t>
  </si>
  <si>
    <t>1113140757.01</t>
  </si>
  <si>
    <t>Canová Nikolina MUDr. Ph.D.</t>
  </si>
  <si>
    <t>1157696711.01</t>
  </si>
  <si>
    <t>Čermáková Juránová Barbora Mgr.</t>
  </si>
  <si>
    <t>1177746991.01</t>
  </si>
  <si>
    <t>Černá Karolína</t>
  </si>
  <si>
    <t>1152378851.01</t>
  </si>
  <si>
    <t>Černý Dalibor PharmDr. Ph.D.</t>
  </si>
  <si>
    <t>1114028037.05</t>
  </si>
  <si>
    <t>Ďuricová Dana MUDr. Ph.D.</t>
  </si>
  <si>
    <t>1192923274.03</t>
  </si>
  <si>
    <t>Dvořáčková Eliška PharmDr. Ph.D.</t>
  </si>
  <si>
    <t>1186966976.01</t>
  </si>
  <si>
    <t>Hajšelová Zuzana PharmDr.</t>
  </si>
  <si>
    <t>1197890933.01</t>
  </si>
  <si>
    <t>Hartinger Jan PharmDr. Ph.D.</t>
  </si>
  <si>
    <t>1148150170.01</t>
  </si>
  <si>
    <t>Hlaváč Jan MUDr.</t>
  </si>
  <si>
    <t>1197865622.01</t>
  </si>
  <si>
    <t>Hodis Jiří MUDr. Mgr. Ph.D.</t>
  </si>
  <si>
    <t>1193235664.01</t>
  </si>
  <si>
    <t>Hronová Karolína MUDr. Ph.D.</t>
  </si>
  <si>
    <t>1143840648.01</t>
  </si>
  <si>
    <t>Kožlová Ludmila</t>
  </si>
  <si>
    <t>1161759043.01</t>
  </si>
  <si>
    <t>1122813582.04</t>
  </si>
  <si>
    <t>Merdita Sara PharmDr.</t>
  </si>
  <si>
    <t>1157652099.01</t>
  </si>
  <si>
    <t>1124759457.01</t>
  </si>
  <si>
    <t>1131085203.01</t>
  </si>
  <si>
    <t>Paluch Zoltán doc. MUDr. Ph.D., MBA</t>
  </si>
  <si>
    <t>1130048195.03</t>
  </si>
  <si>
    <t>Paulusová Viktória PharmDr.</t>
  </si>
  <si>
    <t>1181504742.01</t>
  </si>
  <si>
    <t>Perlík Vít MUDr. Ph.D.</t>
  </si>
  <si>
    <t>1162229680.01</t>
  </si>
  <si>
    <t>Pilková Alena PharmDr. Ph.D.</t>
  </si>
  <si>
    <t>1120307144.01</t>
  </si>
  <si>
    <t>Plačková Jana</t>
  </si>
  <si>
    <t>1143494288.01</t>
  </si>
  <si>
    <t>Ryšánek Pavel MUDr. Ph.D.</t>
  </si>
  <si>
    <t>1141564168.02</t>
  </si>
  <si>
    <t>Sklenárová Michaela Mgr.</t>
  </si>
  <si>
    <t>1159857543.01</t>
  </si>
  <si>
    <t>Sklenář Zbyněk PharmDr. MBA, Ph.D.</t>
  </si>
  <si>
    <t>1190574891.01</t>
  </si>
  <si>
    <t>Slanař Ondřej prof. MUDr. Ph.D.</t>
  </si>
  <si>
    <t>1140559945.01</t>
  </si>
  <si>
    <t>Stránský Daniel MUDr.</t>
  </si>
  <si>
    <t>1181616935.01</t>
  </si>
  <si>
    <t>Šíma Martin doc. PharmDr. Ph.D.</t>
  </si>
  <si>
    <t>1182315976.01</t>
  </si>
  <si>
    <t>Šmardová Jaroslava PharmDr. Ph.D.</t>
  </si>
  <si>
    <t>1146790697.01</t>
  </si>
  <si>
    <t>Šteigerová Monika PharmDr.</t>
  </si>
  <si>
    <t>1112399743.01</t>
  </si>
  <si>
    <t>Vlachová Eva</t>
  </si>
  <si>
    <t>1132368630.02</t>
  </si>
  <si>
    <t>Beličková Monika RNDr. Ph.D.</t>
  </si>
  <si>
    <t>1145637624.11</t>
  </si>
  <si>
    <t>11191 - Ústav klinické a experimentální hematologie 1.LF UK a ÚHKT</t>
  </si>
  <si>
    <t>Bhuiyanová Ludvíková Zdeňka MUDr.</t>
  </si>
  <si>
    <t>1124496492.01</t>
  </si>
  <si>
    <t>Böhmová Martina MUDr.</t>
  </si>
  <si>
    <t>1196662737.02</t>
  </si>
  <si>
    <t>Bolcková Hana Tereza Mgr.</t>
  </si>
  <si>
    <t>1170197101.08</t>
  </si>
  <si>
    <t>Cetkovský Petr prof. MUDr. Ph.D., MBA</t>
  </si>
  <si>
    <t>1185955393.01</t>
  </si>
  <si>
    <t>Čermák Jaroslav prof. MUDr. CSc.</t>
  </si>
  <si>
    <t>1188171223.01</t>
  </si>
  <si>
    <t>Gašová Zdenka doc. MUDr. CSc.</t>
  </si>
  <si>
    <t>1188758925.01</t>
  </si>
  <si>
    <t>Jiřincová Martina</t>
  </si>
  <si>
    <t>1171633265.02</t>
  </si>
  <si>
    <t>Klamová Hana MUDr. CSc.</t>
  </si>
  <si>
    <t>1169718388.01</t>
  </si>
  <si>
    <t>Kubečková Alena Bc.</t>
  </si>
  <si>
    <t>1175256320.01</t>
  </si>
  <si>
    <t>Loužil Jan MUDr.</t>
  </si>
  <si>
    <t>1176619563.01</t>
  </si>
  <si>
    <t>Marinov Iuri doc. MUDr. CSc.</t>
  </si>
  <si>
    <t>1114383454.01</t>
  </si>
  <si>
    <t>Mertová Jolana MUDr.</t>
  </si>
  <si>
    <t>1174105825.02</t>
  </si>
  <si>
    <t>Písačka Martin MUDr.</t>
  </si>
  <si>
    <t>1124490486.01</t>
  </si>
  <si>
    <t>Polívka Jindřich MUDr. MHA</t>
  </si>
  <si>
    <t>1165962207.04</t>
  </si>
  <si>
    <t>Soukupová Maaloufová Jacqueline MUDr.</t>
  </si>
  <si>
    <t>1167735315.01</t>
  </si>
  <si>
    <t>Šálek Cyril doc. MUDr. Mgr. Ph.D.</t>
  </si>
  <si>
    <t>1145704979.01</t>
  </si>
  <si>
    <t>Šťastná-Marková Markéta MUDr. CSc.</t>
  </si>
  <si>
    <t>1190527568.01</t>
  </si>
  <si>
    <t>Válka Jan MUDr. Ph.D.</t>
  </si>
  <si>
    <t>1192596035.02</t>
  </si>
  <si>
    <t>Válková Veronika doc. MUDr. CSc.</t>
  </si>
  <si>
    <t>1111312856.01</t>
  </si>
  <si>
    <t>Vydra Jan MUDr. Ph.D.</t>
  </si>
  <si>
    <t>1157996646.01</t>
  </si>
  <si>
    <t>Brücknerová Lenka Mgr.</t>
  </si>
  <si>
    <t>1131200690.01</t>
  </si>
  <si>
    <t>11200 - Ústav hygieny a epidemiologie 1. LF UK a VFN</t>
  </si>
  <si>
    <t>Bušová Milena RNDr. CSc.</t>
  </si>
  <si>
    <t>1159832015.01</t>
  </si>
  <si>
    <t>Holcátová Ivana MUDr. CSc.</t>
  </si>
  <si>
    <t>1145962139.01</t>
  </si>
  <si>
    <t>Horňáková Anna Ing. Ph.D.</t>
  </si>
  <si>
    <t>1198912509.01</t>
  </si>
  <si>
    <t>Králíková Eva prof. MUDr. CSc.</t>
  </si>
  <si>
    <t>1165032958.01</t>
  </si>
  <si>
    <t>Kudlová Eva MUDr. CSc.</t>
  </si>
  <si>
    <t>1199849213.01</t>
  </si>
  <si>
    <t>Lai Tony MDDr.</t>
  </si>
  <si>
    <t>1150186040.01</t>
  </si>
  <si>
    <t>Matějková Petra</t>
  </si>
  <si>
    <t>1122007036.01</t>
  </si>
  <si>
    <t>Ouvín Martin</t>
  </si>
  <si>
    <t>1166826269.01</t>
  </si>
  <si>
    <t>Pánková Alexandra doc. MUDr. Ph.D.</t>
  </si>
  <si>
    <t>1125447677.01</t>
  </si>
  <si>
    <t>Schejbalová Miriam MUDr. Ph.D.</t>
  </si>
  <si>
    <t>1166252518.01</t>
  </si>
  <si>
    <t>Slámová Alena MUDr. Ph.D.</t>
  </si>
  <si>
    <t>1171053331.01</t>
  </si>
  <si>
    <t>Smejkal Petr MUDr.</t>
  </si>
  <si>
    <t>1150198198.01</t>
  </si>
  <si>
    <t>Tuček Milan prof. MUDr. CSc.</t>
  </si>
  <si>
    <t>1148333637.01</t>
  </si>
  <si>
    <t>Braum Zdeněk Mgr.</t>
  </si>
  <si>
    <t>1138867696.01</t>
  </si>
  <si>
    <t>11210 - Ústav tělesné výchovy 1.LF UK</t>
  </si>
  <si>
    <t>1138867696.02</t>
  </si>
  <si>
    <t>Fišer Jan Mgr.</t>
  </si>
  <si>
    <t>1154385096.01</t>
  </si>
  <si>
    <t>1161615854.01</t>
  </si>
  <si>
    <t>Kamanová Hana</t>
  </si>
  <si>
    <t>1133410487.02</t>
  </si>
  <si>
    <t>Marcoň Josef PaedDr.</t>
  </si>
  <si>
    <t>1124438982.01</t>
  </si>
  <si>
    <t>Ochetzová Eliška Mgr.</t>
  </si>
  <si>
    <t>1193883364.01</t>
  </si>
  <si>
    <t>Skoumal Jaroslav Mgr.</t>
  </si>
  <si>
    <t>1168790032.01</t>
  </si>
  <si>
    <t>Trejbalová Leona Mgr.</t>
  </si>
  <si>
    <t>1175442768.01</t>
  </si>
  <si>
    <t>Trnka Ondřej Mgr.</t>
  </si>
  <si>
    <t>1115752565.01</t>
  </si>
  <si>
    <t>Vítová Zuzana Mgr.</t>
  </si>
  <si>
    <t>1172145107.01</t>
  </si>
  <si>
    <t>1172145107.21</t>
  </si>
  <si>
    <t>Vlasák Oldřich Mgr.</t>
  </si>
  <si>
    <t>1190837351.01</t>
  </si>
  <si>
    <t>Votavová Karolína Mgr.</t>
  </si>
  <si>
    <t>1130321049.01</t>
  </si>
  <si>
    <t>11220 - Ústav dějin lékařství a cizích jazyků 1.LF UK</t>
  </si>
  <si>
    <t>Alušík Tomáš doc. PhDr. Ph.D.</t>
  </si>
  <si>
    <t>1162921260.03</t>
  </si>
  <si>
    <t>Bartoň Vít MUDr.</t>
  </si>
  <si>
    <t>1122850541.01</t>
  </si>
  <si>
    <t>Bentley Petra Mgr. Bc.</t>
  </si>
  <si>
    <t>Beran Aleš Mgr. Ph.D.</t>
  </si>
  <si>
    <t>1143210617.01</t>
  </si>
  <si>
    <t>Bílková Jana Ing.</t>
  </si>
  <si>
    <t>1166435459.01</t>
  </si>
  <si>
    <t>Blažková Sršňová Šárka PhDr. Ph.D.</t>
  </si>
  <si>
    <t>1113497854.01</t>
  </si>
  <si>
    <t>Císař Ludvík  Dr.</t>
  </si>
  <si>
    <t>1190292343.01</t>
  </si>
  <si>
    <t>Cita Stanislav PhDr. CSc.</t>
  </si>
  <si>
    <t>1113546480.01</t>
  </si>
  <si>
    <t>Černý Karel doc. Mgr. Ph.D.</t>
  </si>
  <si>
    <t>1115091125.01</t>
  </si>
  <si>
    <t>Divišová Bohdana Mgr. Ph.D.</t>
  </si>
  <si>
    <t>1162712847.01</t>
  </si>
  <si>
    <t>Flieglová Anna PhDr.</t>
  </si>
  <si>
    <t>1177991029.01</t>
  </si>
  <si>
    <t>Hlaváčková Ludmila doc. PhDr. CSc.</t>
  </si>
  <si>
    <t>1195388405.16</t>
  </si>
  <si>
    <t>Hřibal Jan Mgr.</t>
  </si>
  <si>
    <t>1154631430.01</t>
  </si>
  <si>
    <t>Jehličková Jarmila Mgr.</t>
  </si>
  <si>
    <t>1112840292.01</t>
  </si>
  <si>
    <t>Kendall Harold Kane Zachary Mgr. BA</t>
  </si>
  <si>
    <t>1199566255.01</t>
  </si>
  <si>
    <t>Körblová Anna MUDr.</t>
  </si>
  <si>
    <t>1165387783.01</t>
  </si>
  <si>
    <t>Lukavska Kerry Louise  BA</t>
  </si>
  <si>
    <t>1146621408.01</t>
  </si>
  <si>
    <t>Martincová Renáta Mgr.</t>
  </si>
  <si>
    <t>1143407418.01</t>
  </si>
  <si>
    <t>Mášová Hana PhDr. Ph.D.</t>
  </si>
  <si>
    <t>1187225478.02</t>
  </si>
  <si>
    <t>Naňková Michaela Mgr.</t>
  </si>
  <si>
    <t>1188938423.03</t>
  </si>
  <si>
    <t>Popel Štěpán Mgr.</t>
  </si>
  <si>
    <t>1152957366.01</t>
  </si>
  <si>
    <t>Sálová Dita Mgr. Ph.D.</t>
  </si>
  <si>
    <t>1161840607.14</t>
  </si>
  <si>
    <t>Schusová Michaela Mgr. Ph.D.</t>
  </si>
  <si>
    <t>1150488508.07</t>
  </si>
  <si>
    <t>Skochová Yvetta Mgr.</t>
  </si>
  <si>
    <t>1143835655.02</t>
  </si>
  <si>
    <t>Smrčka Václav prof. MUDr. CSc.</t>
  </si>
  <si>
    <t>1154157882.02</t>
  </si>
  <si>
    <t>Svobodný Petr prof. PhDr. Ph.D.</t>
  </si>
  <si>
    <t>1115347412.03</t>
  </si>
  <si>
    <t>Šidáková Ingrid Mgr.</t>
  </si>
  <si>
    <t>1179235010.12</t>
  </si>
  <si>
    <t>Tomíček David Mgr. Ph.D.</t>
  </si>
  <si>
    <t>1125885488.01</t>
  </si>
  <si>
    <t>Vrtišková Švarcová Gabriela</t>
  </si>
  <si>
    <t>1182240897.01</t>
  </si>
  <si>
    <t>Ward Robert  BA</t>
  </si>
  <si>
    <t>1166050839.01</t>
  </si>
  <si>
    <t>Weberová Blažena PhDr.</t>
  </si>
  <si>
    <t>Zach Tomáš MUDr.</t>
  </si>
  <si>
    <t>1197997080.01</t>
  </si>
  <si>
    <t>Žytek Jakub Mgr. M.Phil., Ph.D.</t>
  </si>
  <si>
    <t>1190201023.01</t>
  </si>
  <si>
    <t>Bednář Miloslav prof. PhDr. CSc.</t>
  </si>
  <si>
    <t>1160769770.09</t>
  </si>
  <si>
    <t>11240 - Ústav humanitních studií v lékařství 1.LF UK</t>
  </si>
  <si>
    <t>Daňková Andrea Mgr. MgA. MBA</t>
  </si>
  <si>
    <t>Derflová Alice Mgr.</t>
  </si>
  <si>
    <t>1169897084.02</t>
  </si>
  <si>
    <t>Dolista Josef prof. Dr. Ph.D., dr. h. c.</t>
  </si>
  <si>
    <t>1198660235.01</t>
  </si>
  <si>
    <t>Formánek Jakub Mgr. Ph.D.</t>
  </si>
  <si>
    <t>1167009009.03</t>
  </si>
  <si>
    <t>Franková Věra doc. Mgr. Ph.D. et Ph.D.</t>
  </si>
  <si>
    <t>1141462217.01</t>
  </si>
  <si>
    <t>Hanušová Ingrid PhDr. Ing. Ph.D.</t>
  </si>
  <si>
    <t>1195625767.01</t>
  </si>
  <si>
    <t>Havelková Dana</t>
  </si>
  <si>
    <t>1114310975.01</t>
  </si>
  <si>
    <t>1114310975.03</t>
  </si>
  <si>
    <t>Holub David MUDr. Ph.D.</t>
  </si>
  <si>
    <t>1151309787.02</t>
  </si>
  <si>
    <t>Jasová Denisa MUDr. Ph.D.</t>
  </si>
  <si>
    <t>1131565158.03</t>
  </si>
  <si>
    <t>Matějčková Tereza doc. Mgr. Ph.D.</t>
  </si>
  <si>
    <t>1122889627.02</t>
  </si>
  <si>
    <t>1122145861.02</t>
  </si>
  <si>
    <t>Moravec Martin MUDr. Mgr.</t>
  </si>
  <si>
    <t>1128724538.01</t>
  </si>
  <si>
    <t>Opatrná Marie MUDr. Mgr. Ph.D.</t>
  </si>
  <si>
    <t>1120082311.01</t>
  </si>
  <si>
    <t>Payne Jan doc. PhDr. MUDr. Ph.D.</t>
  </si>
  <si>
    <t>1181886138.01</t>
  </si>
  <si>
    <t>Pěč Ondřej MUDr. Ph.D.</t>
  </si>
  <si>
    <t>1136232277.02</t>
  </si>
  <si>
    <t>Prašková-Pavlová Hana MUDr.</t>
  </si>
  <si>
    <t>1179963562.01</t>
  </si>
  <si>
    <t>Prívara Michal ThLic. Mgr. Ph.D.</t>
  </si>
  <si>
    <t>1152911481.01</t>
  </si>
  <si>
    <t>Riethof Norbert PhDr. Ph.D.</t>
  </si>
  <si>
    <t>1199665893.01</t>
  </si>
  <si>
    <t>Vavrda Vladimír Mgr. Ph.D.</t>
  </si>
  <si>
    <t>1141286383.01</t>
  </si>
  <si>
    <t>Ventura Václav doc. ThDr. Th.D.</t>
  </si>
  <si>
    <t>1195124805.01</t>
  </si>
  <si>
    <t>Asatryan Kamo</t>
  </si>
  <si>
    <t>1135312568.01</t>
  </si>
  <si>
    <t>11250 - Ústav teorie a praxe ošetřovatelství 1.LF UK</t>
  </si>
  <si>
    <t>Bauerová Jana Mgr.</t>
  </si>
  <si>
    <t>1163583540.01</t>
  </si>
  <si>
    <t>Brázdová Lucie Mgr. DiS.</t>
  </si>
  <si>
    <t>1124304426.02</t>
  </si>
  <si>
    <t>Čermáková Kateřina</t>
  </si>
  <si>
    <t>1189092492.01</t>
  </si>
  <si>
    <t>Čirva Vladimír</t>
  </si>
  <si>
    <t>1151324383.02</t>
  </si>
  <si>
    <t>Drábková Nikol</t>
  </si>
  <si>
    <t>1113950334.01</t>
  </si>
  <si>
    <t>Duřtová Gabriela</t>
  </si>
  <si>
    <t>1187796406.02</t>
  </si>
  <si>
    <t>Futera Jakub Ing.</t>
  </si>
  <si>
    <t>1168090815.01</t>
  </si>
  <si>
    <t>Hocková Jana PhDr. MPH, Ph.D.</t>
  </si>
  <si>
    <t>1198679583.01</t>
  </si>
  <si>
    <t>Chvojková Kateřina Mgr.</t>
  </si>
  <si>
    <t>1151262314.01</t>
  </si>
  <si>
    <t>Ivanková Jitka PhDr.</t>
  </si>
  <si>
    <t>1191893058.01</t>
  </si>
  <si>
    <t>Jámbor Oskár  DiS.</t>
  </si>
  <si>
    <t>1166029287.02</t>
  </si>
  <si>
    <t>Jankovcová Kateřina Mgr.</t>
  </si>
  <si>
    <t>1173450872.05</t>
  </si>
  <si>
    <t>Jeník David Mgr. DiS.</t>
  </si>
  <si>
    <t>1139872964.01</t>
  </si>
  <si>
    <t>Jeřábková Lenka Mgr. MBA, MHA</t>
  </si>
  <si>
    <t>1117132504.01</t>
  </si>
  <si>
    <t>Kocura Oliver  DiS.</t>
  </si>
  <si>
    <t>1145278430.03</t>
  </si>
  <si>
    <t>Kramářová Lenka Mgr.</t>
  </si>
  <si>
    <t>1135549711.01</t>
  </si>
  <si>
    <t>Kulhavá Miluše Mgr.</t>
  </si>
  <si>
    <t>1188110383.01</t>
  </si>
  <si>
    <t>Lambertová Jana Mgr.</t>
  </si>
  <si>
    <t>1160846238.01</t>
  </si>
  <si>
    <t>Mádl Victor Sebastian</t>
  </si>
  <si>
    <t>1122551128.01</t>
  </si>
  <si>
    <t>Masopust Miroslav  DiS.</t>
  </si>
  <si>
    <t>1135498217.05</t>
  </si>
  <si>
    <t>Masopustová Lucie Bc.</t>
  </si>
  <si>
    <t>1126046855.06</t>
  </si>
  <si>
    <t>1194593047.04</t>
  </si>
  <si>
    <t>1194593047.05</t>
  </si>
  <si>
    <t>Nekovářová Jitka  DiS.</t>
  </si>
  <si>
    <t>1122207539.04</t>
  </si>
  <si>
    <t>1122207539.05</t>
  </si>
  <si>
    <t>Picková Šárka Mgr.</t>
  </si>
  <si>
    <t>1187367238.03</t>
  </si>
  <si>
    <t>Sladovnik Tetyana Bc.</t>
  </si>
  <si>
    <t>1129727634.01</t>
  </si>
  <si>
    <t>Souhradová Eva</t>
  </si>
  <si>
    <t>1157482423.04</t>
  </si>
  <si>
    <t>Srpová Daniela Mgr.</t>
  </si>
  <si>
    <t>1175158433.02</t>
  </si>
  <si>
    <t>Šamonilová Radka Bc.</t>
  </si>
  <si>
    <t>1155216870.03</t>
  </si>
  <si>
    <t>Šilhavá Lenka Bc.</t>
  </si>
  <si>
    <t>1112362907.01</t>
  </si>
  <si>
    <t>Štefancová Leopolda  DiS.</t>
  </si>
  <si>
    <t>1137959888.02</t>
  </si>
  <si>
    <t>Švárová Beáta Mgr.</t>
  </si>
  <si>
    <t>1196046372.02</t>
  </si>
  <si>
    <t>Tomancová Anna Bc.</t>
  </si>
  <si>
    <t>1137506008.01</t>
  </si>
  <si>
    <t>Tomášková Zuzana  M.Sc.</t>
  </si>
  <si>
    <t>1163962802.02</t>
  </si>
  <si>
    <t>1163962802.03</t>
  </si>
  <si>
    <t>Vágnerová Tereza Bc.</t>
  </si>
  <si>
    <t>1190203128.01</t>
  </si>
  <si>
    <t>Vilímová Petra Mgr.</t>
  </si>
  <si>
    <t>1171325205.05</t>
  </si>
  <si>
    <t>Wulczyňská Soňa Bc.</t>
  </si>
  <si>
    <t>1157017081.05</t>
  </si>
  <si>
    <t>Zatočilová Jana Mgr.</t>
  </si>
  <si>
    <t>1173565903.02</t>
  </si>
  <si>
    <t>1115782713.01</t>
  </si>
  <si>
    <t>11260 - Ústav všeobecného lékařství 1.LF UK</t>
  </si>
  <si>
    <t>Bednář Jáchym MUDr.</t>
  </si>
  <si>
    <t>1132777511.01</t>
  </si>
  <si>
    <t>Dědinová Mária MUDr.</t>
  </si>
  <si>
    <t>1154578605.18</t>
  </si>
  <si>
    <t>Feilhauer Pavel MUDr.</t>
  </si>
  <si>
    <t>1142603811.02</t>
  </si>
  <si>
    <t>Hanincová Jana MUDr.</t>
  </si>
  <si>
    <t>1179869162.12</t>
  </si>
  <si>
    <t>Hanták Laura MUDr. MBA</t>
  </si>
  <si>
    <t>1142431900.01</t>
  </si>
  <si>
    <t>Hartmannová Barbora MUDr.</t>
  </si>
  <si>
    <t>1171706822.15</t>
  </si>
  <si>
    <t>Honsová Nela MUDr.</t>
  </si>
  <si>
    <t>1123299790.08</t>
  </si>
  <si>
    <t>Hraba Luboš MUDr.</t>
  </si>
  <si>
    <t>1132943128.19</t>
  </si>
  <si>
    <t>Hrušáková Šárka MUDr.</t>
  </si>
  <si>
    <t>1136194069.08</t>
  </si>
  <si>
    <t>Hybeľová Mária MUDr.</t>
  </si>
  <si>
    <t>1164390843.06</t>
  </si>
  <si>
    <t>Jančarová Karolína MUDr.</t>
  </si>
  <si>
    <t>1166810599.01</t>
  </si>
  <si>
    <t>Ježdíková Alena MUDr.</t>
  </si>
  <si>
    <t>1133636220.15</t>
  </si>
  <si>
    <t>Jordáková Lucie MUDr.</t>
  </si>
  <si>
    <t>1199850858.08</t>
  </si>
  <si>
    <t>Kořenková Kristýna MUDr.</t>
  </si>
  <si>
    <t>1131798148.03</t>
  </si>
  <si>
    <t>Koubová Monika MUDr.</t>
  </si>
  <si>
    <t>1179900542.03</t>
  </si>
  <si>
    <t>Král Norbert MUDr. Ph.D.</t>
  </si>
  <si>
    <t>1145322774.03</t>
  </si>
  <si>
    <t>Králová Ilona MUDr.</t>
  </si>
  <si>
    <t>1130651959.02</t>
  </si>
  <si>
    <t>Krejčí Petr MUDr.</t>
  </si>
  <si>
    <t>1161144130.01</t>
  </si>
  <si>
    <t>Kšírová Martina MUDr.</t>
  </si>
  <si>
    <t>1154628906.01</t>
  </si>
  <si>
    <t>Kučerová Ivana MUDr.</t>
  </si>
  <si>
    <t>1132563471.08</t>
  </si>
  <si>
    <t>Lejčarová Michaela MUDr.</t>
  </si>
  <si>
    <t>1167580871.02</t>
  </si>
  <si>
    <t>Lukša Jan MUDr.</t>
  </si>
  <si>
    <t>1118220520.03</t>
  </si>
  <si>
    <t>Macháčková Daniela MUDr.</t>
  </si>
  <si>
    <t>1157194413.07</t>
  </si>
  <si>
    <t>Macharáček Oldřich MUDr.</t>
  </si>
  <si>
    <t>1180772376.01</t>
  </si>
  <si>
    <t>Maňhal Tomáš MUDr.</t>
  </si>
  <si>
    <t>1153623816.01</t>
  </si>
  <si>
    <t>Mucha Cyril MUDr.</t>
  </si>
  <si>
    <t>1122518658.01</t>
  </si>
  <si>
    <t>Mucha Vojtěch MUDr.</t>
  </si>
  <si>
    <t>1173066320.04</t>
  </si>
  <si>
    <t>Omar Djaouga Amadou MUDr.</t>
  </si>
  <si>
    <t>1170403295.02</t>
  </si>
  <si>
    <t>Panušová Andrea MUDr.</t>
  </si>
  <si>
    <t>1171736449.14</t>
  </si>
  <si>
    <t>Pegnerová Jitka MUDr.</t>
  </si>
  <si>
    <t>1169589387.02</t>
  </si>
  <si>
    <t>Pfeiferová Markéta MUDr.</t>
  </si>
  <si>
    <t>1129253964.01</t>
  </si>
  <si>
    <t>Procházka Rudolf MUDr.</t>
  </si>
  <si>
    <t>1120370310.18</t>
  </si>
  <si>
    <t>Richtrová Petra Ing.</t>
  </si>
  <si>
    <t>1160869192.01</t>
  </si>
  <si>
    <t>Řezníčková Vanda MUDr.</t>
  </si>
  <si>
    <t>1139512382.04</t>
  </si>
  <si>
    <t>Seifert Bohumil doc. MUDr. Ph.D.</t>
  </si>
  <si>
    <t>1148251816.01</t>
  </si>
  <si>
    <t>Skapová Pavla MUDr.</t>
  </si>
  <si>
    <t>1111032137.01</t>
  </si>
  <si>
    <t>Smolíková Klára MUDr.</t>
  </si>
  <si>
    <t>1114434296.04</t>
  </si>
  <si>
    <t>Šafránek Zdeněk MUDr.</t>
  </si>
  <si>
    <t>1140176393.10</t>
  </si>
  <si>
    <t>Šimjáková Renata MUDr.</t>
  </si>
  <si>
    <t>1123197818.08</t>
  </si>
  <si>
    <t>Škoda Petr MUDr.</t>
  </si>
  <si>
    <t>1138473120.04</t>
  </si>
  <si>
    <t>Škodová Monika MUDr.</t>
  </si>
  <si>
    <t>1123443609.02</t>
  </si>
  <si>
    <t>Škrhová Jana MUDr.</t>
  </si>
  <si>
    <t>1152320643.01</t>
  </si>
  <si>
    <t>Tomaňová Taťána MUDr.</t>
  </si>
  <si>
    <t>1195557921.06</t>
  </si>
  <si>
    <t>Uglajová Anna MUDr.</t>
  </si>
  <si>
    <t>1172850557.11</t>
  </si>
  <si>
    <t>Valášková Šárka MUDr.</t>
  </si>
  <si>
    <t>1199646777.12</t>
  </si>
  <si>
    <t>Vrba Jiří MUDr.</t>
  </si>
  <si>
    <t>1110509544.10</t>
  </si>
  <si>
    <t>Vršková Jolana MUDr.</t>
  </si>
  <si>
    <t>1186281727.08</t>
  </si>
  <si>
    <t>Youngová Adriána MUDr.</t>
  </si>
  <si>
    <t>1163858399.12</t>
  </si>
  <si>
    <t>Zeman Petr MUDr.</t>
  </si>
  <si>
    <t>1154760706.08</t>
  </si>
  <si>
    <t>Angelovská Olga Mgr. Ing. Ph.D.</t>
  </si>
  <si>
    <t>1145140837.02</t>
  </si>
  <si>
    <t>11280 - Ústav veřejného zdravotnictví a medicínského práva 1.LF UK</t>
  </si>
  <si>
    <t>Borčová Petra</t>
  </si>
  <si>
    <t>1183303875.01</t>
  </si>
  <si>
    <t>Dobiášová Karolína PhDr. Ph.D.</t>
  </si>
  <si>
    <t>1194226618.01</t>
  </si>
  <si>
    <t>Doležal Tomáš doc. JUDr. Ph.D.</t>
  </si>
  <si>
    <t>1185169873.01</t>
  </si>
  <si>
    <t>Hnilicová Helena PhDr. Ph.D.</t>
  </si>
  <si>
    <t>1146507910.01</t>
  </si>
  <si>
    <t>Hodačová Lenka doc. MUDr. Ph.D.</t>
  </si>
  <si>
    <t>Kočová Aneta Bc.</t>
  </si>
  <si>
    <t>Kopsa Těšinová Jolana MUDr. Mgr. Ph.D.</t>
  </si>
  <si>
    <t>1177278941.01</t>
  </si>
  <si>
    <t>Kotherová Zuzana Ing. Ph.D.</t>
  </si>
  <si>
    <t>1189063157.03</t>
  </si>
  <si>
    <t>Kukla Lubomír doc. MUDr. CSc.</t>
  </si>
  <si>
    <t>1171934923.01</t>
  </si>
  <si>
    <t>Kulíšek Petr</t>
  </si>
  <si>
    <t>1153365608.01</t>
  </si>
  <si>
    <t>Malina Antonín MUDr. MBA, Ph.D.</t>
  </si>
  <si>
    <t>1196323515.01</t>
  </si>
  <si>
    <t>Sláma Petr Ing.</t>
  </si>
  <si>
    <t>1129448885.01</t>
  </si>
  <si>
    <t>Špeciánová Šárka JUDr.</t>
  </si>
  <si>
    <t>1159327383.02</t>
  </si>
  <si>
    <t>Šteflová Alena MUDr. Ph.D.</t>
  </si>
  <si>
    <t>1150101735.05</t>
  </si>
  <si>
    <t>Tobiášová Alena JUDr. MBA</t>
  </si>
  <si>
    <t>1130176533.03</t>
  </si>
  <si>
    <t>Tulupova Elena Mgr. Ph.D.</t>
  </si>
  <si>
    <t>1145461263.01</t>
  </si>
  <si>
    <t>Veberová Monika JUDr.</t>
  </si>
  <si>
    <t>1139358692.05</t>
  </si>
  <si>
    <t>Arkhipova Olesia Bc.</t>
  </si>
  <si>
    <t>1113311382.02</t>
  </si>
  <si>
    <t>11291 - Centrum pro experimentální biomodely 1.LF UK</t>
  </si>
  <si>
    <t>Dušková Zdeňka</t>
  </si>
  <si>
    <t>1137559216.01</t>
  </si>
  <si>
    <t>Fišerová Eva</t>
  </si>
  <si>
    <t>1159633923.01</t>
  </si>
  <si>
    <t>Janovská Václava</t>
  </si>
  <si>
    <t>1193469023.01</t>
  </si>
  <si>
    <t>Nováková Radka</t>
  </si>
  <si>
    <t>1155146574.01</t>
  </si>
  <si>
    <t>Plaček Petr</t>
  </si>
  <si>
    <t>1125893347.01</t>
  </si>
  <si>
    <t>Smerekovský Radek</t>
  </si>
  <si>
    <t>1181143740.01</t>
  </si>
  <si>
    <t>Sýkora Viktor Mgr.</t>
  </si>
  <si>
    <t>1195376191.01</t>
  </si>
  <si>
    <t>Urbanová Radka</t>
  </si>
  <si>
    <t>1191678268.01</t>
  </si>
  <si>
    <t>1113311382.04</t>
  </si>
  <si>
    <t>11292 - Centrum pokročilého preklinic. zobraz.</t>
  </si>
  <si>
    <t>Duša Martin Ing.</t>
  </si>
  <si>
    <t>1115865571.01</t>
  </si>
  <si>
    <t>Heizer Tomáš Ing.</t>
  </si>
  <si>
    <t>1194517253.01</t>
  </si>
  <si>
    <t>Herynek Vít Mgr. Ph.D.</t>
  </si>
  <si>
    <t>1164242775.02</t>
  </si>
  <si>
    <t>Humajová Jana MUDr. Ph.D.</t>
  </si>
  <si>
    <t>1130562680.01</t>
  </si>
  <si>
    <t>Jeong Yerin Bc.</t>
  </si>
  <si>
    <t>1130287592.01</t>
  </si>
  <si>
    <t>Matouš Petr Mgr.</t>
  </si>
  <si>
    <t>1177344764.01</t>
  </si>
  <si>
    <t>Pankrác Jan Mgr.</t>
  </si>
  <si>
    <t>1167421401.01</t>
  </si>
  <si>
    <t>Páral Petr Mgr. Ph.D.</t>
  </si>
  <si>
    <t>1145541921.01</t>
  </si>
  <si>
    <t>Šácha Martin</t>
  </si>
  <si>
    <t>1120701791.01</t>
  </si>
  <si>
    <t>Šefc Luděk RNDr. CSc.</t>
  </si>
  <si>
    <t>1148121517.01</t>
  </si>
  <si>
    <t>Volešák Francová Pavla Ing.</t>
  </si>
  <si>
    <t>1187008046.01</t>
  </si>
  <si>
    <t>Bartáková Ivana</t>
  </si>
  <si>
    <t>1168359453.02</t>
  </si>
  <si>
    <t>11310 - Ústav patologie 1. LF UK a VFN</t>
  </si>
  <si>
    <t>Bártová Jarmila MUDr.</t>
  </si>
  <si>
    <t>1171834689.01</t>
  </si>
  <si>
    <t>Bennett Rosalie-Jana MUDr.</t>
  </si>
  <si>
    <t>1157367131.03</t>
  </si>
  <si>
    <t>Bui Quang Hiep MUDr.</t>
  </si>
  <si>
    <t>1147049995.01</t>
  </si>
  <si>
    <t>Dundr Pavel prof. MUDr. Ph.D.</t>
  </si>
  <si>
    <t>1137337273.01</t>
  </si>
  <si>
    <t>Ďuránová Kateřina MUDr.</t>
  </si>
  <si>
    <t>1176776530.01</t>
  </si>
  <si>
    <t>Dušková Jaroslava prof. MUDr. CSc.</t>
  </si>
  <si>
    <t>1189999585.01</t>
  </si>
  <si>
    <t>Dvořák Jiří Mgr. Ph.D.</t>
  </si>
  <si>
    <t>1180723984.01</t>
  </si>
  <si>
    <t>Flídrová Miroslava MUDr.</t>
  </si>
  <si>
    <t>1143614210.01</t>
  </si>
  <si>
    <t>Gajdošová Alena</t>
  </si>
  <si>
    <t>1176657935.01</t>
  </si>
  <si>
    <t>Galko Jan MUDr.</t>
  </si>
  <si>
    <t>1118802043.01</t>
  </si>
  <si>
    <t>1175830139.02</t>
  </si>
  <si>
    <t>Hocková Lucie</t>
  </si>
  <si>
    <t>1171874247.05</t>
  </si>
  <si>
    <t>Hofmanová Jana MUDr.</t>
  </si>
  <si>
    <t>1166443583.02</t>
  </si>
  <si>
    <t>Hohausová Kristina Mgr.</t>
  </si>
  <si>
    <t>1183207327.01</t>
  </si>
  <si>
    <t>Hojný Jan RNDr. Ph.D.</t>
  </si>
  <si>
    <t>1180846364.03</t>
  </si>
  <si>
    <t>Honsová Eva doc. MUDr. Ph.D.</t>
  </si>
  <si>
    <t>1175868227.01</t>
  </si>
  <si>
    <t>Jakša Radek MUDr. Ph.D.</t>
  </si>
  <si>
    <t>1121286983.01</t>
  </si>
  <si>
    <t>Jandl Tereza MUDr.</t>
  </si>
  <si>
    <t>1127187904.01</t>
  </si>
  <si>
    <t>Jindřichovská Kateřina</t>
  </si>
  <si>
    <t>1137542750.06</t>
  </si>
  <si>
    <t>Kendall Bártů Michaela MUDr. Ph.D.</t>
  </si>
  <si>
    <t>1196537095.03</t>
  </si>
  <si>
    <t>Kmeťová Natália Mgr. Bc.</t>
  </si>
  <si>
    <t>1148296886.06</t>
  </si>
  <si>
    <t>Kollár Marek MUDr. Ph.D.</t>
  </si>
  <si>
    <t>1180558107.02</t>
  </si>
  <si>
    <t>Kostelecká Lenka</t>
  </si>
  <si>
    <t>1148861215.08</t>
  </si>
  <si>
    <t>1177358998.01</t>
  </si>
  <si>
    <t>Marečková Blanka MUDr.</t>
  </si>
  <si>
    <t>1156365319.01</t>
  </si>
  <si>
    <t>Markovičová Michala</t>
  </si>
  <si>
    <t>1180069764.09</t>
  </si>
  <si>
    <t>Matěj Radoslav prof. MUDr. Ph.D.</t>
  </si>
  <si>
    <t>1194580943.01</t>
  </si>
  <si>
    <t>Matiášková Lenka Bc.</t>
  </si>
  <si>
    <t>1148371831.01</t>
  </si>
  <si>
    <t>Němejcová Kristýna doc. MUDr. Ph.D.</t>
  </si>
  <si>
    <t>1129480903.01</t>
  </si>
  <si>
    <t>Planičková Lenka MUDr.</t>
  </si>
  <si>
    <t>1157335993.02</t>
  </si>
  <si>
    <t>Povýšil Ctibor prof. MUDr. DrSc.</t>
  </si>
  <si>
    <t>1194553371.01</t>
  </si>
  <si>
    <t>Prouzová Zuzana MUDr.</t>
  </si>
  <si>
    <t>1161173926.04</t>
  </si>
  <si>
    <t>Skálová Helena MUDr. Ph.D.</t>
  </si>
  <si>
    <t>1146717707.01</t>
  </si>
  <si>
    <t>Soukup Jiří MUDr. Ph.D.</t>
  </si>
  <si>
    <t>1148379951.01</t>
  </si>
  <si>
    <t>Stružinská Ivana RNDr. Ph.D.</t>
  </si>
  <si>
    <t>1133237000.04</t>
  </si>
  <si>
    <t>Stříteský Jan MUDr. CSc.</t>
  </si>
  <si>
    <t>1167532970.01</t>
  </si>
  <si>
    <t>Szarvasová Jana MUDr.</t>
  </si>
  <si>
    <t>1144705498.01</t>
  </si>
  <si>
    <t>1172929476.01</t>
  </si>
  <si>
    <t>Šídlová Jana</t>
  </si>
  <si>
    <t>1174974881.08</t>
  </si>
  <si>
    <t>Tejml Ladislav</t>
  </si>
  <si>
    <t>1199365563.05</t>
  </si>
  <si>
    <t>Töltési Isabela MUDr.</t>
  </si>
  <si>
    <t>1184076401.01</t>
  </si>
  <si>
    <t>Véghová Blanka</t>
  </si>
  <si>
    <t>1171917357.08</t>
  </si>
  <si>
    <t>Vejdová Rosina MUDr.</t>
  </si>
  <si>
    <t>1179986257.02</t>
  </si>
  <si>
    <t>Veselá Brigita</t>
  </si>
  <si>
    <t>1173973829.05</t>
  </si>
  <si>
    <t>Vránková Romana Mgr. Ph.D.</t>
  </si>
  <si>
    <t>1164426619.01</t>
  </si>
  <si>
    <t>Černá Linda MUDr.</t>
  </si>
  <si>
    <t>1170436075.01</t>
  </si>
  <si>
    <t>11330 - Ústav nukleární medicíny 1. LF UK a VFN</t>
  </si>
  <si>
    <t>Červenák Jaroslav Ing. Ph.D.</t>
  </si>
  <si>
    <t>1175551907.01</t>
  </si>
  <si>
    <t>Hrachová Kateřina</t>
  </si>
  <si>
    <t>1179596633.02</t>
  </si>
  <si>
    <t>Chroustová Daniela MUDr. Ph.D.</t>
  </si>
  <si>
    <t>1189960494.01</t>
  </si>
  <si>
    <t>Knotková Valérie MUDr.</t>
  </si>
  <si>
    <t>1118144625.01</t>
  </si>
  <si>
    <t>Kománková Lucie Ing.</t>
  </si>
  <si>
    <t>1169307150.01</t>
  </si>
  <si>
    <t>Lebeda Ondřej prof. Ing. Ph.D.</t>
  </si>
  <si>
    <t>1176472502.01</t>
  </si>
  <si>
    <t>1110306112.01</t>
  </si>
  <si>
    <t>Mecková Zuzana MUDr.</t>
  </si>
  <si>
    <t>1168163880.01</t>
  </si>
  <si>
    <t>Mlčochová Marie</t>
  </si>
  <si>
    <t>1126148395.01</t>
  </si>
  <si>
    <t>Pešatová Martina MUDr.</t>
  </si>
  <si>
    <t>1145218860.04</t>
  </si>
  <si>
    <t>Ptáčník Václav MUDr.</t>
  </si>
  <si>
    <t>1158042415.01</t>
  </si>
  <si>
    <t>Sakmár Michal Ing.</t>
  </si>
  <si>
    <t>1131228619.01</t>
  </si>
  <si>
    <t>Skibová Daniela Ing. Ph.D.</t>
  </si>
  <si>
    <t>1122276048.01</t>
  </si>
  <si>
    <t>Šámal Martin prof. MUDr. DrSc.</t>
  </si>
  <si>
    <t>1134067219.01</t>
  </si>
  <si>
    <t>Šimánková Daniela MUDr.</t>
  </si>
  <si>
    <t>1182220555.01</t>
  </si>
  <si>
    <t>Trnka Jiří Ing. Ph.D.</t>
  </si>
  <si>
    <t>1195567785.01</t>
  </si>
  <si>
    <t>Vitoušová Kateřina Ing.</t>
  </si>
  <si>
    <t>1181573587.01</t>
  </si>
  <si>
    <t>Vlček Petr prof. MUDr. CSc., MHA</t>
  </si>
  <si>
    <t>1124457388.02</t>
  </si>
  <si>
    <t>Zogala David doc. MUDr. Ph.D.</t>
  </si>
  <si>
    <t>1178438245.01</t>
  </si>
  <si>
    <t>Adámková Václava MUDr. Ph.D.</t>
  </si>
  <si>
    <t>1182045488.01</t>
  </si>
  <si>
    <t>11351 - Ústav lékařské mikrobiologie 1. LF UK a VFN</t>
  </si>
  <si>
    <t>Bačkovská Hanusová Zdeňka Mgr.</t>
  </si>
  <si>
    <t>1179792424.03</t>
  </si>
  <si>
    <t>Baranová Soňa Mgr. Ph.D.</t>
  </si>
  <si>
    <t>1168591785.02</t>
  </si>
  <si>
    <t>Bobek Jan doc. RNDr. Ph.D.</t>
  </si>
  <si>
    <t>1167870825.01</t>
  </si>
  <si>
    <t>Doubková Zdeňka MUDr.</t>
  </si>
  <si>
    <t>1187821580.06</t>
  </si>
  <si>
    <t>Hintnausová Helena MUDr.</t>
  </si>
  <si>
    <t>1160074735.02</t>
  </si>
  <si>
    <t>Holada Karel doc. Ing. Ph.D.</t>
  </si>
  <si>
    <t>1179822675.01</t>
  </si>
  <si>
    <t>Hudáková Alena</t>
  </si>
  <si>
    <t>1153890153.03</t>
  </si>
  <si>
    <t>Chanová Marta Mgr. Ph.D.</t>
  </si>
  <si>
    <t>1193814051.01</t>
  </si>
  <si>
    <t>Jirků Jaroslava MUDr.</t>
  </si>
  <si>
    <t>1143678152.10</t>
  </si>
  <si>
    <t>Kaplanová Monika</t>
  </si>
  <si>
    <t>1175734742.01</t>
  </si>
  <si>
    <t>1156538593.01</t>
  </si>
  <si>
    <t>Kolářová Libuše prof. RNDr. CSc.</t>
  </si>
  <si>
    <t>1141081710.01</t>
  </si>
  <si>
    <t>Korenková Vlasta RNDr. Ph.D.</t>
  </si>
  <si>
    <t>1152006973.04</t>
  </si>
  <si>
    <t>Kostelanská Marie Mgr. Ph.D.</t>
  </si>
  <si>
    <t>1110383478.02</t>
  </si>
  <si>
    <t>Kotrbová Lucie Ing.</t>
  </si>
  <si>
    <t>1118899428.01</t>
  </si>
  <si>
    <t>Kroneislová Gabriela Ing. Ph.D.</t>
  </si>
  <si>
    <t>1138623514.01</t>
  </si>
  <si>
    <t>Kudláčková Jana MUDr.</t>
  </si>
  <si>
    <t>1168965544.06</t>
  </si>
  <si>
    <t>Kupidlovská Lenka MUDr.</t>
  </si>
  <si>
    <t>1135464198.05</t>
  </si>
  <si>
    <t>Mělková Zora MUDr. Ph.D.</t>
  </si>
  <si>
    <t>1116367175.01</t>
  </si>
  <si>
    <t>Moško Tibor RNDr. Ph.D.</t>
  </si>
  <si>
    <t>1157871794.01</t>
  </si>
  <si>
    <t>Motyčková Bára</t>
  </si>
  <si>
    <t>1157642570.01</t>
  </si>
  <si>
    <t>Nohýnková Eva RNDr. Ph.D.</t>
  </si>
  <si>
    <t>1193311790.01</t>
  </si>
  <si>
    <t>Novák Jan RNDr. Ph.D.</t>
  </si>
  <si>
    <t>1126761061.01</t>
  </si>
  <si>
    <t>Olišarová Petra MUDr.</t>
  </si>
  <si>
    <t>1182722050.10</t>
  </si>
  <si>
    <t>Pavlík Emil MUDr. CSc.</t>
  </si>
  <si>
    <t>1122072230.01</t>
  </si>
  <si>
    <t>Perglerová Aneta Mgr.</t>
  </si>
  <si>
    <t>1127102857.02</t>
  </si>
  <si>
    <t>Petříček Miroslav Ing. CSc.</t>
  </si>
  <si>
    <t>1174029950.02</t>
  </si>
  <si>
    <t>Petříčková Kateřina Mgr. Ph.D.</t>
  </si>
  <si>
    <t>1139379330.02</t>
  </si>
  <si>
    <t>Skála Vladimír RNDr. Ph.D.</t>
  </si>
  <si>
    <t>1182289872.01</t>
  </si>
  <si>
    <t>Smělá Gabriela MUDr.</t>
  </si>
  <si>
    <t>1153971990.01</t>
  </si>
  <si>
    <t>Starychenko Krystyna Mgr.</t>
  </si>
  <si>
    <t>1196809070.01</t>
  </si>
  <si>
    <t>Stejskal František RNDr. MUDr. Ph.D.</t>
  </si>
  <si>
    <t>1164831755.01</t>
  </si>
  <si>
    <t>Svobodová Kateřina Mgr. Ph.D.</t>
  </si>
  <si>
    <t>1128849994.07</t>
  </si>
  <si>
    <t>1128849994.08</t>
  </si>
  <si>
    <t>Šabatka Erik</t>
  </si>
  <si>
    <t>1115516582.01</t>
  </si>
  <si>
    <t>Šteflová Lisáková Alena</t>
  </si>
  <si>
    <t>1132159286.02</t>
  </si>
  <si>
    <t>Tahtahová Blanka Ing.</t>
  </si>
  <si>
    <t>1135704962.01</t>
  </si>
  <si>
    <t>Tůmová Pavla RNDr. Ph.D.</t>
  </si>
  <si>
    <t>1192004197.01</t>
  </si>
  <si>
    <t>Uzlíková Magdalena Mgr. Ph.D.</t>
  </si>
  <si>
    <t>1149691305.02</t>
  </si>
  <si>
    <t>Vu Quynh Anh RNDr.</t>
  </si>
  <si>
    <t>1187904279.01</t>
  </si>
  <si>
    <t>Weisz Filip Ing. Ph.D.</t>
  </si>
  <si>
    <t>1148804970.01</t>
  </si>
  <si>
    <t>Závora Jan MUDr.</t>
  </si>
  <si>
    <t>1182852323.01</t>
  </si>
  <si>
    <t>Zelenková Lenka Mgr.</t>
  </si>
  <si>
    <t>1134869318.01</t>
  </si>
  <si>
    <t>Akhtar Muhammad  Ph.D.</t>
  </si>
  <si>
    <t>1152415134.01</t>
  </si>
  <si>
    <t>11352 - Ústav klinické imunologie a alergologie 1. LF UK a VFN</t>
  </si>
  <si>
    <t>Čechová Dana MUDr.</t>
  </si>
  <si>
    <t>1190059749.01</t>
  </si>
  <si>
    <t>Černý Viktor RNDr. MUDr. Ph.D.</t>
  </si>
  <si>
    <t>1136425705.01</t>
  </si>
  <si>
    <t>Fialová Věra</t>
  </si>
  <si>
    <t>1196015178.10</t>
  </si>
  <si>
    <t>Hrdý Jiří prof. RNDr. Ph.D.</t>
  </si>
  <si>
    <t>1140250086.01</t>
  </si>
  <si>
    <t>Jačková Eva</t>
  </si>
  <si>
    <t>1152648487.01</t>
  </si>
  <si>
    <t>Krčmářová Eliška Mgr.</t>
  </si>
  <si>
    <t>1188381223.01</t>
  </si>
  <si>
    <t>Manová Marika</t>
  </si>
  <si>
    <t>1178586298.04</t>
  </si>
  <si>
    <t>Nováková Michaela Mgr.</t>
  </si>
  <si>
    <t>1179155953.01</t>
  </si>
  <si>
    <t>Novotná Olga Mgr.</t>
  </si>
  <si>
    <t>1156964657.01</t>
  </si>
  <si>
    <t>Petanová Jitka MUDr. Mgr. CSc.</t>
  </si>
  <si>
    <t>1121030438.01</t>
  </si>
  <si>
    <t>Petrásková Petra Ing.</t>
  </si>
  <si>
    <t>1190576143.01</t>
  </si>
  <si>
    <t>Posová Helena MUDr. CSc.</t>
  </si>
  <si>
    <t>1131865893.01</t>
  </si>
  <si>
    <t>Protivová Eliška Mgr.</t>
  </si>
  <si>
    <t>1152087935.01</t>
  </si>
  <si>
    <t>Stříž Ilja prof. MUDr. CSc.</t>
  </si>
  <si>
    <t>1137267645.01</t>
  </si>
  <si>
    <t>Šafránková Lucie Mgr. DiS.</t>
  </si>
  <si>
    <t>1190977496.05</t>
  </si>
  <si>
    <t>Šinkmajerová Tereza Bc.</t>
  </si>
  <si>
    <t>1122403958.02</t>
  </si>
  <si>
    <t>Tlaskalová - Hogenová Helena prof. MUDr. DrSc.</t>
  </si>
  <si>
    <t>1176918150.01</t>
  </si>
  <si>
    <t>Tymich Hegr Alexandr Mgr.</t>
  </si>
  <si>
    <t>1178705071.01</t>
  </si>
  <si>
    <t>Zahradníčková Lucie RNDr.</t>
  </si>
  <si>
    <t>1125101387.01</t>
  </si>
  <si>
    <t>Bauer Libor MUDr. MBA</t>
  </si>
  <si>
    <t>1143945783.01</t>
  </si>
  <si>
    <t>11360 - Ústav soudního lékařství a toxikologie 1. LF UK a VFN</t>
  </si>
  <si>
    <t>Bazala Róbert MUDr.</t>
  </si>
  <si>
    <t>1183759135.01</t>
  </si>
  <si>
    <t>Blumentritt Erik</t>
  </si>
  <si>
    <t>1182771614.01</t>
  </si>
  <si>
    <t>Bradková Eliška Ing.</t>
  </si>
  <si>
    <t>1128190713.14</t>
  </si>
  <si>
    <t>Čabala Radomír doc. RNDr. Dr. Dr.</t>
  </si>
  <si>
    <t>1116356003.01</t>
  </si>
  <si>
    <t>Dobias Najmanová Věra Ing.</t>
  </si>
  <si>
    <t>1127448655.01</t>
  </si>
  <si>
    <t>Hložek Tomáš RNDr. Ph.D.</t>
  </si>
  <si>
    <t>1118430338.01</t>
  </si>
  <si>
    <t>Iblová Hana</t>
  </si>
  <si>
    <t>1138222908.01</t>
  </si>
  <si>
    <t>Karásková Leona MUDr.</t>
  </si>
  <si>
    <t>1197531220.01</t>
  </si>
  <si>
    <t>Klán Jaroslav RNDr. Mgr. CSc.</t>
  </si>
  <si>
    <t>1189773529.06</t>
  </si>
  <si>
    <t>Krylová Michaela</t>
  </si>
  <si>
    <t>1192221786.05</t>
  </si>
  <si>
    <t>Matějů Blanka JUDr.</t>
  </si>
  <si>
    <t>Mazura Ivan doc. RNDr. CSc.</t>
  </si>
  <si>
    <t>1113467957.01</t>
  </si>
  <si>
    <t>Neureutterová Klára MUDr. MBA</t>
  </si>
  <si>
    <t>1177959504.01</t>
  </si>
  <si>
    <t>Pilin Alexander doc. MUDr. et MUDr. CSc.</t>
  </si>
  <si>
    <t>1170813460.01</t>
  </si>
  <si>
    <t>Růžičková Petra Ing.</t>
  </si>
  <si>
    <t>1153914498.01</t>
  </si>
  <si>
    <t>Strnadová Věra</t>
  </si>
  <si>
    <t>1178387322.01</t>
  </si>
  <si>
    <t>Toupalík Pavel MUDr. Ph.D.</t>
  </si>
  <si>
    <t>1143443272.01</t>
  </si>
  <si>
    <t>Trojan Jan</t>
  </si>
  <si>
    <t>1182182719.01</t>
  </si>
  <si>
    <t>Týblová Veronika</t>
  </si>
  <si>
    <t>1156220366.01</t>
  </si>
  <si>
    <t>Zikmund Jaroslav Ing.</t>
  </si>
  <si>
    <t>1170671154.01</t>
  </si>
  <si>
    <t>Židková Monika Mgr. Ph.D.</t>
  </si>
  <si>
    <t>1127664568.01</t>
  </si>
  <si>
    <t>Baráčková Michaela MUDr.</t>
  </si>
  <si>
    <t>1123759384.01</t>
  </si>
  <si>
    <t>11380 - Ústav tělovýchovného lékařství 1. LF UK a VFN</t>
  </si>
  <si>
    <t>Dvořáková Martina MUDr.</t>
  </si>
  <si>
    <t>1144955735.01</t>
  </si>
  <si>
    <t>Haluzíková Denisa MUDr.</t>
  </si>
  <si>
    <t>1187199551.01</t>
  </si>
  <si>
    <t>Lorenzová Dana MUDr.</t>
  </si>
  <si>
    <t>1197767982.01</t>
  </si>
  <si>
    <t>Petráková Doležalová Radka MUDr. Ph.D.</t>
  </si>
  <si>
    <t>1180074322.01</t>
  </si>
  <si>
    <t>Rýdlová Václava</t>
  </si>
  <si>
    <t>1123450409.03</t>
  </si>
  <si>
    <t>Větrovská Renata PhDr. Mgr. Ph.D.</t>
  </si>
  <si>
    <t>1134111589.04</t>
  </si>
  <si>
    <t>Vilikus Zdeněk doc. MUDr. CSc.</t>
  </si>
  <si>
    <t>1160634878.01</t>
  </si>
  <si>
    <t>Vomáčková Eva</t>
  </si>
  <si>
    <t>1175096377.01</t>
  </si>
  <si>
    <t>11410 - Ústav lékařské biochemie a laboratorní diagnostiky 1.LF UK a VFN</t>
  </si>
  <si>
    <t>Benáková Hana RNDr. MBA</t>
  </si>
  <si>
    <t>1196255377.01</t>
  </si>
  <si>
    <t>Borecká Marianna RNDr. Ph.D.</t>
  </si>
  <si>
    <t>1168729640.07</t>
  </si>
  <si>
    <t>Bradna Pavel RNDr. CSc.</t>
  </si>
  <si>
    <t>1145223433.01</t>
  </si>
  <si>
    <t>Brzežková Radka MUDr.</t>
  </si>
  <si>
    <t>1124564143.02</t>
  </si>
  <si>
    <t>Buchal Richard Mgr.</t>
  </si>
  <si>
    <t>1166017475.01</t>
  </si>
  <si>
    <t>Černá Marta Ing.</t>
  </si>
  <si>
    <t>1187146538.01</t>
  </si>
  <si>
    <t>Čierna Martina Ing.</t>
  </si>
  <si>
    <t>1189751363.01</t>
  </si>
  <si>
    <t>Dezortová Anna</t>
  </si>
  <si>
    <t>1191067586.01</t>
  </si>
  <si>
    <t>1123246627.03</t>
  </si>
  <si>
    <t>Dvořák Aleš RNDr. Ph.D.</t>
  </si>
  <si>
    <t>1136099746.03</t>
  </si>
  <si>
    <t>Fialová Lenka MUDr. CSc.</t>
  </si>
  <si>
    <t>1187856797.01</t>
  </si>
  <si>
    <t>Glova Andrej</t>
  </si>
  <si>
    <t>1181995287.03</t>
  </si>
  <si>
    <t>Haehnelová Jitka</t>
  </si>
  <si>
    <t>1136310735.01</t>
  </si>
  <si>
    <t>Hájková Jaroslava Ing.</t>
  </si>
  <si>
    <t>1188129455.01</t>
  </si>
  <si>
    <t>Haluzík Martin prof. MUDr. DrSc.</t>
  </si>
  <si>
    <t>1121024067.01</t>
  </si>
  <si>
    <t>Horáčková Klára RNDr. Ph.D.</t>
  </si>
  <si>
    <t>1112344461.02</t>
  </si>
  <si>
    <t>Hrubišová Květoslava</t>
  </si>
  <si>
    <t>1194574001.01</t>
  </si>
  <si>
    <t>Hudcová Barbora Bc.</t>
  </si>
  <si>
    <t>1142141160.01</t>
  </si>
  <si>
    <t>Hudcová Dita</t>
  </si>
  <si>
    <t>1193729969.09</t>
  </si>
  <si>
    <t>Janatová Markéta RNDr. Ph.D.</t>
  </si>
  <si>
    <t>1185805114.01</t>
  </si>
  <si>
    <t>Jelínková Sandra Mgr. Ph.D.</t>
  </si>
  <si>
    <t>1178812270.03</t>
  </si>
  <si>
    <t>Jirsa Milan prof. MUDr. Mgr. CSc.</t>
  </si>
  <si>
    <t>1161432012.01</t>
  </si>
  <si>
    <t>Just Pavel RNDr. Ph.D.</t>
  </si>
  <si>
    <t>1110520923.01</t>
  </si>
  <si>
    <t>Kadlecová Libuše Ing.</t>
  </si>
  <si>
    <t>1116254492.01</t>
  </si>
  <si>
    <t>Kalousová Marta prof. MUDr. Ph.D.</t>
  </si>
  <si>
    <t>1180827768.01</t>
  </si>
  <si>
    <t>Karafiátová Hojková Jitka PhDr.</t>
  </si>
  <si>
    <t>1120471298.01</t>
  </si>
  <si>
    <t>Kleibl Zdeněk prof. MUDr. Ph.D.</t>
  </si>
  <si>
    <t>1182268451.01</t>
  </si>
  <si>
    <t>Kloučková Jana Mgr. Ph.D.</t>
  </si>
  <si>
    <t>1123497480.01</t>
  </si>
  <si>
    <t>Kocna Petr MUDr. CSc.</t>
  </si>
  <si>
    <t>1117712472.01</t>
  </si>
  <si>
    <t>Kovářová Blanka PhDr.</t>
  </si>
  <si>
    <t>1198927270.01</t>
  </si>
  <si>
    <t>Kovářová Kudrnová Zuzana MUDr. Ph.D.</t>
  </si>
  <si>
    <t>1115837876.04</t>
  </si>
  <si>
    <t>Kreisingerová Kateřina Mgr. Ph.D.</t>
  </si>
  <si>
    <t>1117614724.01</t>
  </si>
  <si>
    <t>Krtil Jan MUDr.</t>
  </si>
  <si>
    <t>1184746130.01</t>
  </si>
  <si>
    <t>Křepela Evžen doc. MUDr. CSc.</t>
  </si>
  <si>
    <t>1153193699.02</t>
  </si>
  <si>
    <t>Křepelka David Mgr.</t>
  </si>
  <si>
    <t>1176078936.01</t>
  </si>
  <si>
    <t>Kvasnička Tomáš doc. MUDr. CSc.</t>
  </si>
  <si>
    <t>1120426918.01</t>
  </si>
  <si>
    <t>Lacinová Martina Bc.</t>
  </si>
  <si>
    <t>1156337743.02</t>
  </si>
  <si>
    <t>Lahoda Brodská Helena doc. MUDr. Ph.D.</t>
  </si>
  <si>
    <t>1125169700.01</t>
  </si>
  <si>
    <t>Leníček Martin MUDr. Ph.D.</t>
  </si>
  <si>
    <t>1146919775.01</t>
  </si>
  <si>
    <t>Levová Kateřina RNDr. Ph.D.</t>
  </si>
  <si>
    <t>1165076285.02</t>
  </si>
  <si>
    <t>Lhotská Halka Mgr. Ph.D.</t>
  </si>
  <si>
    <t>1138769503.02</t>
  </si>
  <si>
    <t>Lizcová Libuše RNDr. Ph.D.</t>
  </si>
  <si>
    <t>1136104728.06</t>
  </si>
  <si>
    <t>Lukáš Milan prof. MUDr. CSc.</t>
  </si>
  <si>
    <t>1133477360.03</t>
  </si>
  <si>
    <t>Malíková Ivana RNDr. Ph.D.</t>
  </si>
  <si>
    <t>1180897981.04</t>
  </si>
  <si>
    <t>Marčanová Veronika</t>
  </si>
  <si>
    <t>1142714237.01</t>
  </si>
  <si>
    <t>Matějková Kateřina Mgr.</t>
  </si>
  <si>
    <t>1140134877.03</t>
  </si>
  <si>
    <t>Matouš-Malbohan Ivan doc. MUDr. CSc.</t>
  </si>
  <si>
    <t>1112037557.01</t>
  </si>
  <si>
    <t>Mikulová Veronika Mgr. Ph.D.</t>
  </si>
  <si>
    <t>1176099215.03</t>
  </si>
  <si>
    <t>Mráz Miloš MUDr. Ph.D.</t>
  </si>
  <si>
    <t>1126156059.04</t>
  </si>
  <si>
    <t>Mrázová Kateřina MUDr.</t>
  </si>
  <si>
    <t>1156606323.01</t>
  </si>
  <si>
    <t>Muchová Lucie doc. MUDr. Ph.D.</t>
  </si>
  <si>
    <t>1178206153.01</t>
  </si>
  <si>
    <t>Nagyová Jana</t>
  </si>
  <si>
    <t>1153408675.04</t>
  </si>
  <si>
    <t>Navrátil Tomáš prof. Dr. Ing. Ph.D.</t>
  </si>
  <si>
    <t>1149876935.01</t>
  </si>
  <si>
    <t>Nehasil Petr Ing.</t>
  </si>
  <si>
    <t>1194514171.02</t>
  </si>
  <si>
    <t>Nechvátalová Jindřiška</t>
  </si>
  <si>
    <t>1170834715.07</t>
  </si>
  <si>
    <t>1172847124.02</t>
  </si>
  <si>
    <t>Němcová Eva</t>
  </si>
  <si>
    <t>1117080151.07</t>
  </si>
  <si>
    <t>Nosková Libuše Mgr. Ph.D.</t>
  </si>
  <si>
    <t>1188197802.01</t>
  </si>
  <si>
    <t>Ondrušová Ľubica Ing. Ph.D.</t>
  </si>
  <si>
    <t>1183151347.01</t>
  </si>
  <si>
    <t>Pauková Magdaléna</t>
  </si>
  <si>
    <t>1162259128.02</t>
  </si>
  <si>
    <t>Pavlovičová Renáta</t>
  </si>
  <si>
    <t>1128556020.10</t>
  </si>
  <si>
    <t>Pelinková Květa Ing. MBA</t>
  </si>
  <si>
    <t>1158002276.01</t>
  </si>
  <si>
    <t>Pešek Pavel Mgr.</t>
  </si>
  <si>
    <t>1155757058.02</t>
  </si>
  <si>
    <t>Petr Tomáš RNDr. Ph.D.</t>
  </si>
  <si>
    <t>1125105021.01</t>
  </si>
  <si>
    <t>Petráčková Milada</t>
  </si>
  <si>
    <t>1171830637.01</t>
  </si>
  <si>
    <t>Pick Daniel</t>
  </si>
  <si>
    <t>1190719862.01</t>
  </si>
  <si>
    <t>Pláteník Jan MUDr. Ph.D.</t>
  </si>
  <si>
    <t>1150383270.01</t>
  </si>
  <si>
    <t>Podsedník Michal</t>
  </si>
  <si>
    <t>Réda Jiří</t>
  </si>
  <si>
    <t>1178029255.01</t>
  </si>
  <si>
    <t>1129716931.01</t>
  </si>
  <si>
    <t>Řeháček Dominik</t>
  </si>
  <si>
    <t>1121193991.01</t>
  </si>
  <si>
    <t>Řeháková Hana</t>
  </si>
  <si>
    <t>1135338656.08</t>
  </si>
  <si>
    <t>Sluková Michaela Mgr.</t>
  </si>
  <si>
    <t>1187225351.01</t>
  </si>
  <si>
    <t>Smolík Ondřej RNDr. Ph.D.</t>
  </si>
  <si>
    <t>1159619432.01</t>
  </si>
  <si>
    <t>Soukupová Jana RNDr. Ph.D.</t>
  </si>
  <si>
    <t>1112626414.01</t>
  </si>
  <si>
    <t>Springer Drahomíra doc. Ing. Ph.D.</t>
  </si>
  <si>
    <t>1126564950.01</t>
  </si>
  <si>
    <t>Subhanová Iva Ing. Ph.D.</t>
  </si>
  <si>
    <t>1180078267.03</t>
  </si>
  <si>
    <t>Svatoš František Bc.</t>
  </si>
  <si>
    <t>1125223201.01</t>
  </si>
  <si>
    <t>Svobodová Eva MUDr.</t>
  </si>
  <si>
    <t>1181095102.01</t>
  </si>
  <si>
    <t>Šafaříková Markéta RNDr. Ph.D.</t>
  </si>
  <si>
    <t>1160407601.06</t>
  </si>
  <si>
    <t>Šebesta Ivan MUDr. CSc.</t>
  </si>
  <si>
    <t>1189411192.01</t>
  </si>
  <si>
    <t>Ševčík Jan Mgr. Ph.D.</t>
  </si>
  <si>
    <t>1164640100.01</t>
  </si>
  <si>
    <t>Šída Pavel RNDr. Ph.D.</t>
  </si>
  <si>
    <t>1153456696.01</t>
  </si>
  <si>
    <t>Špičák Julius prof. MUDr. CSc.</t>
  </si>
  <si>
    <t>1130538785.03</t>
  </si>
  <si>
    <t>Šťastná Sylvie MUDr. CSc.</t>
  </si>
  <si>
    <t>1156097136.01</t>
  </si>
  <si>
    <t>Štípek Stanislav prof. MUDr. DrSc.</t>
  </si>
  <si>
    <t>1171699975.01</t>
  </si>
  <si>
    <t>Tomšovic Martin MUDr.</t>
  </si>
  <si>
    <t>1186938365.01</t>
  </si>
  <si>
    <t>Uhlířová Lada</t>
  </si>
  <si>
    <t>1133834583.01</t>
  </si>
  <si>
    <t>Vachtenheim Jiří doc. MUDr. CSc.</t>
  </si>
  <si>
    <t>1124007333.01</t>
  </si>
  <si>
    <t>Vaníčková Zdislava MUDr.</t>
  </si>
  <si>
    <t>1157356315.01</t>
  </si>
  <si>
    <t>Veselá Kateřina Ing. Ph.D.</t>
  </si>
  <si>
    <t>1122113462.01</t>
  </si>
  <si>
    <t>Vítek Libor prof. MUDr. Ph.D.</t>
  </si>
  <si>
    <t>1146876265.03</t>
  </si>
  <si>
    <t>Vojtová Lucie Ing. Ph.D.</t>
  </si>
  <si>
    <t>1175741335.08</t>
  </si>
  <si>
    <t>Zemanová Zuzana doc. RNDr. CSc.</t>
  </si>
  <si>
    <t>1139966037.01</t>
  </si>
  <si>
    <t>Zenáhlíková Zuzana MUDr. Ph.D.</t>
  </si>
  <si>
    <t>1145163809.02</t>
  </si>
  <si>
    <t>Zima Tomáš prof. MUDr. DrSc., MBA</t>
  </si>
  <si>
    <t>1163659683.01</t>
  </si>
  <si>
    <t>Žáková Petra RNDr.</t>
  </si>
  <si>
    <t>1173274090.01</t>
  </si>
  <si>
    <t>Žížalová Kateřina Ing. Ph.D.</t>
  </si>
  <si>
    <t>1175627375.01</t>
  </si>
  <si>
    <t>Bača Ľuboš MUDr.</t>
  </si>
  <si>
    <t>1177343747.02</t>
  </si>
  <si>
    <t>11430 - Pediatrická klinika 1.LF UK a FTN</t>
  </si>
  <si>
    <t>Baldriánová Barbora MUDr.</t>
  </si>
  <si>
    <t>1127762065.02</t>
  </si>
  <si>
    <t>1145164906.03</t>
  </si>
  <si>
    <t>Čábelová Tamara MUDr.</t>
  </si>
  <si>
    <t>1167356135.02</t>
  </si>
  <si>
    <t>Dědič Tomáš MUDr.</t>
  </si>
  <si>
    <t>1198177385.02</t>
  </si>
  <si>
    <t>Doležalová Karolína MUDr. Ph.D.</t>
  </si>
  <si>
    <t>1122701262.02</t>
  </si>
  <si>
    <t>Gonsorčíková Lucie MUDr. Ph.D.</t>
  </si>
  <si>
    <t>1162386179.01</t>
  </si>
  <si>
    <t>Hecht Tomáš MUDr.</t>
  </si>
  <si>
    <t>1162355007.01</t>
  </si>
  <si>
    <t>Janatová Tatiana MUDr. CSc.</t>
  </si>
  <si>
    <t>1168535782.01</t>
  </si>
  <si>
    <t>Kabíček Pavel MUDr. CSc.</t>
  </si>
  <si>
    <t>1154833115.01</t>
  </si>
  <si>
    <t>Kamenický Pavel MUDr.</t>
  </si>
  <si>
    <t>1166408382.01</t>
  </si>
  <si>
    <t>Kodetová Jana MUDr.</t>
  </si>
  <si>
    <t>1119377645.01</t>
  </si>
  <si>
    <t>Láchová Jitka MUDr.</t>
  </si>
  <si>
    <t>1188548555.01</t>
  </si>
  <si>
    <t>Netvalová Silvie MUDr.</t>
  </si>
  <si>
    <t>1167406036.01</t>
  </si>
  <si>
    <t>Polanecká Libuše MUDr.</t>
  </si>
  <si>
    <t>1189913352.01</t>
  </si>
  <si>
    <t>Slováková Lea MUDr.</t>
  </si>
  <si>
    <t>1195625183.01</t>
  </si>
  <si>
    <t>Veselá Šárka MUDr.</t>
  </si>
  <si>
    <t>1162078599.01</t>
  </si>
  <si>
    <t>Vyhnánek Radim MUDr.</t>
  </si>
  <si>
    <t>1161257019.03</t>
  </si>
  <si>
    <t>Živocký Vojtěch MUDr.</t>
  </si>
  <si>
    <t>1176836547.01</t>
  </si>
  <si>
    <t>Burdová Martina MUDr.</t>
  </si>
  <si>
    <t>1122618603.05</t>
  </si>
  <si>
    <t>11431 - Chirurgická klinika  1.LF UK a FTN</t>
  </si>
  <si>
    <t>Hoferka Petr MUDr.</t>
  </si>
  <si>
    <t>1186646811.01</t>
  </si>
  <si>
    <t>Jaremenko Pavel MUDr.</t>
  </si>
  <si>
    <t>1166167492.01</t>
  </si>
  <si>
    <t>Kadlecová Nikola MUDr.</t>
  </si>
  <si>
    <t>1187017934.01</t>
  </si>
  <si>
    <t>Kašpar Tomáš MUDr.</t>
  </si>
  <si>
    <t>1172951942.02</t>
  </si>
  <si>
    <t>Kostlivý Karel MUDr. Ph.D.</t>
  </si>
  <si>
    <t>1170197203.02</t>
  </si>
  <si>
    <t>Levý Miroslav MUDr. Ph.D.</t>
  </si>
  <si>
    <t>1173445150.01</t>
  </si>
  <si>
    <t>Makajevová Veronika MUDr.</t>
  </si>
  <si>
    <t>1120383133.01</t>
  </si>
  <si>
    <t>Martinů Věra MUDr.</t>
  </si>
  <si>
    <t>1115190482.01</t>
  </si>
  <si>
    <t>Marynets Viktoriia</t>
  </si>
  <si>
    <t>1175639790.01</t>
  </si>
  <si>
    <t>Mráček Marek MUDr.</t>
  </si>
  <si>
    <t>1146532047.04</t>
  </si>
  <si>
    <t>Pethö Roman MUDr.</t>
  </si>
  <si>
    <t>1162814545.01</t>
  </si>
  <si>
    <t>Sojka Ladislav MUDr. Ph.D.</t>
  </si>
  <si>
    <t>1138042933.01</t>
  </si>
  <si>
    <t>Strnad Robin MUDr.</t>
  </si>
  <si>
    <t>1184196634.02</t>
  </si>
  <si>
    <t>Šimša Jaromír doc. MUDr. Ph.D.</t>
  </si>
  <si>
    <t>1181386499.02</t>
  </si>
  <si>
    <t>Trubač Miroslav MUDr.</t>
  </si>
  <si>
    <t>1185225941.01</t>
  </si>
  <si>
    <t>Vidim Tomáš MUDr.</t>
  </si>
  <si>
    <t>1128579903.01</t>
  </si>
  <si>
    <t>Vrbenský Lukáš MUDr.</t>
  </si>
  <si>
    <t>1184042011.01</t>
  </si>
  <si>
    <t>Burian Michal MUDr. Ph.D.</t>
  </si>
  <si>
    <t>1131969185.01</t>
  </si>
  <si>
    <t>11433 - Ortopedická klinika  1.LF UK a FNB</t>
  </si>
  <si>
    <t>Dungl Pavel prof. MUDr. DrSc.</t>
  </si>
  <si>
    <t>1116270747.01</t>
  </si>
  <si>
    <t>Fraňo Andrej MUDr.</t>
  </si>
  <si>
    <t>1126180513.01</t>
  </si>
  <si>
    <t>Frühbauerová Lucie</t>
  </si>
  <si>
    <t>1138221474.01</t>
  </si>
  <si>
    <t>Chomiak Jiří prof. MUDr. CSc.</t>
  </si>
  <si>
    <t>1166203316.01</t>
  </si>
  <si>
    <t>Kubeš Radovan MUDr. Ph.D.</t>
  </si>
  <si>
    <t>1114814758.01</t>
  </si>
  <si>
    <t>Lesenský Jan MUDr. M.D., Ph.D.</t>
  </si>
  <si>
    <t>1185740602.01</t>
  </si>
  <si>
    <t>1122778055.02</t>
  </si>
  <si>
    <t>Majerníček Marek MUDr.</t>
  </si>
  <si>
    <t>1112252495.01</t>
  </si>
  <si>
    <t>Makovička Jindřich</t>
  </si>
  <si>
    <t>1193539417.01</t>
  </si>
  <si>
    <t>Matějíček Michal MUDr. CSc.</t>
  </si>
  <si>
    <t>1174240241.01</t>
  </si>
  <si>
    <t>Matějovský Zdeněk MUDr. CSc.</t>
  </si>
  <si>
    <t>1197723569.01</t>
  </si>
  <si>
    <t>Němec Karel MUDr.</t>
  </si>
  <si>
    <t>1131657935.03</t>
  </si>
  <si>
    <t>Ošťádal Martin doc. MUDr. Ph.D.</t>
  </si>
  <si>
    <t>1132348257.01</t>
  </si>
  <si>
    <t>Podškubka Aleš doc. MUDr. Ph.D.</t>
  </si>
  <si>
    <t>1175290694.01</t>
  </si>
  <si>
    <t>Tóth Ladislav MUDr.</t>
  </si>
  <si>
    <t>1116084793.01</t>
  </si>
  <si>
    <t>Vaculík Jan MUDr. Ph.D.</t>
  </si>
  <si>
    <t>1147744377.02</t>
  </si>
  <si>
    <t>Včelák Josef doc. MUDr. Ph.D.</t>
  </si>
  <si>
    <t>1157909274.01</t>
  </si>
  <si>
    <t>Antoš František prof. MUDr. CSc.</t>
  </si>
  <si>
    <t>1196913579.01</t>
  </si>
  <si>
    <t>11434 - Chirurgická klinika 1.LF UK a FNB</t>
  </si>
  <si>
    <t>Benešová Dita MUDr.</t>
  </si>
  <si>
    <t>1190413480.01</t>
  </si>
  <si>
    <t>Böhmová Dita MUDr.</t>
  </si>
  <si>
    <t>1118805967.01</t>
  </si>
  <si>
    <t>Brabcová Vendulka MUDr.</t>
  </si>
  <si>
    <t>1123787039.01</t>
  </si>
  <si>
    <t>Ditl Pavel MUDr.</t>
  </si>
  <si>
    <t>1181135944.01</t>
  </si>
  <si>
    <t>Erbenová Aneta MUDr.</t>
  </si>
  <si>
    <t>1132882523.01</t>
  </si>
  <si>
    <t>Fröhlich Filip MUDr.</t>
  </si>
  <si>
    <t>1126649883.01</t>
  </si>
  <si>
    <t>Fulík Jan MUDr.</t>
  </si>
  <si>
    <t>1118343438.01</t>
  </si>
  <si>
    <t>Gürlich Robert prof. MUDr. CSc.</t>
  </si>
  <si>
    <t>1156476135.02</t>
  </si>
  <si>
    <t>Horák Pavel MUDr.</t>
  </si>
  <si>
    <t>1144594136.01</t>
  </si>
  <si>
    <t>Horažďovský Pavel MUDr. MBA, Ph.D.</t>
  </si>
  <si>
    <t>1149659878.03</t>
  </si>
  <si>
    <t>Hrubovčáková Jana MUDr.</t>
  </si>
  <si>
    <t>1156082655.01</t>
  </si>
  <si>
    <t>Jágrová Klára MUDr.</t>
  </si>
  <si>
    <t>1195828766.01</t>
  </si>
  <si>
    <t>Janeček Zdeněk MUDr.</t>
  </si>
  <si>
    <t>1151349296.01</t>
  </si>
  <si>
    <t>Krystoň Tomáš MUDr.</t>
  </si>
  <si>
    <t>1120324409.01</t>
  </si>
  <si>
    <t>Marx Josef MUDr.</t>
  </si>
  <si>
    <t>1150596955.01</t>
  </si>
  <si>
    <t>Novotný Michal MUDr.</t>
  </si>
  <si>
    <t>1124061279.01</t>
  </si>
  <si>
    <t>Pejšová Šilerová Jana MUDr.</t>
  </si>
  <si>
    <t>1129041939.01</t>
  </si>
  <si>
    <t>Penc Lukáš MUDr.</t>
  </si>
  <si>
    <t>1154820920.01</t>
  </si>
  <si>
    <t>Pertlíček Jan MUDr.</t>
  </si>
  <si>
    <t>1179777524.01</t>
  </si>
  <si>
    <t>Singer Dušan MUDr.</t>
  </si>
  <si>
    <t>1160421478.01</t>
  </si>
  <si>
    <t>Škvařil Jan MUDr. Ph.D.</t>
  </si>
  <si>
    <t>1146738715.01</t>
  </si>
  <si>
    <t>Šlauf Petr MUDr.</t>
  </si>
  <si>
    <t>1177765045.01</t>
  </si>
  <si>
    <t>Šnajdauf Martin MUDr. Ph.D.</t>
  </si>
  <si>
    <t>1123342281.01</t>
  </si>
  <si>
    <t>Teslík Ondřej MUDr.</t>
  </si>
  <si>
    <t>1117009777.01</t>
  </si>
  <si>
    <t>Varga Jozef MUDr.</t>
  </si>
  <si>
    <t>1113763243.01</t>
  </si>
  <si>
    <t>Vobořil René doc. MUDr. Ph.D.</t>
  </si>
  <si>
    <t>1147075670.01</t>
  </si>
  <si>
    <t>Zahradníková Pavla Mgr.</t>
  </si>
  <si>
    <t>1135017390.01</t>
  </si>
  <si>
    <t>Beran Holečková Petra MUDr. Mgr. MBA, Ph.D.</t>
  </si>
  <si>
    <t>1111786480.01</t>
  </si>
  <si>
    <t>11435 - Ústav radiační onkologie 1.LF UK a FNB</t>
  </si>
  <si>
    <t>Drbohlavová Tereza MUDr.</t>
  </si>
  <si>
    <t>1131236375.02</t>
  </si>
  <si>
    <t>Halamová Hana</t>
  </si>
  <si>
    <t>1176964651.01</t>
  </si>
  <si>
    <t>Pála Miloslav MUDr. Ph.D.</t>
  </si>
  <si>
    <t>1119261795.01</t>
  </si>
  <si>
    <t>Pechačová Zdeňka MUDr. Ph.D.</t>
  </si>
  <si>
    <t>1130241698.01</t>
  </si>
  <si>
    <t>Tesařová Petra prof. MUDr. CSc.</t>
  </si>
  <si>
    <t>1197614883.01</t>
  </si>
  <si>
    <t>Vítek Pavel MUDr. Ph.D.</t>
  </si>
  <si>
    <t>1164046022.01</t>
  </si>
  <si>
    <t>Votavová Karolína MUDr.</t>
  </si>
  <si>
    <t>1156539438.01</t>
  </si>
  <si>
    <t>Krejča Miroslav MUDr. Ph.D.</t>
  </si>
  <si>
    <t>1133793847.01</t>
  </si>
  <si>
    <t>11436 - Klinika plastické chirurgie 1.LF UK a FNB</t>
  </si>
  <si>
    <t>Matějovská Jana MUDr.</t>
  </si>
  <si>
    <t>1177144472.01</t>
  </si>
  <si>
    <t>Měšťák Jan doc. MUDr. CSc.</t>
  </si>
  <si>
    <t>1112263023.01</t>
  </si>
  <si>
    <t>Měšťák Ondřej doc. MUDr. Ph.D.</t>
  </si>
  <si>
    <t>1190188056.01</t>
  </si>
  <si>
    <t>Molitor Martin doc. MUDr. Ph.D., MBA</t>
  </si>
  <si>
    <t>1144916823.01</t>
  </si>
  <si>
    <t>Srbková Lenka</t>
  </si>
  <si>
    <t>1111667771.01</t>
  </si>
  <si>
    <t>Šorelová Vendula MUDr.</t>
  </si>
  <si>
    <t>1194331803.01</t>
  </si>
  <si>
    <t>Šuk Petr MUDr.</t>
  </si>
  <si>
    <t>1137485668.01</t>
  </si>
  <si>
    <t>Tomášek David MUDr.</t>
  </si>
  <si>
    <t>1194030574.01</t>
  </si>
  <si>
    <t>Brtnický Tomáš MUDr. Ph.D.</t>
  </si>
  <si>
    <t>1132343542.01</t>
  </si>
  <si>
    <t>11437 - Gynekologicko-porodnická klinika 1.LF UK a FNB</t>
  </si>
  <si>
    <t>1131105080.01</t>
  </si>
  <si>
    <t>Dvořák Martin MUDr.</t>
  </si>
  <si>
    <t>1193816383.01</t>
  </si>
  <si>
    <t>Hubka Petr doc. MUDr. Ph.D.</t>
  </si>
  <si>
    <t>1185990760.06</t>
  </si>
  <si>
    <t>Hurt Karel MUDr. Ph.D., DrSc.</t>
  </si>
  <si>
    <t>1112668510.01</t>
  </si>
  <si>
    <t>Kabele Pavel MUDr.</t>
  </si>
  <si>
    <t>1134847669.01</t>
  </si>
  <si>
    <t>Kolařík Dušan MUDr. Ph.D.</t>
  </si>
  <si>
    <t>1166287966.01</t>
  </si>
  <si>
    <t>Kolářová Zuzana MUDr.</t>
  </si>
  <si>
    <t>1143941012.01</t>
  </si>
  <si>
    <t>Koliba Peter MUDr.</t>
  </si>
  <si>
    <t>1114163914.04</t>
  </si>
  <si>
    <t>Kupcová Štěpánka</t>
  </si>
  <si>
    <t>1196986552.05</t>
  </si>
  <si>
    <t>Lincová Marcela MUDr.</t>
  </si>
  <si>
    <t>1159452060.01</t>
  </si>
  <si>
    <t>Matěcha Jan MUDr. Ph.D.</t>
  </si>
  <si>
    <t>1111375012.01</t>
  </si>
  <si>
    <t>Mojhová Martina MUDr.</t>
  </si>
  <si>
    <t>1114253567.01</t>
  </si>
  <si>
    <t>Pojarová Martina MUDr.</t>
  </si>
  <si>
    <t>1173567020.01</t>
  </si>
  <si>
    <t>Sehnal Borek MUDr. Ph.D.</t>
  </si>
  <si>
    <t>1114713321.01</t>
  </si>
  <si>
    <t>Takács Lea Mgr. et Mgr. Ph.D.</t>
  </si>
  <si>
    <t>1170015487.01</t>
  </si>
  <si>
    <t>Zikán Michal prof. MUDr. Ph.D.</t>
  </si>
  <si>
    <t>1163987404.02</t>
  </si>
  <si>
    <t>Cihlář Jan MUDr.</t>
  </si>
  <si>
    <t>1130450335.01</t>
  </si>
  <si>
    <t>11450 - Anesteziologicko-resuscitační klinika  1.LF UK a FTN</t>
  </si>
  <si>
    <t>Havlíčková Blanka MUDr.</t>
  </si>
  <si>
    <t>1194820201.01</t>
  </si>
  <si>
    <t>Jánský Pavel MUDr. Ph.D.</t>
  </si>
  <si>
    <t>1138408030.01</t>
  </si>
  <si>
    <t>Jirásková Gabriela MUDr.</t>
  </si>
  <si>
    <t>1167820756.01</t>
  </si>
  <si>
    <t>Kudelková Monika</t>
  </si>
  <si>
    <t>1171746395.01</t>
  </si>
  <si>
    <t>Kümmel Petr MUDr.</t>
  </si>
  <si>
    <t>1152675479.01</t>
  </si>
  <si>
    <t>Moravec Michal MUDr. Ph.D.</t>
  </si>
  <si>
    <t>1128377263.01</t>
  </si>
  <si>
    <t>Müller Martin MUDr. Ph.D.</t>
  </si>
  <si>
    <t>1110717983.01</t>
  </si>
  <si>
    <t>Nejtek Tomáš MUDr. Ph.D.</t>
  </si>
  <si>
    <t>1163079945.04</t>
  </si>
  <si>
    <t>Nováková Jitka MUDr.</t>
  </si>
  <si>
    <t>1149388206.01</t>
  </si>
  <si>
    <t>Řezáč Tomáš MUDr. Ph.D.</t>
  </si>
  <si>
    <t>1186310075.01</t>
  </si>
  <si>
    <t>Šrámková Martina MUDr.</t>
  </si>
  <si>
    <t>1197435336.01</t>
  </si>
  <si>
    <t>Zazula Roman doc. MUDr. Ph.D.</t>
  </si>
  <si>
    <t>1159956895.01</t>
  </si>
  <si>
    <t>Boublíková Ludmila doc. MUDr. Ph.D.</t>
  </si>
  <si>
    <t>1110712291.02</t>
  </si>
  <si>
    <t>11451 - Onkologická klinika  1.LF UK a FTN</t>
  </si>
  <si>
    <t>Donátová Zuzana MUDr.</t>
  </si>
  <si>
    <t>1131929591.01</t>
  </si>
  <si>
    <t>Dvořák Josef doc. MUDr. Ph.D.</t>
  </si>
  <si>
    <t>1121167981.01</t>
  </si>
  <si>
    <t>1156066331.01</t>
  </si>
  <si>
    <t>Klabečková Miroslava  DiS.</t>
  </si>
  <si>
    <t>1191273583.01</t>
  </si>
  <si>
    <t>Kratochvílová Lucie</t>
  </si>
  <si>
    <t>1140823509.01</t>
  </si>
  <si>
    <t>Křivonosková Soňa MUDr.</t>
  </si>
  <si>
    <t>1131660227.01</t>
  </si>
  <si>
    <t>Lexová Kristýna MUDr.</t>
  </si>
  <si>
    <t>1191972479.01</t>
  </si>
  <si>
    <t>Lohynská Radka doc. MUDr. Ph.D.</t>
  </si>
  <si>
    <t>1117229290.01</t>
  </si>
  <si>
    <t>Matoušková Laura Mgr.</t>
  </si>
  <si>
    <t>1140484831.01</t>
  </si>
  <si>
    <t>Mazaná Eva MUDr.</t>
  </si>
  <si>
    <t>1188324208.01</t>
  </si>
  <si>
    <t>Nováková Alena MUDr. Ph.D.</t>
  </si>
  <si>
    <t>1111353903.02</t>
  </si>
  <si>
    <t>Opluštilová Anna MUDr.</t>
  </si>
  <si>
    <t>1123592403.01</t>
  </si>
  <si>
    <t>Richter Igor doc. MUDr. Ph.D.</t>
  </si>
  <si>
    <t>1149596935.02</t>
  </si>
  <si>
    <t>Rozsypalová Aneta MUDr.</t>
  </si>
  <si>
    <t>1162914185.01</t>
  </si>
  <si>
    <t>Škrobánek Pavel MUDr.</t>
  </si>
  <si>
    <t>1176203445.01</t>
  </si>
  <si>
    <t>Vydra Jan MUDr.</t>
  </si>
  <si>
    <t>1130259745.01</t>
  </si>
  <si>
    <t>Žitňanská Lucie MUDr.</t>
  </si>
  <si>
    <t>1128189355.01</t>
  </si>
  <si>
    <t>Benešová Kateřina MUDr. CSc.</t>
  </si>
  <si>
    <t>1180364094.01</t>
  </si>
  <si>
    <t>11510 - I. interní klinika - klinika hematologie 1.LF UK a VFN</t>
  </si>
  <si>
    <t>Berková Adéla MUDr. Ph.D.</t>
  </si>
  <si>
    <t>1170095687.01</t>
  </si>
  <si>
    <t>Dajčárová Jela MUDr.</t>
  </si>
  <si>
    <t>1197041539.01</t>
  </si>
  <si>
    <t>Dlouhá Lucie MUDr.</t>
  </si>
  <si>
    <t>1146420305.01</t>
  </si>
  <si>
    <t>Dušková Daniela MUDr. Ph.D.</t>
  </si>
  <si>
    <t>1164042679.01</t>
  </si>
  <si>
    <t>Forsterová Kristina RNDr. Ph.D.</t>
  </si>
  <si>
    <t>1112509574.01</t>
  </si>
  <si>
    <t>Haber Jan MUDr. CSc.</t>
  </si>
  <si>
    <t>1132473164.01</t>
  </si>
  <si>
    <t>Jandová Lenka Ing.</t>
  </si>
  <si>
    <t>1189500023.01</t>
  </si>
  <si>
    <t>Jonášová Anna doc. MUDr. Ph.D.</t>
  </si>
  <si>
    <t>1130747862.01</t>
  </si>
  <si>
    <t>Karban Josef MUDr. CSc.</t>
  </si>
  <si>
    <t>1126570943.01</t>
  </si>
  <si>
    <t>Konířová Eva MUDr.</t>
  </si>
  <si>
    <t>1144710616.01</t>
  </si>
  <si>
    <t>Kořen Jan MUDr.</t>
  </si>
  <si>
    <t>1119995224.01</t>
  </si>
  <si>
    <t>Kvasnička Jan prof. MUDr. DrSc.</t>
  </si>
  <si>
    <t>1126676905.01</t>
  </si>
  <si>
    <t>Lochovská Kateřina Mgr. Ph.D.</t>
  </si>
  <si>
    <t>1134116540.01</t>
  </si>
  <si>
    <t>Molinský Jan MUDr. Ph.D.</t>
  </si>
  <si>
    <t>1192480070.01</t>
  </si>
  <si>
    <t>Obrtlíková Petra MUDr. Ph.D.</t>
  </si>
  <si>
    <t>1130486465.01</t>
  </si>
  <si>
    <t>Otáhal Pavel doc. MUDr. Ph.D.</t>
  </si>
  <si>
    <t>1141686560.01</t>
  </si>
  <si>
    <t>Pavlištová Lenka Mgr. Ph.D.</t>
  </si>
  <si>
    <t>1149090818.03</t>
  </si>
  <si>
    <t>Pejšová Kateřina</t>
  </si>
  <si>
    <t>1121701653.01</t>
  </si>
  <si>
    <t>Polgárová Kamila MUDr. Ph.D.</t>
  </si>
  <si>
    <t>1170381678.02</t>
  </si>
  <si>
    <t>Pytlík Robert MUDr. Ph.D.</t>
  </si>
  <si>
    <t>1169050170.01</t>
  </si>
  <si>
    <t>Řeháková Johana Mgr. Ph.D.</t>
  </si>
  <si>
    <t>1175080221.01</t>
  </si>
  <si>
    <t>Řežábková Marta Mgr. MBA</t>
  </si>
  <si>
    <t>1196980755.01</t>
  </si>
  <si>
    <t>Skácel Tomáš MUDr. Ph.D.</t>
  </si>
  <si>
    <t>1163419023.01</t>
  </si>
  <si>
    <t>Straub Jan MUDr.</t>
  </si>
  <si>
    <t>1133022266.01</t>
  </si>
  <si>
    <t>Šálková Jana MUDr. CSc.</t>
  </si>
  <si>
    <t>1132026455.01</t>
  </si>
  <si>
    <t>Šišková Magda MUDr. CSc.</t>
  </si>
  <si>
    <t>1174789654.01</t>
  </si>
  <si>
    <t>Špaček Martin MUDr. Ph.D.</t>
  </si>
  <si>
    <t>1127755585.01</t>
  </si>
  <si>
    <t>Špička Ivan prof. MUDr. CSc.</t>
  </si>
  <si>
    <t>1166940540.01</t>
  </si>
  <si>
    <t>Trněný Marek prof. MUDr. CSc.</t>
  </si>
  <si>
    <t>1147874490.01</t>
  </si>
  <si>
    <t>Trnková Marie Mgr.</t>
  </si>
  <si>
    <t>1141397465.01</t>
  </si>
  <si>
    <t>Vacková Blanka MUDr.</t>
  </si>
  <si>
    <t>1153149168.01</t>
  </si>
  <si>
    <t>Vodička Prokop MUDr.</t>
  </si>
  <si>
    <t>1146723932.01</t>
  </si>
  <si>
    <t>Volštátová Tereza Ing. Ph.D.</t>
  </si>
  <si>
    <t>1193365407.01</t>
  </si>
  <si>
    <t>Zumrová Aneta</t>
  </si>
  <si>
    <t>1117503080.01</t>
  </si>
  <si>
    <t>Adámková Věra prof. MUDr. CSc.</t>
  </si>
  <si>
    <t>1180856067.02</t>
  </si>
  <si>
    <t>11511 - Klinika nefrologie 1. LF UK a VFN</t>
  </si>
  <si>
    <t>Bednářová Vladimíra MUDr. CSc.</t>
  </si>
  <si>
    <t>1165974183.01</t>
  </si>
  <si>
    <t>Bučková Lucia MUDr.</t>
  </si>
  <si>
    <t>1128042488.01</t>
  </si>
  <si>
    <t>Čertíková-Chábová Věra prof. MUDr. Ph.D.</t>
  </si>
  <si>
    <t>1155086003.01</t>
  </si>
  <si>
    <t>Eismann Štěpán MUDr.</t>
  </si>
  <si>
    <t>1143512808.01</t>
  </si>
  <si>
    <t>Frausová Doubravka MUDr.</t>
  </si>
  <si>
    <t>1135028568.01</t>
  </si>
  <si>
    <t>Hladinová Zuzana MUDr.</t>
  </si>
  <si>
    <t>1150552052.01</t>
  </si>
  <si>
    <t>Hrušková Zdenka doc. MUDr. Ph.D.</t>
  </si>
  <si>
    <t>1133228732.02</t>
  </si>
  <si>
    <t>Indra Tomáš MUDr. Ph.D.</t>
  </si>
  <si>
    <t>1121688575.05</t>
  </si>
  <si>
    <t>Jančová Eva MUDr. CSc.</t>
  </si>
  <si>
    <t>1151395409.01</t>
  </si>
  <si>
    <t>Luxová Eva</t>
  </si>
  <si>
    <t>1132487887.01</t>
  </si>
  <si>
    <t>Maixnerová Dita prof. MUDr. Ph.D.</t>
  </si>
  <si>
    <t>1173548086.01</t>
  </si>
  <si>
    <t>Malechová Lucie</t>
  </si>
  <si>
    <t>1124585179.01</t>
  </si>
  <si>
    <t>Paříková Alena doc. MUDr. Ph.D.</t>
  </si>
  <si>
    <t>1146149638.01</t>
  </si>
  <si>
    <t>Peiskerová Martina MUDr.</t>
  </si>
  <si>
    <t>1163962470.01</t>
  </si>
  <si>
    <t>Pokorná Eva doc. MUDr. CSc.</t>
  </si>
  <si>
    <t>1134176152.01</t>
  </si>
  <si>
    <t>Rajnochová Bloudíčková Silvie MUDr. Ph.D.</t>
  </si>
  <si>
    <t>1118514466.02</t>
  </si>
  <si>
    <t>1123107438.01</t>
  </si>
  <si>
    <t>Ryšavá Romana prof. MUDr. CSc.</t>
  </si>
  <si>
    <t>1167052888.01</t>
  </si>
  <si>
    <t>Ságová Michaela MUDr.</t>
  </si>
  <si>
    <t>1138808153.03</t>
  </si>
  <si>
    <t>Slatinská Janka MUDr. Ph.D.</t>
  </si>
  <si>
    <t>1133446115.07</t>
  </si>
  <si>
    <t>Šafránková Hana MUDr. Ph.D.</t>
  </si>
  <si>
    <t>1152239168.04</t>
  </si>
  <si>
    <t>Švára František MUDr. Ph.D.</t>
  </si>
  <si>
    <t>1159497238.01</t>
  </si>
  <si>
    <t>Tesař Vladimír prof. MUDr. MBA, DrSc.</t>
  </si>
  <si>
    <t>1111500411.01</t>
  </si>
  <si>
    <t>Vachek Jan MUDr. MHA</t>
  </si>
  <si>
    <t>1172982084.01</t>
  </si>
  <si>
    <t>Viklický Ondřej prof. MUDr. CSc.</t>
  </si>
  <si>
    <t>1133709911.01</t>
  </si>
  <si>
    <t>1136101995.01</t>
  </si>
  <si>
    <t>Zakiyanov Oskar PhDr. MUDr. Ph.D.</t>
  </si>
  <si>
    <t>1177008357.01</t>
  </si>
  <si>
    <t>Ambrož David MUDr.</t>
  </si>
  <si>
    <t>1155107695.01</t>
  </si>
  <si>
    <t>11520 - II. interní klinika - klinika kardiologie a angiologie 1.LF UK a VFN</t>
  </si>
  <si>
    <t>Anger Zdeněk Ing.</t>
  </si>
  <si>
    <t>1177816898.01</t>
  </si>
  <si>
    <t>Aschermann Michael prof. MUDr. DrSc.</t>
  </si>
  <si>
    <t>1182196615.01</t>
  </si>
  <si>
    <t>Bayerová Kristýna MUDr.</t>
  </si>
  <si>
    <t>1145710743.01</t>
  </si>
  <si>
    <t>Bělohlávek Jan prof. MUDr. Ph.D.</t>
  </si>
  <si>
    <t>1111045222.01</t>
  </si>
  <si>
    <t>Bouček Tomáš Ing. Bc.</t>
  </si>
  <si>
    <t>1120053591.01</t>
  </si>
  <si>
    <t>Brychtová Jana</t>
  </si>
  <si>
    <t>1159039855.01</t>
  </si>
  <si>
    <t>Cífková Renata prof. MUDr. CSc.</t>
  </si>
  <si>
    <t>1185663305.01</t>
  </si>
  <si>
    <t>Dačev Marie Noemi MUDr.</t>
  </si>
  <si>
    <t>1187080011.01</t>
  </si>
  <si>
    <t>Danzig Vilém doc. MUDr. Ph.D.</t>
  </si>
  <si>
    <t>1126272775.01</t>
  </si>
  <si>
    <t>Dostálová Gabriela MUDr. Ph.D.</t>
  </si>
  <si>
    <t>1130181124.01</t>
  </si>
  <si>
    <t>Dusík Milan MUDr. Ph.D.</t>
  </si>
  <si>
    <t>1144816410.03</t>
  </si>
  <si>
    <t>Dytrych Vladimír MUDr.</t>
  </si>
  <si>
    <t>1158918166.01</t>
  </si>
  <si>
    <t>Ebelová Denisa Mgr.</t>
  </si>
  <si>
    <t>1167420809.01</t>
  </si>
  <si>
    <t>Eckertová Elen Mgr. DiS.</t>
  </si>
  <si>
    <t>1116816532.01</t>
  </si>
  <si>
    <t>Eremiášová Lenka MUDr. Ph.D.</t>
  </si>
  <si>
    <t>1139170849.04</t>
  </si>
  <si>
    <t>Farkašovská Klaudia MUDr.</t>
  </si>
  <si>
    <t>1193679383.01</t>
  </si>
  <si>
    <t>Fingrová Zdeňka Ing. Ph.D.</t>
  </si>
  <si>
    <t>1162596191.01</t>
  </si>
  <si>
    <t>Gabriel Tomáš MUDr.</t>
  </si>
  <si>
    <t>1151885014.01</t>
  </si>
  <si>
    <t>Gandalovičová Jana MUDr.</t>
  </si>
  <si>
    <t>1124035026.01</t>
  </si>
  <si>
    <t>Habásko Jan MUDr.</t>
  </si>
  <si>
    <t>1196645865.01</t>
  </si>
  <si>
    <t>Hádek Bedřich Ing.</t>
  </si>
  <si>
    <t>1143900376.01</t>
  </si>
  <si>
    <t>Hájková Kristýna MUDr.</t>
  </si>
  <si>
    <t>1193105554.01</t>
  </si>
  <si>
    <t>Havránek Štěpán prof. MUDr. Ph.D.</t>
  </si>
  <si>
    <t>1158343620.01</t>
  </si>
  <si>
    <t>Heller Samuel MUDr. Ph.D.</t>
  </si>
  <si>
    <t>1155825682.01</t>
  </si>
  <si>
    <t>Herčíková Regina MUDr.</t>
  </si>
  <si>
    <t>1179562027.02</t>
  </si>
  <si>
    <t>Hlubocká Zuzana MUDr. Ph.D.</t>
  </si>
  <si>
    <t>1131277600.01</t>
  </si>
  <si>
    <t>Holub Josef MUDr.</t>
  </si>
  <si>
    <t>1131244095.01</t>
  </si>
  <si>
    <t>Horák Jan MUDr. CSc.</t>
  </si>
  <si>
    <t>1113868957.02</t>
  </si>
  <si>
    <t>Horáková Johana MUDr.</t>
  </si>
  <si>
    <t>1154660815.02</t>
  </si>
  <si>
    <t>Hudská Jana MUDr.</t>
  </si>
  <si>
    <t>1145517950.01</t>
  </si>
  <si>
    <t>Humhal Jiří MUDr.</t>
  </si>
  <si>
    <t>1145592096.01</t>
  </si>
  <si>
    <t>Chochola Miroslav MUDr. CSc.</t>
  </si>
  <si>
    <t>1142535154.01</t>
  </si>
  <si>
    <t>Chocholová Barbora MUDr.</t>
  </si>
  <si>
    <t>1143047049.01</t>
  </si>
  <si>
    <t>Jansa Pavel prof. MUDr. Ph.D.</t>
  </si>
  <si>
    <t>1159844206.01</t>
  </si>
  <si>
    <t>Jeníšová Agáta MUDr.</t>
  </si>
  <si>
    <t>1144537492.01</t>
  </si>
  <si>
    <t>Karetová Debora doc. MUDr. CSc.</t>
  </si>
  <si>
    <t>1134373647.01</t>
  </si>
  <si>
    <t>Kaválková Petra RNDr. Ph.D.</t>
  </si>
  <si>
    <t>1131736195.05</t>
  </si>
  <si>
    <t>Kejřová Eva MUDr.</t>
  </si>
  <si>
    <t>1132857497.01</t>
  </si>
  <si>
    <t>Kolářová Zuzana</t>
  </si>
  <si>
    <t>1153008363.01</t>
  </si>
  <si>
    <t>Kořínek Josef doc. MUDr. Ph.D.</t>
  </si>
  <si>
    <t>1186393394.01</t>
  </si>
  <si>
    <t>Kovárník Tomáš prof. MUDr. Ph.D.</t>
  </si>
  <si>
    <t>1157661752.01</t>
  </si>
  <si>
    <t>Král Aleš MUDr. Ph.D.</t>
  </si>
  <si>
    <t>1184048756.02</t>
  </si>
  <si>
    <t>Kubínová Nikol MUDr.</t>
  </si>
  <si>
    <t>1149059262.01</t>
  </si>
  <si>
    <t>Kudrna Matěj Ing. Bc.</t>
  </si>
  <si>
    <t>1143036585.01</t>
  </si>
  <si>
    <t>Kuchynka Petr doc. MUDr. Ph.D.</t>
  </si>
  <si>
    <t>1113470069.01</t>
  </si>
  <si>
    <t>Kuchynková Sylvie MUDr.</t>
  </si>
  <si>
    <t>1189677644.01</t>
  </si>
  <si>
    <t>Kvasničková Karolína MUDr.</t>
  </si>
  <si>
    <t>1124851691.01</t>
  </si>
  <si>
    <t>Linhart Aleš prof. MUDr. DrSc.</t>
  </si>
  <si>
    <t>1183021990.01</t>
  </si>
  <si>
    <t>Lubanda Jean-Claude Mukonkole doc. MUDr. Ph.D.</t>
  </si>
  <si>
    <t>1137941385.01</t>
  </si>
  <si>
    <t>Magage Sudheera Akalanka MUDr.</t>
  </si>
  <si>
    <t>1168958203.01</t>
  </si>
  <si>
    <t>Máchová Zuzana Mgr.</t>
  </si>
  <si>
    <t>1189461825.01</t>
  </si>
  <si>
    <t>1177221222.01</t>
  </si>
  <si>
    <t>Marek Josef MUDr. Ph.D.</t>
  </si>
  <si>
    <t>1146849670.02</t>
  </si>
  <si>
    <t>Miksová Lucie MUDr.</t>
  </si>
  <si>
    <t>1117013633.01</t>
  </si>
  <si>
    <t>1167835371.02</t>
  </si>
  <si>
    <t>Němeček Eduard MUDr.</t>
  </si>
  <si>
    <t>1140654703.01</t>
  </si>
  <si>
    <t>Ondráčková Helena Bc. DiS.</t>
  </si>
  <si>
    <t>1125561422.01</t>
  </si>
  <si>
    <t>Ouřada Marcel MUDr.</t>
  </si>
  <si>
    <t>1158176139.01</t>
  </si>
  <si>
    <t>Paďour Michal MUDr.</t>
  </si>
  <si>
    <t>1141876830.01</t>
  </si>
  <si>
    <t>Paleček Tomáš prof. MUDr. Ph.D.</t>
  </si>
  <si>
    <t>1143925361.01</t>
  </si>
  <si>
    <t>Pavelková Lenka</t>
  </si>
  <si>
    <t>1133145640.01</t>
  </si>
  <si>
    <t>Piskalla Gabriel MUDr.</t>
  </si>
  <si>
    <t>1138007835.01</t>
  </si>
  <si>
    <t>Podzimková Jana MUDr.</t>
  </si>
  <si>
    <t>1110298368.01</t>
  </si>
  <si>
    <t>Pokorný Tomáš Ing. Ph.D.</t>
  </si>
  <si>
    <t>1173190681.01</t>
  </si>
  <si>
    <t>Procházková Knytlová Petra Mgr.</t>
  </si>
  <si>
    <t>1198429684.01</t>
  </si>
  <si>
    <t>Pudil Jan MUDr.</t>
  </si>
  <si>
    <t>1176945120.02</t>
  </si>
  <si>
    <t>1153969391.01</t>
  </si>
  <si>
    <t>Rob Daniel MUDr. Ph.D.</t>
  </si>
  <si>
    <t>1149488647.01</t>
  </si>
  <si>
    <t>1149077864.01</t>
  </si>
  <si>
    <t>Rücklová Zuzana MUDr.</t>
  </si>
  <si>
    <t>1178502247.03</t>
  </si>
  <si>
    <t>Ručka David MUDr. Ph.D.</t>
  </si>
  <si>
    <t>1133181414.02</t>
  </si>
  <si>
    <t>Řídel Zdeněk Ing.</t>
  </si>
  <si>
    <t>1121219052.01</t>
  </si>
  <si>
    <t>Skalická Lenka MUDr. Ph.D.</t>
  </si>
  <si>
    <t>1142649322.01</t>
  </si>
  <si>
    <t>Steklá Barbora MUDr.</t>
  </si>
  <si>
    <t>1131478952.01</t>
  </si>
  <si>
    <t>Sýkorová Ivanna</t>
  </si>
  <si>
    <t>1110500713.01</t>
  </si>
  <si>
    <t>Šimek Jan MUDr. Ph.D.</t>
  </si>
  <si>
    <t>1124634139.01</t>
  </si>
  <si>
    <t>Širanec Michal MUDr. Ph.D.</t>
  </si>
  <si>
    <t>1179304750.01</t>
  </si>
  <si>
    <t>Šmejkalová Petra Bc.</t>
  </si>
  <si>
    <t>1168224685.01</t>
  </si>
  <si>
    <t>Šmíd Ondřej MUDr.</t>
  </si>
  <si>
    <t>1138397530.01</t>
  </si>
  <si>
    <t>Šoltésová Beáta MUDr.</t>
  </si>
  <si>
    <t>1146554723.01</t>
  </si>
  <si>
    <t>Šramko Marek MUDr. Ph.D.</t>
  </si>
  <si>
    <t>1171779163.01</t>
  </si>
  <si>
    <t>Šťovíček Petr MUDr. Ph.D.</t>
  </si>
  <si>
    <t>1153305313.01</t>
  </si>
  <si>
    <t>Tuka Vladimír doc. MUDr. Ph.D.</t>
  </si>
  <si>
    <t>1121640330.01</t>
  </si>
  <si>
    <t>Válek Martin MUDr. Ph.D.</t>
  </si>
  <si>
    <t>1175942996.01</t>
  </si>
  <si>
    <t>Večeřová Alena MUDr.</t>
  </si>
  <si>
    <t>1183816463.04</t>
  </si>
  <si>
    <t>1118579762.01</t>
  </si>
  <si>
    <t>Vintrová Libuše</t>
  </si>
  <si>
    <t>1141534998.01</t>
  </si>
  <si>
    <t>Weiss Vojtěch MUDr.</t>
  </si>
  <si>
    <t>1123127202.02</t>
  </si>
  <si>
    <t>Wichterle Dan prof. MUDr. Ph.D.</t>
  </si>
  <si>
    <t>1184686443.01</t>
  </si>
  <si>
    <t>Wohlfahrt Peter MUDr. Ph.D.</t>
  </si>
  <si>
    <t>1179364909.01</t>
  </si>
  <si>
    <t>Zavadilová Petra Mgr.</t>
  </si>
  <si>
    <t>1113750097.01</t>
  </si>
  <si>
    <t>Zemánek David doc. MUDr. Ph.D.</t>
  </si>
  <si>
    <t>1178517970.02</t>
  </si>
  <si>
    <t>Zemková Michaela MUDr.</t>
  </si>
  <si>
    <t>1156728785.02</t>
  </si>
  <si>
    <t>Altschmiedová Tereza MUDr. Ph.D.</t>
  </si>
  <si>
    <t>1113542984.01</t>
  </si>
  <si>
    <t>11530 - III. interní klinika - klinika endokrinologie a metabolismu 1.LF UK a VFN</t>
  </si>
  <si>
    <t>Anderlová Kateřina MUDr. Ph.D.</t>
  </si>
  <si>
    <t>1148481512.02</t>
  </si>
  <si>
    <t>Barkman Robert</t>
  </si>
  <si>
    <t>1140491982.02</t>
  </si>
  <si>
    <t>Boháček Michael Ing. Dr.</t>
  </si>
  <si>
    <t>1111027115.01</t>
  </si>
  <si>
    <t>Boháčová Věra  DiS.</t>
  </si>
  <si>
    <t>1172045050.03</t>
  </si>
  <si>
    <t>Broulík Petr prof. MUDr. DrSc.</t>
  </si>
  <si>
    <t>1120042963.03</t>
  </si>
  <si>
    <t>Brutvan Tomáš MUDr.</t>
  </si>
  <si>
    <t>1112475037.03</t>
  </si>
  <si>
    <t>Burdová Lucie Mgr.</t>
  </si>
  <si>
    <t>1171015835.03</t>
  </si>
  <si>
    <t>Burýšková Salajová Kristína MUDr.</t>
  </si>
  <si>
    <t>1179195807.01</t>
  </si>
  <si>
    <t>Češka Richard prof. MUDr. CSc.</t>
  </si>
  <si>
    <t>1133620306.01</t>
  </si>
  <si>
    <t>Činovcová Jana</t>
  </si>
  <si>
    <t>1183556795.01</t>
  </si>
  <si>
    <t>Do Quoc Dat MUDr.</t>
  </si>
  <si>
    <t>1159235043.01</t>
  </si>
  <si>
    <t>Doležal Marek doc. Ing. Dr.</t>
  </si>
  <si>
    <t>Dostálová Jana prof. Ing. CSc.</t>
  </si>
  <si>
    <t>1170531523.15</t>
  </si>
  <si>
    <t>Dubský Michal doc. MUDr. Ph.D.</t>
  </si>
  <si>
    <t>1128796008.03</t>
  </si>
  <si>
    <t>Egermajerová Jitka Mgr.</t>
  </si>
  <si>
    <t>1155842303.02</t>
  </si>
  <si>
    <t>Flekač Milan MUDr. Ph.D.</t>
  </si>
  <si>
    <t>1123919283.01</t>
  </si>
  <si>
    <t>Foglarová Tereza MUDr.</t>
  </si>
  <si>
    <t>1120234304.01</t>
  </si>
  <si>
    <t>Groschaft Jindřich</t>
  </si>
  <si>
    <t>1148554048.01</t>
  </si>
  <si>
    <t>Hána Václav MUDr. Ph.D.</t>
  </si>
  <si>
    <t>1125893997.04</t>
  </si>
  <si>
    <t>Hána Václav prof. MUDr. CSc.</t>
  </si>
  <si>
    <t>1116371520.01</t>
  </si>
  <si>
    <t>Hanzlíková Jitka</t>
  </si>
  <si>
    <t>1130557951.01</t>
  </si>
  <si>
    <t>Hásková Aneta Mgr.</t>
  </si>
  <si>
    <t>1183502403.03</t>
  </si>
  <si>
    <t>Hejkalová Tereza</t>
  </si>
  <si>
    <t>1199150577.01</t>
  </si>
  <si>
    <t>Holá Barbora MUDr.</t>
  </si>
  <si>
    <t>1129412337.03</t>
  </si>
  <si>
    <t>Holaj Robert prof. MUDr. MBA, CSc.</t>
  </si>
  <si>
    <t>1149477159.01</t>
  </si>
  <si>
    <t>Horová Eva MUDr. Ph.D.</t>
  </si>
  <si>
    <t>1143047057.04</t>
  </si>
  <si>
    <t>Hořínek Aleš Ing.</t>
  </si>
  <si>
    <t>1124322837.01</t>
  </si>
  <si>
    <t>Hrabáková Tereza MUDr.</t>
  </si>
  <si>
    <t>1186983903.04</t>
  </si>
  <si>
    <t>Hradec Jaromír prof. MUDr. CSc.</t>
  </si>
  <si>
    <t>1190578055.03</t>
  </si>
  <si>
    <t>Hubáček Jaroslav doc. Ing. CSc., DSc.</t>
  </si>
  <si>
    <t>1125868590.08</t>
  </si>
  <si>
    <t>Chrpová Diana Mgr. Ing. Ph.D.</t>
  </si>
  <si>
    <t>1138198872.15</t>
  </si>
  <si>
    <t>Chytilová Eva MUDr. Ph.D.</t>
  </si>
  <si>
    <t>1114492822.01</t>
  </si>
  <si>
    <t>Janota Tomáš MUDr. CSc.</t>
  </si>
  <si>
    <t>1183244398.01</t>
  </si>
  <si>
    <t>Janů Veronika Bc.</t>
  </si>
  <si>
    <t>1146312998.01</t>
  </si>
  <si>
    <t>Jiskra Jan doc. MUDr. Ph.D.</t>
  </si>
  <si>
    <t>1192782963.01</t>
  </si>
  <si>
    <t>Johnová Simona</t>
  </si>
  <si>
    <t>1167378552.01</t>
  </si>
  <si>
    <t>Kádě Ondřej Mgr. Ph.D.</t>
  </si>
  <si>
    <t>1129742156.02</t>
  </si>
  <si>
    <t>Kafková Tereza Mgr.</t>
  </si>
  <si>
    <t>1160772018.01</t>
  </si>
  <si>
    <t>Kaiser Jan Ing.</t>
  </si>
  <si>
    <t>1168217275.04</t>
  </si>
  <si>
    <t>Kaiserová Iveta Mgr.</t>
  </si>
  <si>
    <t>1163505495.01</t>
  </si>
  <si>
    <t>Kalinová Nelly PhDr.</t>
  </si>
  <si>
    <t>1152643216.01</t>
  </si>
  <si>
    <t>Karnetová Zuzana PhDr.</t>
  </si>
  <si>
    <t>1174919981.01</t>
  </si>
  <si>
    <t>Koldová Dagmar Mgr.</t>
  </si>
  <si>
    <t>1180565899.02</t>
  </si>
  <si>
    <t>Koniakovská Alena Mgr.</t>
  </si>
  <si>
    <t>1141047758.01</t>
  </si>
  <si>
    <t>Kopp Šimon MUDr.</t>
  </si>
  <si>
    <t>Král Jiří doc. MUDr. CSc.</t>
  </si>
  <si>
    <t>1178561304.01</t>
  </si>
  <si>
    <t>Krátká Zuzana MUDr. Ph.D.</t>
  </si>
  <si>
    <t>1145172160.03</t>
  </si>
  <si>
    <t>Krátký Jan MUDr. Ph.D.</t>
  </si>
  <si>
    <t>1183685487.04</t>
  </si>
  <si>
    <t>Krausová Adela MUDr.</t>
  </si>
  <si>
    <t>1172903129.03</t>
  </si>
  <si>
    <t>Krejčí Hana MUDr. Ph.D.</t>
  </si>
  <si>
    <t>1182986442.01</t>
  </si>
  <si>
    <t>Kršáková Zuzana MUDr.</t>
  </si>
  <si>
    <t>1158714633.01</t>
  </si>
  <si>
    <t>Kršek Michal prof. MUDr. DrSc., MBA</t>
  </si>
  <si>
    <t>1143711055.05</t>
  </si>
  <si>
    <t>Krupička Jan MUDr. Ph.D.</t>
  </si>
  <si>
    <t>1117444408.01</t>
  </si>
  <si>
    <t>Kříž Jan doc. MUDr. Ph.D.</t>
  </si>
  <si>
    <t>1124925634.22</t>
  </si>
  <si>
    <t>Křížová Jarmila MUDr. Ph.D.</t>
  </si>
  <si>
    <t>1182265806.01</t>
  </si>
  <si>
    <t>Kubecová Marie Bc.</t>
  </si>
  <si>
    <t>1128713408.02</t>
  </si>
  <si>
    <t>Littnerová Simona</t>
  </si>
  <si>
    <t>1196477590.01</t>
  </si>
  <si>
    <t>Malík Jan prof. MUDr. CSc.</t>
  </si>
  <si>
    <t>1185363583.01</t>
  </si>
  <si>
    <t>Marková Zuzana Bc.</t>
  </si>
  <si>
    <t>1189513965.01</t>
  </si>
  <si>
    <t>Markvartová Alice RNDr. Ph.D.</t>
  </si>
  <si>
    <t>1121563355.01</t>
  </si>
  <si>
    <t>Matoulek Martin prof. MUDr. Ph.D.</t>
  </si>
  <si>
    <t>1154233788.01</t>
  </si>
  <si>
    <t>Mentlíková Marie Ing.</t>
  </si>
  <si>
    <t>1169305770.01</t>
  </si>
  <si>
    <t>Michalská Dana MUDr. Ph.D.</t>
  </si>
  <si>
    <t>1124825690.01</t>
  </si>
  <si>
    <t>Mikeš Ondřej MUDr.</t>
  </si>
  <si>
    <t>1197059909.05</t>
  </si>
  <si>
    <t>Naseem Kruntová Barbora</t>
  </si>
  <si>
    <t>1118832057.01</t>
  </si>
  <si>
    <t>Němcová Tereza Mgr.</t>
  </si>
  <si>
    <t>1120914293.02</t>
  </si>
  <si>
    <t>Nikrýnová Nguyen Thi Minh Phuong MUDr.</t>
  </si>
  <si>
    <t>1186931038.01</t>
  </si>
  <si>
    <t>Nováková Alena Mgr.</t>
  </si>
  <si>
    <t>1140675967.08</t>
  </si>
  <si>
    <t>Nunvář Aleš Ing.</t>
  </si>
  <si>
    <t>1139109040.02</t>
  </si>
  <si>
    <t>Pacnerová Jana</t>
  </si>
  <si>
    <t>1122146825.01</t>
  </si>
  <si>
    <t>Papučová Amália Bc.</t>
  </si>
  <si>
    <t>1131077713.01</t>
  </si>
  <si>
    <t>Patková Barbora Mgr.</t>
  </si>
  <si>
    <t>1145453248.04</t>
  </si>
  <si>
    <t>Pehr Martin MUDr.</t>
  </si>
  <si>
    <t>1166997235.01</t>
  </si>
  <si>
    <t>Pejšová Hana Ing. Ph.D.</t>
  </si>
  <si>
    <t>1130974414.05</t>
  </si>
  <si>
    <t>Petrák Ondřej doc. MUDr. Ph.D.</t>
  </si>
  <si>
    <t>1146031227.02</t>
  </si>
  <si>
    <t>Petrášek Jan prof. MUDr. DrSc.</t>
  </si>
  <si>
    <t>1111810946.02</t>
  </si>
  <si>
    <t>Prázný Martin prof. MUDr. CSc., Ph.D.</t>
  </si>
  <si>
    <t>1134410233.01</t>
  </si>
  <si>
    <t>Procházková Renata</t>
  </si>
  <si>
    <t>1194524125.01</t>
  </si>
  <si>
    <t>Raška Ivan MUDr. Ph.D.</t>
  </si>
  <si>
    <t>1167550066.01</t>
  </si>
  <si>
    <t>Rašková Mária MUDr. Ph.D.</t>
  </si>
  <si>
    <t>1191050483.01</t>
  </si>
  <si>
    <t>Růžičková Lucie Mgr.</t>
  </si>
  <si>
    <t>1166076521.01</t>
  </si>
  <si>
    <t>Sedláková Hana</t>
  </si>
  <si>
    <t>1140920834.01</t>
  </si>
  <si>
    <t>Seidlová Aneta Mgr.</t>
  </si>
  <si>
    <t>1172768075.01</t>
  </si>
  <si>
    <t>Souza Lopes Kristýna Mgr.</t>
  </si>
  <si>
    <t>1190439433.03</t>
  </si>
  <si>
    <t>Starnovská Tamara PhDr.</t>
  </si>
  <si>
    <t>1166550706.13</t>
  </si>
  <si>
    <t>Sucharda Petr MUDr. CSc.</t>
  </si>
  <si>
    <t>1174967998.01</t>
  </si>
  <si>
    <t>Suchardová Andrea</t>
  </si>
  <si>
    <t>1173967595.02</t>
  </si>
  <si>
    <t>Svačina Štěpán prof. MUDr. MBA, DrSc.</t>
  </si>
  <si>
    <t>1169437515.01</t>
  </si>
  <si>
    <t>Svobodová Dita Mgr. MHA, Ph.D.</t>
  </si>
  <si>
    <t>1131156445.03</t>
  </si>
  <si>
    <t>Svobodová Šárka doc. MUDr. Ph.D.</t>
  </si>
  <si>
    <t>1133593173.01</t>
  </si>
  <si>
    <t>1157012056.04</t>
  </si>
  <si>
    <t>Škrha Jan MUDr. Ph.D.</t>
  </si>
  <si>
    <t>1135869495.02</t>
  </si>
  <si>
    <t>Škrha Jan prof. MUDr. DrSc., MBA</t>
  </si>
  <si>
    <t>1113707011.01</t>
  </si>
  <si>
    <t>Šnejdrlová Michaela MUDr. Ph.D.</t>
  </si>
  <si>
    <t>1143248806.01</t>
  </si>
  <si>
    <t>Šoupal Jan MUDr. Ph.D.</t>
  </si>
  <si>
    <t>1124785151.11</t>
  </si>
  <si>
    <t>Štěpánková Lenka MUDr. Ph.D.</t>
  </si>
  <si>
    <t>1188434959.01</t>
  </si>
  <si>
    <t>Štulc Tomáš doc. MUDr. Ph.D.</t>
  </si>
  <si>
    <t>1150118769.01</t>
  </si>
  <si>
    <t>Štulcová Krupičková Zdislava MUDr. Ph.D.</t>
  </si>
  <si>
    <t>1168055898.01</t>
  </si>
  <si>
    <t>Švamberková Kristýna MUDr.</t>
  </si>
  <si>
    <t>1145872944.03</t>
  </si>
  <si>
    <t>1136246491.01</t>
  </si>
  <si>
    <t>Tvrdíková Jana Bc.</t>
  </si>
  <si>
    <t>1165471330.01</t>
  </si>
  <si>
    <t>Vaclová Martina MUDr. Ph.D.</t>
  </si>
  <si>
    <t>1196986065.01</t>
  </si>
  <si>
    <t>Valeriánová Anna MUDr. Ph.D.</t>
  </si>
  <si>
    <t>1191939873.03</t>
  </si>
  <si>
    <t>Valešová Lenka Bc.</t>
  </si>
  <si>
    <t>1188159553.01</t>
  </si>
  <si>
    <t>Vítková Hana MUDr. Ph.D.</t>
  </si>
  <si>
    <t>1163328811.05</t>
  </si>
  <si>
    <t>Vlasáková Renata MUDr.</t>
  </si>
  <si>
    <t>1192867603.01</t>
  </si>
  <si>
    <t>Vrablík Michal prof. MUDr. Ph.D.</t>
  </si>
  <si>
    <t>1197229646.01</t>
  </si>
  <si>
    <t>Widimský Jiří prof. MUDr. CSc.</t>
  </si>
  <si>
    <t>1182608682.01</t>
  </si>
  <si>
    <t>Zajíčková Kateřina MUDr. Ph.D.</t>
  </si>
  <si>
    <t>1170577566.02</t>
  </si>
  <si>
    <t>Zelinka Tomáš prof. MUDr. CSc.</t>
  </si>
  <si>
    <t>1182141603.01</t>
  </si>
  <si>
    <t>Zikán Vít doc. MUDr. Ph.D.</t>
  </si>
  <si>
    <t>1194951367.01</t>
  </si>
  <si>
    <t>Zítek Matěj MUDr.</t>
  </si>
  <si>
    <t>1153959326.03</t>
  </si>
  <si>
    <t>Zlatohlávek Lukáš doc. MUDr. Ph.D.</t>
  </si>
  <si>
    <t>1125476427.01</t>
  </si>
  <si>
    <t>Zvolská Kamila MUDr. Ph.D.</t>
  </si>
  <si>
    <t>1146779561.01</t>
  </si>
  <si>
    <t>Brandejsová Anna MUDr.</t>
  </si>
  <si>
    <t>1115202812.01</t>
  </si>
  <si>
    <t>11540 - IV. interní klinika - klinika gastroenterologie a hepatologie 1.LF UK a VFN</t>
  </si>
  <si>
    <t>Brůha Radan prof. MUDr. CSc.</t>
  </si>
  <si>
    <t>1166437691.01</t>
  </si>
  <si>
    <t>Bublová Ilona</t>
  </si>
  <si>
    <t>1144133150.01</t>
  </si>
  <si>
    <t>Čapková Radka MUDr.</t>
  </si>
  <si>
    <t>1153366958.01</t>
  </si>
  <si>
    <t>Dolejší Mojmír MUDr.</t>
  </si>
  <si>
    <t>1162561208.01</t>
  </si>
  <si>
    <t>Drastich Pavel doc. MUDr. Ph.D.</t>
  </si>
  <si>
    <t>1120257178.01</t>
  </si>
  <si>
    <t>Dražná Eva MUDr. CSc.</t>
  </si>
  <si>
    <t>1115077212.01</t>
  </si>
  <si>
    <t>Dvořák Karel MUDr. Ph.D.</t>
  </si>
  <si>
    <t>1133798571.01</t>
  </si>
  <si>
    <t>Dvořák Miloš doc. MUDr. CSc.</t>
  </si>
  <si>
    <t>1190632265.01</t>
  </si>
  <si>
    <t>Eichlerová Stanislava</t>
  </si>
  <si>
    <t>1193127514.01</t>
  </si>
  <si>
    <t>Farkačová Jana</t>
  </si>
  <si>
    <t>1198703073.02</t>
  </si>
  <si>
    <t>Fliegelová Marcela</t>
  </si>
  <si>
    <t>1150768439.01</t>
  </si>
  <si>
    <t>Floriánková Marcela Mgr.</t>
  </si>
  <si>
    <t>1163442500.01</t>
  </si>
  <si>
    <t>Fojtíková Štěpánka MUDr.</t>
  </si>
  <si>
    <t>1157016639.01</t>
  </si>
  <si>
    <t>Goričan Karel MUDr. CSc.</t>
  </si>
  <si>
    <t>1170443071.01</t>
  </si>
  <si>
    <t>Grusová Gabriela MUDr. Ph.D.</t>
  </si>
  <si>
    <t>1159551454.01</t>
  </si>
  <si>
    <t>Hainer Radvan MUDr.</t>
  </si>
  <si>
    <t>1150365592.01</t>
  </si>
  <si>
    <t>Hlušička Jiří MUDr. Ph.D.</t>
  </si>
  <si>
    <t>1112438817.01</t>
  </si>
  <si>
    <t>Hrabák Pavel MUDr. Ph.D.</t>
  </si>
  <si>
    <t>1146007168.01</t>
  </si>
  <si>
    <t>Hrabák Petr MUDr.</t>
  </si>
  <si>
    <t>1121433372.02</t>
  </si>
  <si>
    <t>Hucl Tomáš doc. MUDr. Ph.D.</t>
  </si>
  <si>
    <t>1118365239.01</t>
  </si>
  <si>
    <t>Klement Filip MUDr.</t>
  </si>
  <si>
    <t>1186647541.01</t>
  </si>
  <si>
    <t>Klevar Jakub MUDr.</t>
  </si>
  <si>
    <t>1176449001.01</t>
  </si>
  <si>
    <t>Kocík Miroslav MUDr. Ph.D.</t>
  </si>
  <si>
    <t>1164322311.01</t>
  </si>
  <si>
    <t>Krechler Tomáš doc. MUDr. CSc.</t>
  </si>
  <si>
    <t>1151307023.01</t>
  </si>
  <si>
    <t>Krekulová Laura doc. MUDr. Ph.D.</t>
  </si>
  <si>
    <t>1136084791.01</t>
  </si>
  <si>
    <t>Kutová Simona Mgr.</t>
  </si>
  <si>
    <t>1134625263.03</t>
  </si>
  <si>
    <t>Macášek Jaroslav MUDr. Ph.D.</t>
  </si>
  <si>
    <t>1180356587.02</t>
  </si>
  <si>
    <t>Mačinga Peter MUDr. Ph.D.</t>
  </si>
  <si>
    <t>1153947489.01</t>
  </si>
  <si>
    <t>Meisnerová Eva MUDr.</t>
  </si>
  <si>
    <t>1162159875.01</t>
  </si>
  <si>
    <t>Mengerová Jana MUDr.</t>
  </si>
  <si>
    <t>1189270683.01</t>
  </si>
  <si>
    <t>Nemáš Radek</t>
  </si>
  <si>
    <t>1133343472.01</t>
  </si>
  <si>
    <t>Novák František doc. MUDr. Ph.D.</t>
  </si>
  <si>
    <t>1194714162.01</t>
  </si>
  <si>
    <t>Nováková Barbora MUDr.</t>
  </si>
  <si>
    <t>1123741393.05</t>
  </si>
  <si>
    <t>Novotný Aleš MUDr.</t>
  </si>
  <si>
    <t>1193005145.01</t>
  </si>
  <si>
    <t>Otáhalová Hana MUDr.</t>
  </si>
  <si>
    <t>1128453361.02</t>
  </si>
  <si>
    <t>Petrtýl Jaromír MUDr. CSc.</t>
  </si>
  <si>
    <t>1154738859.01</t>
  </si>
  <si>
    <t>Podolská Karolína MUDr.</t>
  </si>
  <si>
    <t>1117128226.01</t>
  </si>
  <si>
    <t>Rejdová Karolína MUDr.</t>
  </si>
  <si>
    <t>1183226249.01</t>
  </si>
  <si>
    <t>Rychlíková Jana RNDr. Ph.D.</t>
  </si>
  <si>
    <t>1137395420.01</t>
  </si>
  <si>
    <t>Ryšánková Marie MUDr.</t>
  </si>
  <si>
    <t>1119949793.01</t>
  </si>
  <si>
    <t>Schrenková Lenka Bc.</t>
  </si>
  <si>
    <t>1193039283.01</t>
  </si>
  <si>
    <t>Staňková Barbora RNDr. Ph.D.</t>
  </si>
  <si>
    <t>1154154957.01</t>
  </si>
  <si>
    <t>Stará Markéta Ing.</t>
  </si>
  <si>
    <t>1134978510.01</t>
  </si>
  <si>
    <t>Svojtková Michaela MUDr. Ph.D.</t>
  </si>
  <si>
    <t>1133046418.12</t>
  </si>
  <si>
    <t>Šatný Marek MUDr.</t>
  </si>
  <si>
    <t>1198508922.01</t>
  </si>
  <si>
    <t>Ševela Stanislav MUDr. Ph.D.</t>
  </si>
  <si>
    <t>1147526188.01</t>
  </si>
  <si>
    <t>1198754659.06</t>
  </si>
  <si>
    <t>Štajnerová Markéta MUDr.</t>
  </si>
  <si>
    <t>1172920802.01</t>
  </si>
  <si>
    <t>Švejdová Olga</t>
  </si>
  <si>
    <t>1185921135.11</t>
  </si>
  <si>
    <t>Švestka Tomislav MUDr. CSc.</t>
  </si>
  <si>
    <t>1139572681.01</t>
  </si>
  <si>
    <t>Taniwallová Lejla MUDr.</t>
  </si>
  <si>
    <t>1191673603.01</t>
  </si>
  <si>
    <t>Tomášová Petra Mgr. Ph.D.</t>
  </si>
  <si>
    <t>1160411990.05</t>
  </si>
  <si>
    <t>Trávníčková Jiřina</t>
  </si>
  <si>
    <t>1176094344.02</t>
  </si>
  <si>
    <t>Tvrzická Eva RNDr. CSc.</t>
  </si>
  <si>
    <t>1197133952.01</t>
  </si>
  <si>
    <t>Valinová Marie MUDr.</t>
  </si>
  <si>
    <t>1170854966.01</t>
  </si>
  <si>
    <t>Vařeka Tomáš MUDr.</t>
  </si>
  <si>
    <t>1157784968.01</t>
  </si>
  <si>
    <t>Vecka Marek RNDr. Ph.D.</t>
  </si>
  <si>
    <t>1180465379.01</t>
  </si>
  <si>
    <t>Vlková Linda  DiS.</t>
  </si>
  <si>
    <t>1178586646.01</t>
  </si>
  <si>
    <t>Vyšatová Veronika</t>
  </si>
  <si>
    <t>1190723749.01</t>
  </si>
  <si>
    <t>Zeman Miroslav doc. MUDr. CSc.</t>
  </si>
  <si>
    <t>1165401323.01</t>
  </si>
  <si>
    <t>Žák Aleš prof. MUDr. DrSc.</t>
  </si>
  <si>
    <t>1190305513.01</t>
  </si>
  <si>
    <t>Žaludová Simona</t>
  </si>
  <si>
    <t>1126778672.03</t>
  </si>
  <si>
    <t>Dvořáková Lenka</t>
  </si>
  <si>
    <t>1140239693.01</t>
  </si>
  <si>
    <t>11560 - Klinika pracovního lékařství 1. LF UK a VFN</t>
  </si>
  <si>
    <t>Fenclová Zdenka MUDr. CSc.</t>
  </si>
  <si>
    <t>1179066528.01</t>
  </si>
  <si>
    <t>Kadeřábková Ilona</t>
  </si>
  <si>
    <t>1111952155.01</t>
  </si>
  <si>
    <t>Klepiš Petr MUDr.</t>
  </si>
  <si>
    <t>1158745731.01</t>
  </si>
  <si>
    <t>Klusáčková Pavlína MUDr. Ph.D.</t>
  </si>
  <si>
    <t>1199482384.01</t>
  </si>
  <si>
    <t>Klusáčková Tereza</t>
  </si>
  <si>
    <t>1172340018.01</t>
  </si>
  <si>
    <t>Kotíková Kateřina MUDr. Ph.D.</t>
  </si>
  <si>
    <t>1116785716.01</t>
  </si>
  <si>
    <t>Kříčková Adéla</t>
  </si>
  <si>
    <t>1112691621.01</t>
  </si>
  <si>
    <t>Lešovský Jiří MUDr.</t>
  </si>
  <si>
    <t>1126183358.01</t>
  </si>
  <si>
    <t>Lipšová Vladimíra MUDr.</t>
  </si>
  <si>
    <t>1115111552.01</t>
  </si>
  <si>
    <t>Lischková Lucie MUDr.</t>
  </si>
  <si>
    <t>1148010704.01</t>
  </si>
  <si>
    <t>Machovcová Alena MUDr. MBA, Ph.D.</t>
  </si>
  <si>
    <t>1175141160.01</t>
  </si>
  <si>
    <t>Pelclová Daniela prof. MUDr. CSc.</t>
  </si>
  <si>
    <t>1144959130.01</t>
  </si>
  <si>
    <t>Uličný Andrej PharmDr.</t>
  </si>
  <si>
    <t>1155973706.01</t>
  </si>
  <si>
    <t>Valenta Jiří MUDr.</t>
  </si>
  <si>
    <t>1196850369.02</t>
  </si>
  <si>
    <t>Viest Bronislava MUDr.</t>
  </si>
  <si>
    <t>1145958875.01</t>
  </si>
  <si>
    <t>Vlček Kamil MUDr.</t>
  </si>
  <si>
    <t>1166946157.01</t>
  </si>
  <si>
    <t>Vlčková Štěpánka Mgr. CSc.</t>
  </si>
  <si>
    <t>1187408821.01</t>
  </si>
  <si>
    <t>Zacharov Sergej prof. MUDr. Ph.D.</t>
  </si>
  <si>
    <t>1187565506.01</t>
  </si>
  <si>
    <t>Hajníková Zuzana MUDr.</t>
  </si>
  <si>
    <t>1114969015.01</t>
  </si>
  <si>
    <t>11570 - I. klinika tuberkulózy a respiračních nemocí 1.LF UK a VFN</t>
  </si>
  <si>
    <t>Homolka Jiří prof. MUDr. DrSc.</t>
  </si>
  <si>
    <t>1152702999.01</t>
  </si>
  <si>
    <t>Hromek Tomáš MUDr.</t>
  </si>
  <si>
    <t>1178051727.01</t>
  </si>
  <si>
    <t>Lišková Ester MUDr.</t>
  </si>
  <si>
    <t>1119756251.01</t>
  </si>
  <si>
    <t>Melkusová Ivana Ing.</t>
  </si>
  <si>
    <t>1180079514.01</t>
  </si>
  <si>
    <t>Návratová Lenka MUDr.</t>
  </si>
  <si>
    <t>1117444178.01</t>
  </si>
  <si>
    <t>Slováková Alena MUDr.</t>
  </si>
  <si>
    <t>1146426827.02</t>
  </si>
  <si>
    <t>Šefl Kryštof MUDr.</t>
  </si>
  <si>
    <t>1192972843.01</t>
  </si>
  <si>
    <t>Votruba Jiří doc. MUDr. Ph.D.</t>
  </si>
  <si>
    <t>1141924743.02</t>
  </si>
  <si>
    <t>Amortová Jana</t>
  </si>
  <si>
    <t>1148153592.01</t>
  </si>
  <si>
    <t>11580 - Dermatovenerologická klinika 1. LF UK a VFN</t>
  </si>
  <si>
    <t>Benáková Nina MUDr. Ph.D.</t>
  </si>
  <si>
    <t>1199589084.01</t>
  </si>
  <si>
    <t>Blaško Marta MUDr.</t>
  </si>
  <si>
    <t>1165108811.03</t>
  </si>
  <si>
    <t>Brenerová Marcela MUDr.</t>
  </si>
  <si>
    <t>1197006695.01</t>
  </si>
  <si>
    <t>Cetkovský Martin MUDr.</t>
  </si>
  <si>
    <t>1152464365.03</t>
  </si>
  <si>
    <t>Důra Miroslav MUDr. Ph.D.</t>
  </si>
  <si>
    <t>1198492835.05</t>
  </si>
  <si>
    <t>Engelmann Anna MUDr.</t>
  </si>
  <si>
    <t>1193948034.02</t>
  </si>
  <si>
    <t>Ferby Asterová Karolína MUDr.</t>
  </si>
  <si>
    <t>1120350068.03</t>
  </si>
  <si>
    <t>Fialová Jorga MUDr.</t>
  </si>
  <si>
    <t>1147741137.06</t>
  </si>
  <si>
    <t>Jiřičková Tereza MUDr.</t>
  </si>
  <si>
    <t>1161088418.02</t>
  </si>
  <si>
    <t>Kafková Hana MUDr.</t>
  </si>
  <si>
    <t>1161264095.10</t>
  </si>
  <si>
    <t>Kodet Ondřej doc. MUDr. Ph.D.</t>
  </si>
  <si>
    <t>1131363425.01</t>
  </si>
  <si>
    <t>Kodetová Andrea MUDr.</t>
  </si>
  <si>
    <t>1112283751.03</t>
  </si>
  <si>
    <t>Kojanová Martina MUDr. Ph.D.</t>
  </si>
  <si>
    <t>1121672048.12</t>
  </si>
  <si>
    <t>Kovalčiková Jana MUDr.</t>
  </si>
  <si>
    <t>1157071903.04</t>
  </si>
  <si>
    <t>Krajsová Ivana MUDr. MBA</t>
  </si>
  <si>
    <t>1136389805.09</t>
  </si>
  <si>
    <t>Kučera Jan MUDr. Ph.D.</t>
  </si>
  <si>
    <t>1145985472.02</t>
  </si>
  <si>
    <t>Kuklová Ivana doc. MUDr. CSc.</t>
  </si>
  <si>
    <t>1134047185.01</t>
  </si>
  <si>
    <t>Kunešová Natálie MUDr.</t>
  </si>
  <si>
    <t>1163011109.02</t>
  </si>
  <si>
    <t>Lochmanová Nikola MUDr.</t>
  </si>
  <si>
    <t>1135016680.04</t>
  </si>
  <si>
    <t>Miňovská Viera MUDr.</t>
  </si>
  <si>
    <t>1140085176.12</t>
  </si>
  <si>
    <t>Pikalová Iva Bc. DiS.</t>
  </si>
  <si>
    <t>1145365768.01</t>
  </si>
  <si>
    <t>Plzáková Zuzana MUDr. Ph.D.</t>
  </si>
  <si>
    <t>1141033074.01</t>
  </si>
  <si>
    <t>Polášková Stanislava MUDr.</t>
  </si>
  <si>
    <t>1183029879.11</t>
  </si>
  <si>
    <t>Procházková Ilona MUDr.</t>
  </si>
  <si>
    <t>1147552835.13</t>
  </si>
  <si>
    <t>Řandová Linda MUDr.</t>
  </si>
  <si>
    <t>1193430350.04</t>
  </si>
  <si>
    <t>Sedlák Matěj MUDr.</t>
  </si>
  <si>
    <t>1171066030.01</t>
  </si>
  <si>
    <t>Schönová Helena MUDr.</t>
  </si>
  <si>
    <t>1120149526.02</t>
  </si>
  <si>
    <t>Štork Jiří prof. MUDr. CSc.</t>
  </si>
  <si>
    <t>1154944448.01</t>
  </si>
  <si>
    <t>Šuková Taťána MUDr.</t>
  </si>
  <si>
    <t>1120807798.12</t>
  </si>
  <si>
    <t>Trýzna Roman MUDr.</t>
  </si>
  <si>
    <t>1128514154.13</t>
  </si>
  <si>
    <t>Zahradníčková Zdeňka</t>
  </si>
  <si>
    <t>1161375135.07</t>
  </si>
  <si>
    <t>Záveská Hana MUDr.</t>
  </si>
  <si>
    <t>1123491018.07</t>
  </si>
  <si>
    <t>Žemličková Martina MUDr.</t>
  </si>
  <si>
    <t>1132442410.15</t>
  </si>
  <si>
    <t>Bautzká Lucie</t>
  </si>
  <si>
    <t>1187099431.01</t>
  </si>
  <si>
    <t>11590 - Klinika geriatrie a interní medicíny 1. LF UK a VFN</t>
  </si>
  <si>
    <t>Fialová Daniela doc. PharmDr. Ph.D.</t>
  </si>
  <si>
    <t>1149444168.01</t>
  </si>
  <si>
    <t>Klán Jan MUDr.</t>
  </si>
  <si>
    <t>1165132383.01</t>
  </si>
  <si>
    <t>Mádlová Pavla MUDr.</t>
  </si>
  <si>
    <t>1162704084.01</t>
  </si>
  <si>
    <t>Michálková Helena Mgr. Ph.D.</t>
  </si>
  <si>
    <t>1196390984.01</t>
  </si>
  <si>
    <t>Pavlíčková Ludmila MUDr.</t>
  </si>
  <si>
    <t>1152342363.02</t>
  </si>
  <si>
    <t>Pavlichuk Olga</t>
  </si>
  <si>
    <t>1198929664.01</t>
  </si>
  <si>
    <t>Richter Tomáš MUDr. Ph.D.</t>
  </si>
  <si>
    <t>1117611883.02</t>
  </si>
  <si>
    <t>Topinková Eva prof. MUDr. CSc.</t>
  </si>
  <si>
    <t>1112604835.01</t>
  </si>
  <si>
    <t>Vágnerová Tereza Mgr. Ing. Ph.D.</t>
  </si>
  <si>
    <t>1161565111.01</t>
  </si>
  <si>
    <t>Vráblová Simona MUDr.</t>
  </si>
  <si>
    <t>1189973782.02</t>
  </si>
  <si>
    <t>Babicová Marta Bc.</t>
  </si>
  <si>
    <t>1182807064.02</t>
  </si>
  <si>
    <t>11591 - Klinika paliativní medicíny 1. LF UK a VFN</t>
  </si>
  <si>
    <t>Čepelíková Zuzana PhDr. Mgr.</t>
  </si>
  <si>
    <t>1155005479.01</t>
  </si>
  <si>
    <t>Kopecký Ondřej MUDr.</t>
  </si>
  <si>
    <t>1115892773.09</t>
  </si>
  <si>
    <t>Kouba Michal MUDr.</t>
  </si>
  <si>
    <t>1141177303.01</t>
  </si>
  <si>
    <t>Mlčochová Denisa MUDr.</t>
  </si>
  <si>
    <t>1146820290.02</t>
  </si>
  <si>
    <t>Rusinová Kateřina doc. MUDr. MgA. Ph.D.</t>
  </si>
  <si>
    <t>1174764350.01</t>
  </si>
  <si>
    <t>Suk Daniel MUDr.</t>
  </si>
  <si>
    <t>1171404400.03</t>
  </si>
  <si>
    <t>Žůrková Pavla MUDr.</t>
  </si>
  <si>
    <t>1110583016.03</t>
  </si>
  <si>
    <t>Andělová Michaela MUDr. Ph.D.</t>
  </si>
  <si>
    <t>1187120211.01</t>
  </si>
  <si>
    <t>11600 - Neurologická klinika 1. LF UK a VFN</t>
  </si>
  <si>
    <t>Bezdíček Ondřej prof. Mgr. Ph.D.</t>
  </si>
  <si>
    <t>1156246783.02</t>
  </si>
  <si>
    <t>Brdková Jana</t>
  </si>
  <si>
    <t>1161365370.01</t>
  </si>
  <si>
    <t>Brožová Hana doc. MUDr. Ph.D.</t>
  </si>
  <si>
    <t>1152834039.01</t>
  </si>
  <si>
    <t>Bušek Petr MUDr. Ph.D.</t>
  </si>
  <si>
    <t>1186197234.06</t>
  </si>
  <si>
    <t>Dostálová Simona MUDr. Ph.D.</t>
  </si>
  <si>
    <t>1194622180.04</t>
  </si>
  <si>
    <t>Dušek Pavel MUDr. Bc. Ph.D.</t>
  </si>
  <si>
    <t>1128031671.05</t>
  </si>
  <si>
    <t>Dušek Petr doc. MUDr. Ph.D.</t>
  </si>
  <si>
    <t>1173575191.01</t>
  </si>
  <si>
    <t>Džerengová Barbora MUDr.</t>
  </si>
  <si>
    <t>1143155080.01</t>
  </si>
  <si>
    <t>Fialová Markéta Mgr.</t>
  </si>
  <si>
    <t>1110740997.01</t>
  </si>
  <si>
    <t>Fiedorová Eva Bc.</t>
  </si>
  <si>
    <t>1161436591.01</t>
  </si>
  <si>
    <t>Filip Pavel MUDr. Ph.D.</t>
  </si>
  <si>
    <t>1155435487.01</t>
  </si>
  <si>
    <t>Fliglová Andrea Bc.</t>
  </si>
  <si>
    <t>1159704492.01</t>
  </si>
  <si>
    <t>Friedová Lucie Mgr. Ph.D.</t>
  </si>
  <si>
    <t>Frýda Oskar MUDr.</t>
  </si>
  <si>
    <t>1134824521.01</t>
  </si>
  <si>
    <t>Fürbachová Marie</t>
  </si>
  <si>
    <t>1163675110.01</t>
  </si>
  <si>
    <t>Gál Ota Mgr. Ph.D.</t>
  </si>
  <si>
    <t>1169950580.03</t>
  </si>
  <si>
    <t>Gregorovič Petr MUDr.</t>
  </si>
  <si>
    <t>1113075811.01</t>
  </si>
  <si>
    <t>Havránková Petra MUDr. Ph.D.</t>
  </si>
  <si>
    <t>1193083487.03</t>
  </si>
  <si>
    <t>Hollý Petr MUDr. Ph.D.</t>
  </si>
  <si>
    <t>1181899373.01</t>
  </si>
  <si>
    <t>Horáková Dana prof. MUDr. Ph.D.</t>
  </si>
  <si>
    <t>1150321318.01</t>
  </si>
  <si>
    <t>Horáková Lucie Ing.</t>
  </si>
  <si>
    <t>1138046804.01</t>
  </si>
  <si>
    <t>Hoskovcová Martina MUDr. Ph.D.</t>
  </si>
  <si>
    <t>1156656368.01</t>
  </si>
  <si>
    <t>Hubená Tereza Ing.</t>
  </si>
  <si>
    <t>1123421536.01</t>
  </si>
  <si>
    <t>Chaloupková Gabriela Mgr. Ph.D.</t>
  </si>
  <si>
    <t>1120654921.01</t>
  </si>
  <si>
    <t>Ibarburu Lorenzo Y Losada Veronika MUDr. Ph.D.</t>
  </si>
  <si>
    <t>1132772495.09</t>
  </si>
  <si>
    <t>Jakubíková Michala MUDr. Ph.D.</t>
  </si>
  <si>
    <t>1138054217.04</t>
  </si>
  <si>
    <t>Jandová Blanka</t>
  </si>
  <si>
    <t>1178477271.04</t>
  </si>
  <si>
    <t>Jankovský Bořek Bc.</t>
  </si>
  <si>
    <t>1126070609.01</t>
  </si>
  <si>
    <t>Jech Robert prof. MUDr. Ph.D.</t>
  </si>
  <si>
    <t>1114569307.01</t>
  </si>
  <si>
    <t>Jonczyová Vlasta</t>
  </si>
  <si>
    <t>1192979752.05</t>
  </si>
  <si>
    <t>Kemlink David doc. MUDr. Ph.D.</t>
  </si>
  <si>
    <t>1135149629.01</t>
  </si>
  <si>
    <t>Kiakou Dimitra  M.Sc.</t>
  </si>
  <si>
    <t>1131200319.01</t>
  </si>
  <si>
    <t>Klaclová Žaneta  DiS.</t>
  </si>
  <si>
    <t>1119156617.05</t>
  </si>
  <si>
    <t>Kleinová Pavlína MUDr. Ph.D.</t>
  </si>
  <si>
    <t>1171034401.01</t>
  </si>
  <si>
    <t>Klempíř Jiří doc. MUDr. Ph.D.</t>
  </si>
  <si>
    <t>1183634732.01</t>
  </si>
  <si>
    <t>Konvalinková Romana Mgr.</t>
  </si>
  <si>
    <t>1197346974.04</t>
  </si>
  <si>
    <t>Kordová Zuzana</t>
  </si>
  <si>
    <t>1187966283.05</t>
  </si>
  <si>
    <t>Kovářová Ivana MUDr.</t>
  </si>
  <si>
    <t>1196649297.01</t>
  </si>
  <si>
    <t>Krajča Tomáš Ing.</t>
  </si>
  <si>
    <t>1193536571.01</t>
  </si>
  <si>
    <t>Kron Miroslav Bc. DiS.</t>
  </si>
  <si>
    <t>1174433025.06</t>
  </si>
  <si>
    <t>Kronová Zuzana</t>
  </si>
  <si>
    <t>1195993210.05</t>
  </si>
  <si>
    <t>Kubala Havrdová Eva prof. MUDr. DrSc.</t>
  </si>
  <si>
    <t>1128998471.01</t>
  </si>
  <si>
    <t>Kubjatková Michaela MUDr.</t>
  </si>
  <si>
    <t>1148404443.01</t>
  </si>
  <si>
    <t>Kučerová Olga</t>
  </si>
  <si>
    <t>1121163055.03</t>
  </si>
  <si>
    <t>Kult Zdeněk Bc.</t>
  </si>
  <si>
    <t>1149185215.03</t>
  </si>
  <si>
    <t>Kuzníková Olga Bc.</t>
  </si>
  <si>
    <t>1114202104.04</t>
  </si>
  <si>
    <t>Lapáčková Dana</t>
  </si>
  <si>
    <t>1153651951.02</t>
  </si>
  <si>
    <t>Lasica Andrej MUDr.</t>
  </si>
  <si>
    <t>1180921049.01</t>
  </si>
  <si>
    <t>Lindner Jiří MUDr.</t>
  </si>
  <si>
    <t>1125317988.05</t>
  </si>
  <si>
    <t>Lízrová Jana doc. MUDr. Ph.D.</t>
  </si>
  <si>
    <t>1182254615.01</t>
  </si>
  <si>
    <t>Mana Josef Mgr. Ph.D.</t>
  </si>
  <si>
    <t>1113247650.01</t>
  </si>
  <si>
    <t>1140528771.01</t>
  </si>
  <si>
    <t>1138456150.01</t>
  </si>
  <si>
    <t>Martínková Štěpánka</t>
  </si>
  <si>
    <t>1156616848.06</t>
  </si>
  <si>
    <t>Mašková Jana MUDr. Ph.D.</t>
  </si>
  <si>
    <t>1138786570.02</t>
  </si>
  <si>
    <t>Matys Václav Bc.</t>
  </si>
  <si>
    <t>1119988997.04</t>
  </si>
  <si>
    <t>May Jaromír MUDr. Ph.D.</t>
  </si>
  <si>
    <t>1174242701.04</t>
  </si>
  <si>
    <t>Mečíř Petr MUDr. MBA</t>
  </si>
  <si>
    <t>1154156921.01</t>
  </si>
  <si>
    <t>Melichárková Michaela</t>
  </si>
  <si>
    <t>1153640633.02</t>
  </si>
  <si>
    <t>Milata Martin MUDr.</t>
  </si>
  <si>
    <t>1165242071.02</t>
  </si>
  <si>
    <t>Miler Michal MUDr.</t>
  </si>
  <si>
    <t>Milerová Jana MUDr. Ph.D.</t>
  </si>
  <si>
    <t>1154222110.04</t>
  </si>
  <si>
    <t>Motýl Jiří Mgr. Ph.D.</t>
  </si>
  <si>
    <t>1116694662.01</t>
  </si>
  <si>
    <t>Nepožitek Jiří MUDr. Ph.D.</t>
  </si>
  <si>
    <t>1175887981.02</t>
  </si>
  <si>
    <t>Nesvačilová Petra Bc.</t>
  </si>
  <si>
    <t>1178347143.01</t>
  </si>
  <si>
    <t>Nešpor Evžen MUDr.</t>
  </si>
  <si>
    <t>1154723648.01</t>
  </si>
  <si>
    <t>Nevšímalová Soňa prof. MUDr. DrSc.</t>
  </si>
  <si>
    <t>1157974302.01</t>
  </si>
  <si>
    <t>Nikolai Tomáš doc. Mgr. et Mgr. Ph.D.</t>
  </si>
  <si>
    <t>1132510746.01</t>
  </si>
  <si>
    <t>Nováková Simona</t>
  </si>
  <si>
    <t>1191791633.04</t>
  </si>
  <si>
    <t>Novotná Klára Mgr. et Mgr. et Mgr. Ph.D.</t>
  </si>
  <si>
    <t>1197499572.03</t>
  </si>
  <si>
    <t>Novotná Zuzana  DiS.</t>
  </si>
  <si>
    <t>1177865943.01</t>
  </si>
  <si>
    <t>Nykl Marek</t>
  </si>
  <si>
    <t>1171768946.01</t>
  </si>
  <si>
    <t>Nytrová Petra MUDr. Ph.D.</t>
  </si>
  <si>
    <t>1151495660.02</t>
  </si>
  <si>
    <t>Pavelcová Miluše Ing.</t>
  </si>
  <si>
    <t>1136638831.01</t>
  </si>
  <si>
    <t>Pavlíčková Jana MUDr. Ph.D.</t>
  </si>
  <si>
    <t>1192998970.04</t>
  </si>
  <si>
    <t>Peka Martin Ing.</t>
  </si>
  <si>
    <t>1124018023.02</t>
  </si>
  <si>
    <t>Peřinová Pavla MUDr. Ph.D.</t>
  </si>
  <si>
    <t>1178865753.02</t>
  </si>
  <si>
    <t>Petrová Leona</t>
  </si>
  <si>
    <t>1115198999.05</t>
  </si>
  <si>
    <t>1197250889.01</t>
  </si>
  <si>
    <t>Poláková Kamila MUDr. Ph.D.</t>
  </si>
  <si>
    <t>1177712352.04</t>
  </si>
  <si>
    <t>Příhodová Iva doc. MUDr. Ph.D.</t>
  </si>
  <si>
    <t>1187463004.01</t>
  </si>
  <si>
    <t>Pyciaková Lenka Bc.</t>
  </si>
  <si>
    <t>1191451343.12</t>
  </si>
  <si>
    <t>1191451343.13</t>
  </si>
  <si>
    <t>Rajmonová Johana MUDr.</t>
  </si>
  <si>
    <t>1154646528.01</t>
  </si>
  <si>
    <t>Reková Petra MUDr. Ph.D.</t>
  </si>
  <si>
    <t>1114972071.07</t>
  </si>
  <si>
    <t>Rezková Anna Bc.</t>
  </si>
  <si>
    <t>1157409623.01</t>
  </si>
  <si>
    <t>Roth Jan prof. MUDr. CSc.</t>
  </si>
  <si>
    <t>1147028083.01</t>
  </si>
  <si>
    <t>Rusz Jan doc. Ing. Ph.D.</t>
  </si>
  <si>
    <t>1158183043.02</t>
  </si>
  <si>
    <t>Růžička Evžen prof. MUDr. DrSc.</t>
  </si>
  <si>
    <t>1115082411.01</t>
  </si>
  <si>
    <t>Růžička Filip MUDr. Ph.D.</t>
  </si>
  <si>
    <t>1185016227.02</t>
  </si>
  <si>
    <t>Růžičková Hana Mgr. Ph.D.</t>
  </si>
  <si>
    <t>1144020113.06</t>
  </si>
  <si>
    <t>Růžičková Irena Mgr.</t>
  </si>
  <si>
    <t>1124633186.01</t>
  </si>
  <si>
    <t>Ryšánková Irena MUDr. MBA</t>
  </si>
  <si>
    <t>1169885031.01</t>
  </si>
  <si>
    <t>Serranová Tereza doc. MUDr. Ph.D.</t>
  </si>
  <si>
    <t>1140582363.02</t>
  </si>
  <si>
    <t>Sieger Tomáš Mgr. Ph.D.</t>
  </si>
  <si>
    <t>1143219352.04</t>
  </si>
  <si>
    <t>Slovák Matěj MUDr. Ph.D.</t>
  </si>
  <si>
    <t>1183475058.02</t>
  </si>
  <si>
    <t>Sojka Petr Mgr. Ph.D.</t>
  </si>
  <si>
    <t>1149283753.01</t>
  </si>
  <si>
    <t>Srp Martin Mgr. Ph.D.</t>
  </si>
  <si>
    <t>1154033418.01</t>
  </si>
  <si>
    <t>Srpová Barbora MUDr. Ph.D.</t>
  </si>
  <si>
    <t>1129819132.04</t>
  </si>
  <si>
    <t>Stárková Irena</t>
  </si>
  <si>
    <t>1173347150.08</t>
  </si>
  <si>
    <t>Stibůrková Renáta</t>
  </si>
  <si>
    <t>1149275035.01</t>
  </si>
  <si>
    <t>Straková Eva Mgr. Ph.D.</t>
  </si>
  <si>
    <t>1167874175.01</t>
  </si>
  <si>
    <t>Suchá Dana</t>
  </si>
  <si>
    <t>1155301680.09</t>
  </si>
  <si>
    <t>Sulíková Daniela MUDr.</t>
  </si>
  <si>
    <t>1180395779.01</t>
  </si>
  <si>
    <t>Šarláková Jana MUDr.</t>
  </si>
  <si>
    <t>1123436504.01</t>
  </si>
  <si>
    <t>Školoudík David prof. MUDr. Ph.D.</t>
  </si>
  <si>
    <t>1190877287.01</t>
  </si>
  <si>
    <t>Škrabal Dominik MUDr. Ph.D.</t>
  </si>
  <si>
    <t>1193573503.01</t>
  </si>
  <si>
    <t>Šlesárová Natália MUDr.</t>
  </si>
  <si>
    <t>1118884591.01</t>
  </si>
  <si>
    <t>Šmídová Anna MUDr. Ph.D.</t>
  </si>
  <si>
    <t>1189083943.02</t>
  </si>
  <si>
    <t>1189083943.03</t>
  </si>
  <si>
    <t>Šonka Karel prof. MUDr. DrSc.</t>
  </si>
  <si>
    <t>1119561297.01</t>
  </si>
  <si>
    <t>Šťastná Dominika MUDr. Ph.D.</t>
  </si>
  <si>
    <t>1114679312.02</t>
  </si>
  <si>
    <t>Štofaniková Petra MUDr.</t>
  </si>
  <si>
    <t>1166001138.02</t>
  </si>
  <si>
    <t>Šulc Petr Bc.</t>
  </si>
  <si>
    <t>1140860786.01</t>
  </si>
  <si>
    <t>Tesař Adam MUDr. Mgr. Ph.D.</t>
  </si>
  <si>
    <t>1161695883.01</t>
  </si>
  <si>
    <t>Tichá Veronika MUDr. Ph.D.</t>
  </si>
  <si>
    <t>1127659958.02</t>
  </si>
  <si>
    <t>Tsoma Ievgeniia MUDr. Ph.D.</t>
  </si>
  <si>
    <t>1174740908.02</t>
  </si>
  <si>
    <t>Týblová Michaela MUDr. Ph.D.</t>
  </si>
  <si>
    <t>1137382147.01</t>
  </si>
  <si>
    <t>Uher Tomáš doc. MUDr. Ph.D.</t>
  </si>
  <si>
    <t>1135737531.04</t>
  </si>
  <si>
    <t>Uhrová Tereza MUDr. Ph.D.</t>
  </si>
  <si>
    <t>1114493602.01</t>
  </si>
  <si>
    <t>Undus Lucie MUDr. Ph.D.</t>
  </si>
  <si>
    <t>1199844873.03</t>
  </si>
  <si>
    <t>Urgošík Dušan MUDr. CSc.</t>
  </si>
  <si>
    <t>1172568135.01</t>
  </si>
  <si>
    <t>Vodehnalová Karolína MUDr.</t>
  </si>
  <si>
    <t>1199160267.02</t>
  </si>
  <si>
    <t>Vráblíková Simona</t>
  </si>
  <si>
    <t>1178029731.01</t>
  </si>
  <si>
    <t>Vymazal Josef prof. MUDr. DSc.</t>
  </si>
  <si>
    <t>1112299472.04</t>
  </si>
  <si>
    <t>Žaludová Alena</t>
  </si>
  <si>
    <t>1193383122.04</t>
  </si>
  <si>
    <t>Anders Martin doc. MUDr. Ph.D.</t>
  </si>
  <si>
    <t>1142007220.01</t>
  </si>
  <si>
    <t>11610 - Psychiatrická klinika 1. LF UK a VFN</t>
  </si>
  <si>
    <t>Arbeli Linda Mgr. et Mgr.</t>
  </si>
  <si>
    <t>1196123163.03</t>
  </si>
  <si>
    <t>Bob Petr doc. RNDr. Ph.D.</t>
  </si>
  <si>
    <t>1148800118.01</t>
  </si>
  <si>
    <t>Bolenová Magdalena Bc.</t>
  </si>
  <si>
    <t>1116294805.01</t>
  </si>
  <si>
    <t>Bouzková Hana MUDr.</t>
  </si>
  <si>
    <t>1197679186.02</t>
  </si>
  <si>
    <t>Bryns Tereza PhDr.</t>
  </si>
  <si>
    <t>Buday Jozef MUDr. Ph.D.</t>
  </si>
  <si>
    <t>1192441604.01</t>
  </si>
  <si>
    <t>David Štěpán</t>
  </si>
  <si>
    <t>1113317780.11</t>
  </si>
  <si>
    <t>De Oliveira Salazar Rosângela</t>
  </si>
  <si>
    <t>1156329071.01</t>
  </si>
  <si>
    <t>Demjanenko Milan PhDr. Ph.D.</t>
  </si>
  <si>
    <t>1199198393.01</t>
  </si>
  <si>
    <t>Divácký Daniel MUDr.</t>
  </si>
  <si>
    <t>1123500918.02</t>
  </si>
  <si>
    <t>Domluvilová Daniela MUDr.</t>
  </si>
  <si>
    <t>1128688685.01</t>
  </si>
  <si>
    <t>Dostálová Veronika Mgr. Ph.D.</t>
  </si>
  <si>
    <t>1123605871.02</t>
  </si>
  <si>
    <t>Doubek Pavel MUDr. Ph.D.</t>
  </si>
  <si>
    <t>1138205287.01</t>
  </si>
  <si>
    <t>Fiala Ondřej MUDr. Ph.D.</t>
  </si>
  <si>
    <t>1186553232.05</t>
  </si>
  <si>
    <t>Fišar Zdeněk prof. RNDr. CSc.</t>
  </si>
  <si>
    <t>1126801692.01</t>
  </si>
  <si>
    <t>Fišarová Zuzana Mgr.</t>
  </si>
  <si>
    <t>1159197480.03</t>
  </si>
  <si>
    <t>Halík Jakub MUDr.</t>
  </si>
  <si>
    <t>1121263931.02</t>
  </si>
  <si>
    <t>Hanuš Zdeněk</t>
  </si>
  <si>
    <t>1177709096.01</t>
  </si>
  <si>
    <t>1158085496.01</t>
  </si>
  <si>
    <t>Holanová Petra MUDr.</t>
  </si>
  <si>
    <t>1178511597.01</t>
  </si>
  <si>
    <t>Janečková Eva MUDr.</t>
  </si>
  <si>
    <t>1136207286.01</t>
  </si>
  <si>
    <t>Jirák Roman doc. MUDr. CSc.</t>
  </si>
  <si>
    <t>1146035875.01</t>
  </si>
  <si>
    <t>Jirásková Radka MUDr.</t>
  </si>
  <si>
    <t>1125717519.02</t>
  </si>
  <si>
    <t>1131730683.03</t>
  </si>
  <si>
    <t>Kitzlerová Eva doc. MUDr. Ph.D.</t>
  </si>
  <si>
    <t>1131477002.01</t>
  </si>
  <si>
    <t>Kmoch Vladimír MUDr.</t>
  </si>
  <si>
    <t>1150886732.03</t>
  </si>
  <si>
    <t>Korený Dominik MUDr.</t>
  </si>
  <si>
    <t>1127574138.01</t>
  </si>
  <si>
    <t>Krch František PhDr. Ph.D.</t>
  </si>
  <si>
    <t>1127528567.01</t>
  </si>
  <si>
    <t>Krohe Petr PhDr. Ing.</t>
  </si>
  <si>
    <t>1121714623.04</t>
  </si>
  <si>
    <t>Kubková Kamila</t>
  </si>
  <si>
    <t>1171941972.01</t>
  </si>
  <si>
    <t>Lambertová Alena MUDr. Ph.D.</t>
  </si>
  <si>
    <t>1184729353.05</t>
  </si>
  <si>
    <t>Le Hong Thai MUDr.</t>
  </si>
  <si>
    <t>Minařík Petr Mgr. Ing.</t>
  </si>
  <si>
    <t>1130568095.01</t>
  </si>
  <si>
    <t>Minksová Šárka Mgr.</t>
  </si>
  <si>
    <t>1161133108.01</t>
  </si>
  <si>
    <t>Nawka Alexander MUDr. Ph.D.</t>
  </si>
  <si>
    <t>1160584285.01</t>
  </si>
  <si>
    <t>Nawková Lucie MUDr. Ph.D.</t>
  </si>
  <si>
    <t>1149850832.01</t>
  </si>
  <si>
    <t>Němeček Ondřej</t>
  </si>
  <si>
    <t>1181872302.05</t>
  </si>
  <si>
    <t>Netík Karel PhDr. CSc.</t>
  </si>
  <si>
    <t>1137765449.01</t>
  </si>
  <si>
    <t>Ohnisko Jan MUDr.</t>
  </si>
  <si>
    <t>1164490403.01</t>
  </si>
  <si>
    <t>Papežová Hana prof. MUDr. CSc.</t>
  </si>
  <si>
    <t>1130961285.01</t>
  </si>
  <si>
    <t>Páv Marek MUDr. Ph.D.</t>
  </si>
  <si>
    <t>1132975927.03</t>
  </si>
  <si>
    <t>Pavlát Josef PhDr. Ph.D.</t>
  </si>
  <si>
    <t>1149028802.01</t>
  </si>
  <si>
    <t>1136232277.01</t>
  </si>
  <si>
    <t>Raboch Jiří prof. MUDr. DrSc.</t>
  </si>
  <si>
    <t>1171787650.01</t>
  </si>
  <si>
    <t>Radostová Tereza Mgr.</t>
  </si>
  <si>
    <t>1134781213.01</t>
  </si>
  <si>
    <t>Rečková Hroudová Jana doc. PharmDr. Ph.D.</t>
  </si>
  <si>
    <t>1134884747.02</t>
  </si>
  <si>
    <t>Resler Libuše Anna  DiS.</t>
  </si>
  <si>
    <t>1187161705.01</t>
  </si>
  <si>
    <t>Roboch Zbyněk  BA</t>
  </si>
  <si>
    <t>1115720582.01</t>
  </si>
  <si>
    <t>Sebalo Ivan  M.Sc., Ph.D.</t>
  </si>
  <si>
    <t>1133030362.01</t>
  </si>
  <si>
    <t>Sebalo Vňuková Martina  M.Sc., Ph.D.</t>
  </si>
  <si>
    <t>1183250930.01</t>
  </si>
  <si>
    <t>Sekot Miroslav MUDr.</t>
  </si>
  <si>
    <t>1175113771.01</t>
  </si>
  <si>
    <t>Skálová Taťána Bc.</t>
  </si>
  <si>
    <t>1129291352.02</t>
  </si>
  <si>
    <t>Šimek Jakub MUDr.</t>
  </si>
  <si>
    <t>1144617535.03</t>
  </si>
  <si>
    <t>Škutová Karolína Mgr.</t>
  </si>
  <si>
    <t>1115340207.02</t>
  </si>
  <si>
    <t>Štolová Eva</t>
  </si>
  <si>
    <t>1154651583.01</t>
  </si>
  <si>
    <t>Štycká Kateřina MUDr.</t>
  </si>
  <si>
    <t>1143235166.01</t>
  </si>
  <si>
    <t>Švandová Lucie Mgr. Ph.D.</t>
  </si>
  <si>
    <t>1148384888.01</t>
  </si>
  <si>
    <t>Váchová Veronika Mgr.</t>
  </si>
  <si>
    <t>1151016838.02</t>
  </si>
  <si>
    <t>Weissenberger Simone  M.A., Ph.D.</t>
  </si>
  <si>
    <t>1111450052.03</t>
  </si>
  <si>
    <t>Zemina Jiří Mgr.</t>
  </si>
  <si>
    <t>1136251080.01</t>
  </si>
  <si>
    <t>Zvěřová Martina doc. MUDr. Ph.D.</t>
  </si>
  <si>
    <t>1146402860.01</t>
  </si>
  <si>
    <t>1143579549.01</t>
  </si>
  <si>
    <t>Žukov Ilja doc. MUDr. CSc.</t>
  </si>
  <si>
    <t>1130442796.01</t>
  </si>
  <si>
    <t>Babilonová Terezie Mgr.</t>
  </si>
  <si>
    <t>1150108690.01</t>
  </si>
  <si>
    <t>11611 - Klinika adiktologie 1.LF UK a VFN</t>
  </si>
  <si>
    <t>Barták Miroslav PhDr. Ph.D.</t>
  </si>
  <si>
    <t>1181969001.01</t>
  </si>
  <si>
    <t>Bém Pavel MUDr.</t>
  </si>
  <si>
    <t>1125218547.17</t>
  </si>
  <si>
    <t>Fidesová Hana Mgr. Ph.D.</t>
  </si>
  <si>
    <t>1187721710.01</t>
  </si>
  <si>
    <t>Filipová Barbora MUDr.</t>
  </si>
  <si>
    <t>1126445180.05</t>
  </si>
  <si>
    <t>Gabrhelík Roman prof. Mgr. Ph.D.</t>
  </si>
  <si>
    <t>1141064229.01</t>
  </si>
  <si>
    <t>Gavurová Beáta prof. Ing. Ph.D.</t>
  </si>
  <si>
    <t>1199945535.01</t>
  </si>
  <si>
    <t>Habiňáková Renáta Mgr.</t>
  </si>
  <si>
    <t>1147487800.01</t>
  </si>
  <si>
    <t>Horálek Helena Mgr.</t>
  </si>
  <si>
    <t>1168000729.06</t>
  </si>
  <si>
    <t>Houser Pavel Ing. Ph.D.</t>
  </si>
  <si>
    <t>1117975204.01</t>
  </si>
  <si>
    <t>Jandáč Tomáš Mgr. Ph.D.</t>
  </si>
  <si>
    <t>1168621505.01</t>
  </si>
  <si>
    <t>Jarmarová Anna Mgr.</t>
  </si>
  <si>
    <t>1140053456.04</t>
  </si>
  <si>
    <t>Kalina Kamil doc. PhDr. MUDr. CSc.</t>
  </si>
  <si>
    <t>1165808678.01</t>
  </si>
  <si>
    <t>Kodyšová Eliška PhDr. Ph.D.</t>
  </si>
  <si>
    <t>1176584511.02</t>
  </si>
  <si>
    <t>Konečná Jana Bc.</t>
  </si>
  <si>
    <t>1197520387.01</t>
  </si>
  <si>
    <t>Kuda Aleš Mgr.</t>
  </si>
  <si>
    <t>Kulhánek Adam Mgr. Ph.D., MBA</t>
  </si>
  <si>
    <t>1142675303.06</t>
  </si>
  <si>
    <t>Libra Jiří PhDr.</t>
  </si>
  <si>
    <t>1195631846.03</t>
  </si>
  <si>
    <t>Lososová Amalie Mgr. et Mgr. Ph.D.</t>
  </si>
  <si>
    <t>1160526113.04</t>
  </si>
  <si>
    <t>1119854651.02</t>
  </si>
  <si>
    <t>Lytvynenko Viktoriia Ing.</t>
  </si>
  <si>
    <t>1150132000.01</t>
  </si>
  <si>
    <t>Mahdyk Alina</t>
  </si>
  <si>
    <t>1126247642.01</t>
  </si>
  <si>
    <t>Malinová Michaela PhDr.</t>
  </si>
  <si>
    <t>1125803298.01</t>
  </si>
  <si>
    <t>Mašlániová Miroslava MUDr.</t>
  </si>
  <si>
    <t>1145949541.03</t>
  </si>
  <si>
    <t>Matoušek Petr Mgr.</t>
  </si>
  <si>
    <t>1136036881.04</t>
  </si>
  <si>
    <t>Miovský Michal prof. PhDr. Ph.D.</t>
  </si>
  <si>
    <t>1171409282.01</t>
  </si>
  <si>
    <t>Moravec Václav PhDr. Ph.D., Ph.D.</t>
  </si>
  <si>
    <t>1186190856.03</t>
  </si>
  <si>
    <t>Motyčková Juráňová Petra Ing.</t>
  </si>
  <si>
    <t>1133726204.01</t>
  </si>
  <si>
    <t>Mravčík Viktor doc. MUDr. Ph.D.</t>
  </si>
  <si>
    <t>1173325924.04</t>
  </si>
  <si>
    <t>Musil Daniel Ing.</t>
  </si>
  <si>
    <t>1160213712.01</t>
  </si>
  <si>
    <t>Musilová Markéta Ing.</t>
  </si>
  <si>
    <t>1183337883.01</t>
  </si>
  <si>
    <t>Nejedlá Marie MUDr.</t>
  </si>
  <si>
    <t>1139401140.09</t>
  </si>
  <si>
    <t>Nováček Michaela MUDr.</t>
  </si>
  <si>
    <t>1135923102.01</t>
  </si>
  <si>
    <t>Novák Daniel doc. Ing. Ph.D.</t>
  </si>
  <si>
    <t>1134762331.05</t>
  </si>
  <si>
    <t>Nováková Elizabeth Mgr. et Mgr.</t>
  </si>
  <si>
    <t>1151336434.04</t>
  </si>
  <si>
    <t>Odl Tomáš Ing.</t>
  </si>
  <si>
    <t>1185439151.04</t>
  </si>
  <si>
    <t>Oktábec Zbyněk Mgr. PharmDr. Ph.D., Ph.D.</t>
  </si>
  <si>
    <t>Pavlíčková Martina Mgr. MBA</t>
  </si>
  <si>
    <t>1196811933.06</t>
  </si>
  <si>
    <t>Petruželka Benjamin Mgr. Ph.D.</t>
  </si>
  <si>
    <t>1112294297.02</t>
  </si>
  <si>
    <t>Pokorná Vendula Mgr.</t>
  </si>
  <si>
    <t>1117286185.03</t>
  </si>
  <si>
    <t>Polishchuk Volodymyr</t>
  </si>
  <si>
    <t>1179074354.01</t>
  </si>
  <si>
    <t>Radimecký Josef PhDr. M.Sc., Ph.D.</t>
  </si>
  <si>
    <t>1175290796.01</t>
  </si>
  <si>
    <t>Reichelová Lenka Mgr.</t>
  </si>
  <si>
    <t>1162149703.01</t>
  </si>
  <si>
    <t>Riegel Karel Dobroslav PhDr. Ph.D.</t>
  </si>
  <si>
    <t>1121489079.01</t>
  </si>
  <si>
    <t>Richter Jiří Mgr.</t>
  </si>
  <si>
    <t>1194115016.02</t>
  </si>
  <si>
    <t>Richterová-Těmínová Martina PaedDr.</t>
  </si>
  <si>
    <t>1153835787.01</t>
  </si>
  <si>
    <t>Rolová Gabriela Mgr. Ph.D.</t>
  </si>
  <si>
    <t>1194449330.03</t>
  </si>
  <si>
    <t>Rychlá Kateřina Mgr.</t>
  </si>
  <si>
    <t>1186496538.06</t>
  </si>
  <si>
    <t>Schlosserová Lucia Mgr.</t>
  </si>
  <si>
    <t>1133520720.03</t>
  </si>
  <si>
    <t>Schorm Oswald PhDr. Ph.D.</t>
  </si>
  <si>
    <t>1178741160.01</t>
  </si>
  <si>
    <t>Skřivánková Magdaléna Mgr.</t>
  </si>
  <si>
    <t>Sládková Petra MUDr. Bc. Ph.D.</t>
  </si>
  <si>
    <t>1110500517.01</t>
  </si>
  <si>
    <t>Sopková Kamila  M.A.</t>
  </si>
  <si>
    <t>1190700058.06</t>
  </si>
  <si>
    <t>Suchá Jaroslava Mgr. Ph.D.</t>
  </si>
  <si>
    <t>1114319140.03</t>
  </si>
  <si>
    <t>Šedivý Filip Mgr.</t>
  </si>
  <si>
    <t>1146862047.03</t>
  </si>
  <si>
    <t>Šejvl Jaroslav Mgr. Ph.D.</t>
  </si>
  <si>
    <t>1144237581.01</t>
  </si>
  <si>
    <t>Šťastná Lenka Mgr. Ph.D.</t>
  </si>
  <si>
    <t>1187453971.01</t>
  </si>
  <si>
    <t>Tolimatová Jarmila Mgr. et Mgr.</t>
  </si>
  <si>
    <t>1148715678.12</t>
  </si>
  <si>
    <t>Vacek Jaroslav Mgr. Ph.D.</t>
  </si>
  <si>
    <t>1168843388.01</t>
  </si>
  <si>
    <t>Vaňková Monika Mgr. Ph.D.</t>
  </si>
  <si>
    <t>1149669210.01</t>
  </si>
  <si>
    <t>Volfová Anna Mgr.</t>
  </si>
  <si>
    <t>1129376003.05</t>
  </si>
  <si>
    <t>Vondráčková Petra PhDr. Ph.D.</t>
  </si>
  <si>
    <t>1171202391.01</t>
  </si>
  <si>
    <t>Votavová Aneta Mgr.</t>
  </si>
  <si>
    <t>1155990350.02</t>
  </si>
  <si>
    <t>Zborník Tadeáš Samuel Mgr.</t>
  </si>
  <si>
    <t>1142176160.02</t>
  </si>
  <si>
    <t>Zouharová Barbora  DiS.</t>
  </si>
  <si>
    <t>1148019852.01</t>
  </si>
  <si>
    <t>Beneš Jiří MUDr. Ph.D.</t>
  </si>
  <si>
    <t>1185336015.01</t>
  </si>
  <si>
    <t>11620 - Radiodiagnostická klinika 1.LF UK a  VFN</t>
  </si>
  <si>
    <t>Burgetová Andrea prof. MUDr. Ph.D., MBA</t>
  </si>
  <si>
    <t>1141871765.01</t>
  </si>
  <si>
    <t>Černý Vladimír MUDr. Ph.D.</t>
  </si>
  <si>
    <t>1116088739.02</t>
  </si>
  <si>
    <t>Červenková Jana MUDr.</t>
  </si>
  <si>
    <t>1195223624.01</t>
  </si>
  <si>
    <t>Daneš Jan prof. MUDr. CSc.</t>
  </si>
  <si>
    <t>1137510905.01</t>
  </si>
  <si>
    <t>Fliegerová Jana</t>
  </si>
  <si>
    <t>1186821896.01</t>
  </si>
  <si>
    <t>Hanuš Petr MUDr.</t>
  </si>
  <si>
    <t>1131336510.05</t>
  </si>
  <si>
    <t>Hořejš Josef MUDr. CSc.</t>
  </si>
  <si>
    <t>1120149207.01</t>
  </si>
  <si>
    <t>Kalinová Žaneta Ing. MBA</t>
  </si>
  <si>
    <t>1170757597.01</t>
  </si>
  <si>
    <t>Kaván Jan MUDr. Ph.D.</t>
  </si>
  <si>
    <t>1120798040.03</t>
  </si>
  <si>
    <t>Krásenský Jan RNDr.</t>
  </si>
  <si>
    <t>1171383601.01</t>
  </si>
  <si>
    <t>Křivánek Jiří doc. MUDr. CSc.</t>
  </si>
  <si>
    <t>1153217760.01</t>
  </si>
  <si>
    <t>Lambert Lukáš prof. MUDr. Ing. Ph.D.</t>
  </si>
  <si>
    <t>1175613897.04</t>
  </si>
  <si>
    <t>Mašek Martin MUDr. Ph.D.</t>
  </si>
  <si>
    <t>1132989871.01</t>
  </si>
  <si>
    <t>Pudlač Adam MUDr. Ph.D.</t>
  </si>
  <si>
    <t>1192925416.02</t>
  </si>
  <si>
    <t>Seidl Zdeněk prof. MUDr. CSc.</t>
  </si>
  <si>
    <t>1193096776.01</t>
  </si>
  <si>
    <t>1189048094.01</t>
  </si>
  <si>
    <t>Špinglová Veronika</t>
  </si>
  <si>
    <t>1161385672.02</t>
  </si>
  <si>
    <t>Vaněčková Manuela prof. MUDr. Ph.D.</t>
  </si>
  <si>
    <t>1198073994.01</t>
  </si>
  <si>
    <t>Viták Tomáš MUDr. Ing. Ph.D.</t>
  </si>
  <si>
    <t>1165996462.01</t>
  </si>
  <si>
    <t>Wagnerová Monika MUDr.</t>
  </si>
  <si>
    <t>1163347182.02</t>
  </si>
  <si>
    <t>Argalácsová Soňa MUDr. Ph.D.</t>
  </si>
  <si>
    <t>1154434576.02</t>
  </si>
  <si>
    <t>11630 - Onkologická klinika 1. LF UK a VFN</t>
  </si>
  <si>
    <t>Bielčiková Zuzana doc. MUDr. Ph.D.</t>
  </si>
  <si>
    <t>1175666827.01</t>
  </si>
  <si>
    <t>Hloušek Stanislav MUDr.</t>
  </si>
  <si>
    <t>1150127135.01</t>
  </si>
  <si>
    <t>Hůlová Jana Mgr.</t>
  </si>
  <si>
    <t>1194186395.01</t>
  </si>
  <si>
    <t>Janků Filip MUDr. Ph.D.</t>
  </si>
  <si>
    <t>1117153398.01</t>
  </si>
  <si>
    <t>Jirsová Kateřina MUDr.</t>
  </si>
  <si>
    <t>1198394940.01</t>
  </si>
  <si>
    <t>Kindl Jan MUDr.</t>
  </si>
  <si>
    <t>1177858470.01</t>
  </si>
  <si>
    <t>1123599623.01</t>
  </si>
  <si>
    <t>Matějů Martin MUDr. Ph.D.</t>
  </si>
  <si>
    <t>1180668504.03</t>
  </si>
  <si>
    <t>Odrážka Karel prof. MUDr. Ph.D.</t>
  </si>
  <si>
    <t>1181954395.01</t>
  </si>
  <si>
    <t>Ramešová Pavlína</t>
  </si>
  <si>
    <t>1176532973.01</t>
  </si>
  <si>
    <t>Sedláčková Eva MUDr. MBA</t>
  </si>
  <si>
    <t>1196432451.01</t>
  </si>
  <si>
    <t>1150884398.10</t>
  </si>
  <si>
    <t>Šmakal Martin MUDr.</t>
  </si>
  <si>
    <t>1181821147.01</t>
  </si>
  <si>
    <t>Špaček Jan MUDr. Ph.D.</t>
  </si>
  <si>
    <t>1130177755.01</t>
  </si>
  <si>
    <t>Štenglová Netíková Irena PharmDr. Ph.D.</t>
  </si>
  <si>
    <t>1157280031.01</t>
  </si>
  <si>
    <t>Valchář Josef MUDr.</t>
  </si>
  <si>
    <t>1120000423.01</t>
  </si>
  <si>
    <t>Vočka Michal doc. MUDr. Ph.D.</t>
  </si>
  <si>
    <t>1136428718.05</t>
  </si>
  <si>
    <t>Závadová Eva doc. MUDr. CSc.</t>
  </si>
  <si>
    <t>1192174738.03</t>
  </si>
  <si>
    <t>Zemanová Milada doc. MUDr. Ph.D.</t>
  </si>
  <si>
    <t>1193504567.01</t>
  </si>
  <si>
    <t>Zimovjanová Martina MUDr. Ph.D.</t>
  </si>
  <si>
    <t>1187243834.02</t>
  </si>
  <si>
    <t>Angerová Yvona doc. MUDr. MBA, Ph.D.</t>
  </si>
  <si>
    <t>1132308213.01</t>
  </si>
  <si>
    <t>11640 - Klinika rehabilitačního lékařství 1. LF UK a VFN</t>
  </si>
  <si>
    <t>Aujezdská Eva Mgr.</t>
  </si>
  <si>
    <t>1135970418.15</t>
  </si>
  <si>
    <t>Bakulová Kateřina Bc.</t>
  </si>
  <si>
    <t>1157137791.03</t>
  </si>
  <si>
    <t>Bartošková Svatava Mgr.</t>
  </si>
  <si>
    <t>1162236363.17</t>
  </si>
  <si>
    <t>Bejdlová Dagmar Ing. Bc.</t>
  </si>
  <si>
    <t>1131733209.03</t>
  </si>
  <si>
    <t>Dosbabová Magda MUDr.</t>
  </si>
  <si>
    <t>1186578572.02</t>
  </si>
  <si>
    <t>Fabičovic Klaudia Mgr.</t>
  </si>
  <si>
    <t>1169078855.02</t>
  </si>
  <si>
    <t>Filsáková Barbora Bc.</t>
  </si>
  <si>
    <t>1125323176.02</t>
  </si>
  <si>
    <t>1180007922.02</t>
  </si>
  <si>
    <t>Gerlichová Markéta PhDr. Ph.D.</t>
  </si>
  <si>
    <t>1112826040.01</t>
  </si>
  <si>
    <t>Grossová Olga Mgr. DiS.</t>
  </si>
  <si>
    <t>1169399281.01</t>
  </si>
  <si>
    <t>1111537063.01</t>
  </si>
  <si>
    <t>Hálková Jindřiška Mgr.</t>
  </si>
  <si>
    <t>1151459814.03</t>
  </si>
  <si>
    <t>Hanzlík Kryštof Mgr.</t>
  </si>
  <si>
    <t>1139880683.06</t>
  </si>
  <si>
    <t>Havlová Martina Mgr.</t>
  </si>
  <si>
    <t>1110997182.03</t>
  </si>
  <si>
    <t>Havránková Lenka</t>
  </si>
  <si>
    <t>1164262805.04</t>
  </si>
  <si>
    <t>Heřmanová Ivona Mgr.</t>
  </si>
  <si>
    <t>1175856834.06</t>
  </si>
  <si>
    <t>Hoidekrová Kristýna PhDr. Ph.D.</t>
  </si>
  <si>
    <t>1157105991.06</t>
  </si>
  <si>
    <t>Holečková Jana Bc.</t>
  </si>
  <si>
    <t>1115131275.02</t>
  </si>
  <si>
    <t>Homolková Alena Bc.</t>
  </si>
  <si>
    <t>1164860387.01</t>
  </si>
  <si>
    <t>Horynová Jana PhDr. Ing. Ph.D.</t>
  </si>
  <si>
    <t>1117954801.03</t>
  </si>
  <si>
    <t>1128365422.07</t>
  </si>
  <si>
    <t>Hroboňová Lucia Mgr.</t>
  </si>
  <si>
    <t>1134289006.08</t>
  </si>
  <si>
    <t>Hubičková Ludmila Bc.</t>
  </si>
  <si>
    <t>1118116480.02</t>
  </si>
  <si>
    <t>Hutáková Jana</t>
  </si>
  <si>
    <t>1182874076.03</t>
  </si>
  <si>
    <t>Jakovcová Karolína Ing.</t>
  </si>
  <si>
    <t>1152364878.01</t>
  </si>
  <si>
    <t>Jelen Karel doc. PaedDr. CSc.</t>
  </si>
  <si>
    <t>1150628209.02</t>
  </si>
  <si>
    <t>Jelínková Jana Mgr.</t>
  </si>
  <si>
    <t>1198424107.08</t>
  </si>
  <si>
    <t>Jeníček Jakub Mgr. Ph.D.</t>
  </si>
  <si>
    <t>1120306451.01</t>
  </si>
  <si>
    <t>Jeřábek Jaroslav doc. MUDr. CSc.</t>
  </si>
  <si>
    <t>1138144983.01</t>
  </si>
  <si>
    <t>Jiříková Lucie Mgr.</t>
  </si>
  <si>
    <t>1167041397.16</t>
  </si>
  <si>
    <t>Junková Svobodová Nikola Mgr.</t>
  </si>
  <si>
    <t>1172694288.06</t>
  </si>
  <si>
    <t>Kačeňáková Marianna Mgr.</t>
  </si>
  <si>
    <t>1116183669.03</t>
  </si>
  <si>
    <t>Kašparová Blanka</t>
  </si>
  <si>
    <t>1135682473.01</t>
  </si>
  <si>
    <t>Kavka Tomáš Mgr.</t>
  </si>
  <si>
    <t>1133121380.01</t>
  </si>
  <si>
    <t>Kazmarová Lenka</t>
  </si>
  <si>
    <t>1129881907.14</t>
  </si>
  <si>
    <t>Kejhová Eva Ing.</t>
  </si>
  <si>
    <t>1197863485.02</t>
  </si>
  <si>
    <t>Klimošová Sylva MUDr.</t>
  </si>
  <si>
    <t>1167629688.01</t>
  </si>
  <si>
    <t>Kotková Karla MUDr.</t>
  </si>
  <si>
    <t>1183809782.01</t>
  </si>
  <si>
    <t>Kozáková Alena Mgr.</t>
  </si>
  <si>
    <t>1170771660.05</t>
  </si>
  <si>
    <t>Kozel Jakub Mgr.</t>
  </si>
  <si>
    <t>1172393953.01</t>
  </si>
  <si>
    <t>Krásová Jana Mgr.</t>
  </si>
  <si>
    <t>1132459623.02</t>
  </si>
  <si>
    <t>Krbeček Jindřich Bc.</t>
  </si>
  <si>
    <t>1183091050.07</t>
  </si>
  <si>
    <t>Krivošíková Mária Bc. M.Sc.</t>
  </si>
  <si>
    <t>1133607805.01</t>
  </si>
  <si>
    <t>Krůtová Petra Bc.</t>
  </si>
  <si>
    <t>1133540978.03</t>
  </si>
  <si>
    <t>Kříž Petr Mgr. et Mgr. Ph.D.</t>
  </si>
  <si>
    <t>1176221914.05</t>
  </si>
  <si>
    <t>Kulich Václav Mgr.</t>
  </si>
  <si>
    <t>1152666241.04</t>
  </si>
  <si>
    <t>Kuželková Anna Mgr. Ph.D.</t>
  </si>
  <si>
    <t>1132322380.01</t>
  </si>
  <si>
    <t>Málková Magdaléna Mgr.</t>
  </si>
  <si>
    <t>1135492805.02</t>
  </si>
  <si>
    <t>Markvartová Helena Mgr.</t>
  </si>
  <si>
    <t>1153379650.01</t>
  </si>
  <si>
    <t>1119988997.05</t>
  </si>
  <si>
    <t>Mezian Kamal doc. MUDr. Ph.D.</t>
  </si>
  <si>
    <t>1137454033.01</t>
  </si>
  <si>
    <t>Motáková Zuzana Ing. Bc.</t>
  </si>
  <si>
    <t>1192669092.02</t>
  </si>
  <si>
    <t>Muchová Renáta Mgr.</t>
  </si>
  <si>
    <t>1139831130.04</t>
  </si>
  <si>
    <t>Neumannová Jana</t>
  </si>
  <si>
    <t>1115701818.10</t>
  </si>
  <si>
    <t>Nováková Olga Bc. M.Sc.</t>
  </si>
  <si>
    <t>1144405069.04</t>
  </si>
  <si>
    <t>Nováková Petra Mgr.</t>
  </si>
  <si>
    <t>1194465511.06</t>
  </si>
  <si>
    <t>1197499572.01</t>
  </si>
  <si>
    <t>Pácalová Kristýna Bc.</t>
  </si>
  <si>
    <t>1175981962.01</t>
  </si>
  <si>
    <t>Palaščáková Špringrová Ingrid PhDr. Ph.D.</t>
  </si>
  <si>
    <t>1181733478.02</t>
  </si>
  <si>
    <t>Pelcová Kristina Bc.</t>
  </si>
  <si>
    <t>1173605886.06</t>
  </si>
  <si>
    <t>Pianelli Jahodová Ivana Mgr.</t>
  </si>
  <si>
    <t>1145683237.14</t>
  </si>
  <si>
    <t>Plecháčová Marie Ing. Bc.</t>
  </si>
  <si>
    <t>1169892631.01</t>
  </si>
  <si>
    <t>Pluhaříková-Pomajzlová Jana Mgr. Bc.</t>
  </si>
  <si>
    <t>1172257617.05</t>
  </si>
  <si>
    <t>1163383506.02</t>
  </si>
  <si>
    <t>Podávková Tereza Mgr.</t>
  </si>
  <si>
    <t>1191605037.02</t>
  </si>
  <si>
    <t>Princ Vladan Bc.</t>
  </si>
  <si>
    <t>1124063008.06</t>
  </si>
  <si>
    <t>Prokeš Martin Mgr.</t>
  </si>
  <si>
    <t>1140144641.01</t>
  </si>
  <si>
    <t>Rejtarová Anna Mgr. Bc.</t>
  </si>
  <si>
    <t>1133086327.02</t>
  </si>
  <si>
    <t>Rodová Zuzana Bc. et Bc. M.Sc.</t>
  </si>
  <si>
    <t>1195773731.01</t>
  </si>
  <si>
    <t>Rogalewicz Vladimír doc. Mgr. CSc.</t>
  </si>
  <si>
    <t>1110163802.03</t>
  </si>
  <si>
    <t>Rotbartová Eliška Mgr.</t>
  </si>
  <si>
    <t>1136464862.01</t>
  </si>
  <si>
    <t>Sarabia Amparan Eva Mgr.</t>
  </si>
  <si>
    <t>1173412479.01</t>
  </si>
  <si>
    <t>Shejbalová Klára Mgr.</t>
  </si>
  <si>
    <t>1158430223.04</t>
  </si>
  <si>
    <t>Slabá Martina  DiS.</t>
  </si>
  <si>
    <t>1169491638.02</t>
  </si>
  <si>
    <t>Stanislavová Alice Bc. DBA, MBA</t>
  </si>
  <si>
    <t>1130448127.02</t>
  </si>
  <si>
    <t>Strubinská Šárka Mgr.</t>
  </si>
  <si>
    <t>1151672328.01</t>
  </si>
  <si>
    <t>Šebek Milan Ing. Bc.</t>
  </si>
  <si>
    <t>1197566426.03</t>
  </si>
  <si>
    <t>Šebková Natálie MUDr.</t>
  </si>
  <si>
    <t>1194978370.03</t>
  </si>
  <si>
    <t>Šmucrová Hana Mgr.</t>
  </si>
  <si>
    <t>1153968210.07</t>
  </si>
  <si>
    <t>Špiritović Maja Mgr. Ph.D.</t>
  </si>
  <si>
    <t>1113912569.11</t>
  </si>
  <si>
    <t>Švarc Zbyněk doc. JUDr. Ph.D.</t>
  </si>
  <si>
    <t>1194208234.04</t>
  </si>
  <si>
    <t>Táborská Silvie Mgr.</t>
  </si>
  <si>
    <t>1173490062.01</t>
  </si>
  <si>
    <t>Tichá Monika Bc.</t>
  </si>
  <si>
    <t>1136100646.11</t>
  </si>
  <si>
    <t>Tlapák Petr PaedDr. CSc.</t>
  </si>
  <si>
    <t>1151266974.05</t>
  </si>
  <si>
    <t>Týkalová Jana Mgr. et Mgr.</t>
  </si>
  <si>
    <t>1129115675.01</t>
  </si>
  <si>
    <t>Vavrušková Barbora</t>
  </si>
  <si>
    <t>1132672490.01</t>
  </si>
  <si>
    <t>Veverková Michaela Mgr.</t>
  </si>
  <si>
    <t>1145949759.15</t>
  </si>
  <si>
    <t>Vlachová Veronika MUDr.</t>
  </si>
  <si>
    <t>1198396595.05</t>
  </si>
  <si>
    <t>Vlasák René MUDr.</t>
  </si>
  <si>
    <t>1158893488.01</t>
  </si>
  <si>
    <t>Vlasáková Barbora Mgr.</t>
  </si>
  <si>
    <t>1157913071.07</t>
  </si>
  <si>
    <t>Vondrová Kateřina Mgr.</t>
  </si>
  <si>
    <t>1188612432.01</t>
  </si>
  <si>
    <t>Vyhnánek Štěpán Mgr.</t>
  </si>
  <si>
    <t>1153446071.01</t>
  </si>
  <si>
    <t>Weissová Eliška Mgr.</t>
  </si>
  <si>
    <t>1182480154.04</t>
  </si>
  <si>
    <t>Zahrádka Köhlerová Michaela Mgr.</t>
  </si>
  <si>
    <t>1142978622.06</t>
  </si>
  <si>
    <t>Zákostelnová Pavla Bc.</t>
  </si>
  <si>
    <t>1147547647.04</t>
  </si>
  <si>
    <t>Živocký Petr</t>
  </si>
  <si>
    <t>1120789136.02</t>
  </si>
  <si>
    <t>Andrés Cerezo Lucie Mgr. Ph.D.</t>
  </si>
  <si>
    <t>1148911146.02</t>
  </si>
  <si>
    <t>11641 - Revmatologická klinika 1.LF UK a Revmatologický ústav</t>
  </si>
  <si>
    <t>Balajková Veronika MUDr. Ph.D.</t>
  </si>
  <si>
    <t>1155499207.04</t>
  </si>
  <si>
    <t>Baloun Jiří Ing. Ph.D.</t>
  </si>
  <si>
    <t>Bečvář Radim doc. MUDr. CSc.</t>
  </si>
  <si>
    <t>1144954473.01</t>
  </si>
  <si>
    <t>Bonatto Mayara Elisa MUDr.</t>
  </si>
  <si>
    <t>1153318133.01</t>
  </si>
  <si>
    <t>Brábníková Marešová Kristýna MUDr. Ph.D.</t>
  </si>
  <si>
    <t>1172892642.01</t>
  </si>
  <si>
    <t>Bubová Kristýna MUDr. Ph.D.</t>
  </si>
  <si>
    <t>1195478185.03</t>
  </si>
  <si>
    <t>Ciferská Hana MUDr. Ph.D.</t>
  </si>
  <si>
    <t>1193623882.01</t>
  </si>
  <si>
    <t>Filková Mária doc. MUDr. Ph.D.</t>
  </si>
  <si>
    <t>1125955759.02</t>
  </si>
  <si>
    <t>Forejtová Šárka MUDr.</t>
  </si>
  <si>
    <t>1146614898.01</t>
  </si>
  <si>
    <t>Gregová Monika MUDr. Ph.D.</t>
  </si>
  <si>
    <t>1129909175.03</t>
  </si>
  <si>
    <t>Hasíková Lenka MUDr. Ph.D.</t>
  </si>
  <si>
    <t>1181741947.03</t>
  </si>
  <si>
    <t>Hušáková Markéta MUDr. Ph.D.</t>
  </si>
  <si>
    <t>1144195358.01</t>
  </si>
  <si>
    <t>Klein Martin MUDr. Ph.D.</t>
  </si>
  <si>
    <t>1111851177.02</t>
  </si>
  <si>
    <t>Kryštůfková Olga MUDr. Ph.D.</t>
  </si>
  <si>
    <t>1193612132.01</t>
  </si>
  <si>
    <t>1178240714.01</t>
  </si>
  <si>
    <t>Mann Heřman MUDr. Ph.D.</t>
  </si>
  <si>
    <t>1169630506.01</t>
  </si>
  <si>
    <t>Mintálová Kateřina MUDr.</t>
  </si>
  <si>
    <t>1166388678.01</t>
  </si>
  <si>
    <t>Moravcová Radka MUDr.</t>
  </si>
  <si>
    <t>1112293418.01</t>
  </si>
  <si>
    <t>Olejárová Marta MUDr. CSc.</t>
  </si>
  <si>
    <t>1162440777.01</t>
  </si>
  <si>
    <t>Oreská Sabína MUDr. Ph.D.</t>
  </si>
  <si>
    <t>1124800910.04</t>
  </si>
  <si>
    <t>Pavelka Karel prof. MUDr. DrSc.</t>
  </si>
  <si>
    <t>1180524366.01</t>
  </si>
  <si>
    <t>1161104388.01</t>
  </si>
  <si>
    <t>Růžičková Olga MUDr.</t>
  </si>
  <si>
    <t>1157105726.01</t>
  </si>
  <si>
    <t>Sokalska-Jurkiewicz Magdalena Agnieszka MUDr. Ph.D.</t>
  </si>
  <si>
    <t>1138359938.01</t>
  </si>
  <si>
    <t>Šedová Liliana MUDr.</t>
  </si>
  <si>
    <t>1197110939.01</t>
  </si>
  <si>
    <t>Šenolt Ladislav prof. MUDr. Ph.D.</t>
  </si>
  <si>
    <t>1194290530.01</t>
  </si>
  <si>
    <t>Šindelářová Jana MUDr.</t>
  </si>
  <si>
    <t>1185640447.01</t>
  </si>
  <si>
    <t>Šléglová Olga MUDr.</t>
  </si>
  <si>
    <t>1179258932.01</t>
  </si>
  <si>
    <t>Štěpán Jan prof. MUDr. DrSc.</t>
  </si>
  <si>
    <t>1186691888.01</t>
  </si>
  <si>
    <t>Tegzová Dana MUDr.</t>
  </si>
  <si>
    <t>1151319394.01</t>
  </si>
  <si>
    <t>Tomasová-Studýnková Jana MUDr. Ph.D.</t>
  </si>
  <si>
    <t>1141101607.01</t>
  </si>
  <si>
    <t>Tomčík Michal prof. MUDr. Ph.D.</t>
  </si>
  <si>
    <t>1110053807.03</t>
  </si>
  <si>
    <t>Vencovský Jiří prof. MUDr. DrSc.</t>
  </si>
  <si>
    <t>1136749560.01</t>
  </si>
  <si>
    <t>Závada Jakub prof. MUDr. Ph.D.</t>
  </si>
  <si>
    <t>1132227784.01</t>
  </si>
  <si>
    <t>Neužil Petr prof. MUDr. CSc.</t>
  </si>
  <si>
    <t>1197958927.01</t>
  </si>
  <si>
    <t>Šedivá Lucie MUDr. Ph.D.</t>
  </si>
  <si>
    <t>1122430678.01</t>
  </si>
  <si>
    <t>Albrechtová Blanka</t>
  </si>
  <si>
    <t>1140364105.01</t>
  </si>
  <si>
    <t>11650 - Klinika pediatrie a dědičných poruch metabolismu 1. LF a VFN</t>
  </si>
  <si>
    <t>1181348667.02</t>
  </si>
  <si>
    <t>Augustínová Jana MUDr.</t>
  </si>
  <si>
    <t>1149959913.01</t>
  </si>
  <si>
    <t>Bačíková Dominika Mgr.</t>
  </si>
  <si>
    <t>1186707766.01</t>
  </si>
  <si>
    <t>Barešová Veronika Mgr. Ph.D.</t>
  </si>
  <si>
    <t>1177586046.01</t>
  </si>
  <si>
    <t>Bašková Martina Mgr. Bc.</t>
  </si>
  <si>
    <t>1143146905.06</t>
  </si>
  <si>
    <t>Befekadu Asfaw RNDr. CSc.</t>
  </si>
  <si>
    <t>1133690805.01</t>
  </si>
  <si>
    <t>Bendová Barbora Mgr. Ph.D.</t>
  </si>
  <si>
    <t>1145250695.01</t>
  </si>
  <si>
    <t>Beránková Hana Mgr.</t>
  </si>
  <si>
    <t>1182834782.04</t>
  </si>
  <si>
    <t>Berná Linda Ing. Ph.D.</t>
  </si>
  <si>
    <t>1169771295.01</t>
  </si>
  <si>
    <t>Bileková Timea MUDr.</t>
  </si>
  <si>
    <t>1145625139.01</t>
  </si>
  <si>
    <t>Bittmanová Petra Ing.</t>
  </si>
  <si>
    <t>1144547959.06</t>
  </si>
  <si>
    <t>1144547959.10</t>
  </si>
  <si>
    <t>Brinsa Vítězslav Mgr.</t>
  </si>
  <si>
    <t>1158771654.01</t>
  </si>
  <si>
    <t>Buganová Michaela MUDr. Ph.D.</t>
  </si>
  <si>
    <t>1124390454.02</t>
  </si>
  <si>
    <t>Bulant Josef Mgr. et Mgr.</t>
  </si>
  <si>
    <t>1135873616.01</t>
  </si>
  <si>
    <t>Burianová Iva MUDr. Ph.D.</t>
  </si>
  <si>
    <t>1181628156.01</t>
  </si>
  <si>
    <t>Burská Daniela RNDr. Ph.D.</t>
  </si>
  <si>
    <t>1117595012.03</t>
  </si>
  <si>
    <t>Čechová Anna MUDr. Ph.D.</t>
  </si>
  <si>
    <t>1161551851.02</t>
  </si>
  <si>
    <t>Česneková Eva</t>
  </si>
  <si>
    <t>1115731083.01</t>
  </si>
  <si>
    <t>Demeterová Nikola MUDr.</t>
  </si>
  <si>
    <t>1117895831.01</t>
  </si>
  <si>
    <t>Dobrovolný Robert RNDr. Ph.D.</t>
  </si>
  <si>
    <t>1126152396.01</t>
  </si>
  <si>
    <t>Doležalová Pavla prof. MUDr. CSc.</t>
  </si>
  <si>
    <t>1193911387.01</t>
  </si>
  <si>
    <t>Doležalová Šárka MUDr.</t>
  </si>
  <si>
    <t>1163986399.01</t>
  </si>
  <si>
    <t>Drábková Jana Mgr.</t>
  </si>
  <si>
    <t>1124983371.03</t>
  </si>
  <si>
    <t>Ďuďáková Ľubica Ing. Ph.D.</t>
  </si>
  <si>
    <t>1141498713.01</t>
  </si>
  <si>
    <t>Ďurinová Aneta Bc.</t>
  </si>
  <si>
    <t>1170030643.01</t>
  </si>
  <si>
    <t>Dvořáková Lenka RNDr. CSc.</t>
  </si>
  <si>
    <t>1123810688.01</t>
  </si>
  <si>
    <t>Dvořáková Veronika MUDr. Ph.D.</t>
  </si>
  <si>
    <t>1124725311.06</t>
  </si>
  <si>
    <t>El-Lababidi Nabil MUDr.</t>
  </si>
  <si>
    <t>1157321773.01</t>
  </si>
  <si>
    <t>Endaya Berwini Beduya MVDr. Ph.D.</t>
  </si>
  <si>
    <t>1183812171.01</t>
  </si>
  <si>
    <t>Exnerová Mahulena MUDr.</t>
  </si>
  <si>
    <t>1190871586.03</t>
  </si>
  <si>
    <t>Farrag Mohamed Sameh MUDr. Ph.D.</t>
  </si>
  <si>
    <t>1164032251.01</t>
  </si>
  <si>
    <t>1185324225.07</t>
  </si>
  <si>
    <t>Flachsová Eva MUDr. Ph.D.</t>
  </si>
  <si>
    <t>1122894977.03</t>
  </si>
  <si>
    <t>Gáll Juraj MUDr.</t>
  </si>
  <si>
    <t>1153746436.03</t>
  </si>
  <si>
    <t>Hansíková Hana RNDr. CSc.</t>
  </si>
  <si>
    <t>1182035795.01</t>
  </si>
  <si>
    <t>Hartmannová Hana RNDr. Ph.D.</t>
  </si>
  <si>
    <t>1159397774.01</t>
  </si>
  <si>
    <t>Haščyn Josef Ing.</t>
  </si>
  <si>
    <t>1175550708.01</t>
  </si>
  <si>
    <t>Hlivák Ján MUDr.</t>
  </si>
  <si>
    <t>1198636119.01</t>
  </si>
  <si>
    <t>Hnízda Aleš Ing. Ph.D.</t>
  </si>
  <si>
    <t>1156732706.03</t>
  </si>
  <si>
    <t>Hnízdová Boučková Michaela</t>
  </si>
  <si>
    <t>1193843490.02</t>
  </si>
  <si>
    <t>Hodaňová Kateřina Ing. Ph.D.</t>
  </si>
  <si>
    <t>1174987314.01</t>
  </si>
  <si>
    <t>Holubová Veronika MUDr.</t>
  </si>
  <si>
    <t>1198915223.01</t>
  </si>
  <si>
    <t>Honzík Tomáš prof. MUDr. Ph.D.</t>
  </si>
  <si>
    <t>1121398217.01</t>
  </si>
  <si>
    <t>1121398217.04</t>
  </si>
  <si>
    <t>Hoza Jozef doc. MUDr. CSc.</t>
  </si>
  <si>
    <t>1194698494.01</t>
  </si>
  <si>
    <t>Hrysiuk Mariia Mgr.</t>
  </si>
  <si>
    <t>1176833277.01</t>
  </si>
  <si>
    <t>Hřebíček Martin MUDr. Ph.D.</t>
  </si>
  <si>
    <t>1128691830.01</t>
  </si>
  <si>
    <t>Janoušek Václav Mgr. Ph.D.</t>
  </si>
  <si>
    <t>1193627040.01</t>
  </si>
  <si>
    <t>Jedličková Ivana Ing. Ph.D.</t>
  </si>
  <si>
    <t>1182177089.03</t>
  </si>
  <si>
    <t>Ješina Pavel doc. RNDr. MUDr. Ph.D.</t>
  </si>
  <si>
    <t>1125336316.01</t>
  </si>
  <si>
    <t>Ježdík Petr Ing. Ph.D.</t>
  </si>
  <si>
    <t>1175030599.01</t>
  </si>
  <si>
    <t>Jonáš Klára MUDr.</t>
  </si>
  <si>
    <t>1145636179.02</t>
  </si>
  <si>
    <t>Kejík Zdeněk Ing. Ph.D.</t>
  </si>
  <si>
    <t>1199143907.01</t>
  </si>
  <si>
    <t>Kelifová Silvie MUDr.</t>
  </si>
  <si>
    <t>1111032378.01</t>
  </si>
  <si>
    <t>Kharikian Zhanna MUDr.</t>
  </si>
  <si>
    <t>1163697350.01</t>
  </si>
  <si>
    <t>Klement Petr MUDr. Ph.D.</t>
  </si>
  <si>
    <t>1141368651.01</t>
  </si>
  <si>
    <t>Kmoch Stanislav prof. Ing. CSc.</t>
  </si>
  <si>
    <t>1131267515.01</t>
  </si>
  <si>
    <t>Kmochová Tereza Mgr.</t>
  </si>
  <si>
    <t>1137419946.01</t>
  </si>
  <si>
    <t>Knesplová Irena</t>
  </si>
  <si>
    <t>1186854092.07</t>
  </si>
  <si>
    <t>Knopová Suzana</t>
  </si>
  <si>
    <t>1177239100.01</t>
  </si>
  <si>
    <t>1165528052.02</t>
  </si>
  <si>
    <t>Kolářová Marie</t>
  </si>
  <si>
    <t>1175828206.08</t>
  </si>
  <si>
    <t>Komínová Jitka MUDr.</t>
  </si>
  <si>
    <t>1121117951.01</t>
  </si>
  <si>
    <t>Kopecký Pavel MUDr.</t>
  </si>
  <si>
    <t>1127150622.01</t>
  </si>
  <si>
    <t>Korda David</t>
  </si>
  <si>
    <t>1186048100.01</t>
  </si>
  <si>
    <t>Kořenský Vladimír</t>
  </si>
  <si>
    <t>1157109174.01</t>
  </si>
  <si>
    <t>Kosek Hana doc. RNDr. CSc.</t>
  </si>
  <si>
    <t>1118812320.02</t>
  </si>
  <si>
    <t>Koťátko Petr MUDr.</t>
  </si>
  <si>
    <t>1181750555.01</t>
  </si>
  <si>
    <t>Kozáková Anna MUDr.</t>
  </si>
  <si>
    <t>1157820315.03</t>
  </si>
  <si>
    <t>Kožich Viktor prof. MUDr. CSc.</t>
  </si>
  <si>
    <t>1186653311.01</t>
  </si>
  <si>
    <t>Krejbichová Lucie MUDr.</t>
  </si>
  <si>
    <t>1188771469.01</t>
  </si>
  <si>
    <t>Krejčová Hana MUDr. Ph.D.</t>
  </si>
  <si>
    <t>1143000859.02</t>
  </si>
  <si>
    <t>Krijt Jakub RNDr.</t>
  </si>
  <si>
    <t>1180106514.01</t>
  </si>
  <si>
    <t>Kryšpínová Lenka</t>
  </si>
  <si>
    <t>1151542096.01</t>
  </si>
  <si>
    <t>Křížková Michaela Ing.</t>
  </si>
  <si>
    <t>1189928600.01</t>
  </si>
  <si>
    <t>Křížová Jana Mgr. Ph.D.</t>
  </si>
  <si>
    <t>1141140931.01</t>
  </si>
  <si>
    <t>Kubica Adam MUDr.</t>
  </si>
  <si>
    <t>1160538537.01</t>
  </si>
  <si>
    <t>Kuchař Ladislav RNDr. Ph.D.</t>
  </si>
  <si>
    <t>1183176108.01</t>
  </si>
  <si>
    <t>Kytnarová Jitka MUDr. Ph.D.</t>
  </si>
  <si>
    <t>1155070295.01</t>
  </si>
  <si>
    <t>Lamberská Tereza MUDr. Ph.D.</t>
  </si>
  <si>
    <t>1191763665.02</t>
  </si>
  <si>
    <t>Lamrová Kateřina MUDr.</t>
  </si>
  <si>
    <t>1110822360.02</t>
  </si>
  <si>
    <t>Langer Jan MUDr.</t>
  </si>
  <si>
    <t>1175729482.01</t>
  </si>
  <si>
    <t>Ledvinová Jana RNDr. CSc.</t>
  </si>
  <si>
    <t>1145209399.01</t>
  </si>
  <si>
    <t>Linková Lenka</t>
  </si>
  <si>
    <t>1135596769.07</t>
  </si>
  <si>
    <t>Lišková Petra prof. MUDr. M.D., Ph.D.</t>
  </si>
  <si>
    <t>1185134433.01</t>
  </si>
  <si>
    <t>1132846318.01</t>
  </si>
  <si>
    <t>Lukšová Markéta MUDr.</t>
  </si>
  <si>
    <t>1158632872.02</t>
  </si>
  <si>
    <t>1117832218.01</t>
  </si>
  <si>
    <t>Majer Filip Ing. Ph.D.</t>
  </si>
  <si>
    <t>1173928555.01</t>
  </si>
  <si>
    <t>Majerová Lenka MUDr.</t>
  </si>
  <si>
    <t>1191965938.01</t>
  </si>
  <si>
    <t>Mališ Josef MUDr.</t>
  </si>
  <si>
    <t>1127077352.06</t>
  </si>
  <si>
    <t>Marková Daniela MUDr.</t>
  </si>
  <si>
    <t>1110439002.01</t>
  </si>
  <si>
    <t>Martásek Pavel prof. MUDr. DrSc.</t>
  </si>
  <si>
    <t>1140836838.01</t>
  </si>
  <si>
    <t>Matoušek Josef MUDr.</t>
  </si>
  <si>
    <t>1127536246.07</t>
  </si>
  <si>
    <t>Medková Bláhová Šárka Bc.</t>
  </si>
  <si>
    <t>1159692343.08</t>
  </si>
  <si>
    <t>1159692343.11</t>
  </si>
  <si>
    <t>Melenovská Petra Mgr.</t>
  </si>
  <si>
    <t>1150969343.01</t>
  </si>
  <si>
    <t>Mikšátková Lucie Ing.</t>
  </si>
  <si>
    <t>1135370951.01</t>
  </si>
  <si>
    <t>Mikula Ivan Ing. Ph.D.</t>
  </si>
  <si>
    <t>1173664542.01</t>
  </si>
  <si>
    <t>Milerová Julie MUDr.</t>
  </si>
  <si>
    <t>1190173072.01</t>
  </si>
  <si>
    <t>Musilová Karolína Mgr.</t>
  </si>
  <si>
    <t>1120737603.01</t>
  </si>
  <si>
    <t>Mušálková Dita Ing. Ph.D.</t>
  </si>
  <si>
    <t>1131340677.01</t>
  </si>
  <si>
    <t>Nelicová Kristýna Mgr.</t>
  </si>
  <si>
    <t>1193232839.01</t>
  </si>
  <si>
    <t>Němcová Dana MUDr.</t>
  </si>
  <si>
    <t>1176806918.01</t>
  </si>
  <si>
    <t>Neužil Jiří prof. Ing. CSc.</t>
  </si>
  <si>
    <t>1193716072.01</t>
  </si>
  <si>
    <t>Nguyen Truong An MUDr.</t>
  </si>
  <si>
    <t>1183342603.02</t>
  </si>
  <si>
    <t>Nosková Lenka Mgr. Ph.D.</t>
  </si>
  <si>
    <t>1140530882.01</t>
  </si>
  <si>
    <t>Ogurčák Filip MUDr.</t>
  </si>
  <si>
    <t>1180508609.01</t>
  </si>
  <si>
    <t>Olbricht Dominik MUDr.</t>
  </si>
  <si>
    <t>1187842042.01</t>
  </si>
  <si>
    <t>Oliveriusová Eva Ing.</t>
  </si>
  <si>
    <t>1151732725.01</t>
  </si>
  <si>
    <t>Ondrušková Nina RNDr. Ph.D.</t>
  </si>
  <si>
    <t>1138740781.01</t>
  </si>
  <si>
    <t>1138740781.02</t>
  </si>
  <si>
    <t>Paslerová Ráchel MUDr.</t>
  </si>
  <si>
    <t>1125893798.01</t>
  </si>
  <si>
    <t>Pavlíková Martina Mgr.</t>
  </si>
  <si>
    <t>1199335218.01</t>
  </si>
  <si>
    <t>Pavlíková Sabina MUDr.</t>
  </si>
  <si>
    <t>1156749571.05</t>
  </si>
  <si>
    <t>Pavlovičová Lea MUDr.</t>
  </si>
  <si>
    <t>1144624089.01</t>
  </si>
  <si>
    <t>Piherová Lenka Ing. Ph.D.</t>
  </si>
  <si>
    <t>1155140098.01</t>
  </si>
  <si>
    <t>Pokorná Pavla MUDr. Ph.D.</t>
  </si>
  <si>
    <t>1118968063.01</t>
  </si>
  <si>
    <t>Poupětová Helena Ing.</t>
  </si>
  <si>
    <t>1155941960.01</t>
  </si>
  <si>
    <t>Prchlík Martin MUDr.</t>
  </si>
  <si>
    <t>1175631135.01</t>
  </si>
  <si>
    <t>Přistoupilová Anna Mgr. et Mgr. Ph.D.</t>
  </si>
  <si>
    <t>1119579270.02</t>
  </si>
  <si>
    <t>Ptáčková Hana MUDr.</t>
  </si>
  <si>
    <t>1185862733.01</t>
  </si>
  <si>
    <t>Puchmajerová Alena</t>
  </si>
  <si>
    <t>1142330502.01</t>
  </si>
  <si>
    <t>Rákosníková Tereza Mgr. Ph.D.</t>
  </si>
  <si>
    <t>1138945958.02</t>
  </si>
  <si>
    <t>Reichmannová Stella MUDr. Ph.D.</t>
  </si>
  <si>
    <t>1181448817.06</t>
  </si>
  <si>
    <t>Roverová Christine MUDr.</t>
  </si>
  <si>
    <t>1178953044.03</t>
  </si>
  <si>
    <t>Rychtárová Lucie RNDr. Ph.D.</t>
  </si>
  <si>
    <t>1160214078.01</t>
  </si>
  <si>
    <t>Řeboun Martin Mgr. Ph.D.</t>
  </si>
  <si>
    <t>1127320933.01</t>
  </si>
  <si>
    <t>Sátrová Kateřina</t>
  </si>
  <si>
    <t>1179576830.01</t>
  </si>
  <si>
    <t>Sedláčková Daniela</t>
  </si>
  <si>
    <t>1155288893.01</t>
  </si>
  <si>
    <t>Schlosserová Jana</t>
  </si>
  <si>
    <t>1156258543.04</t>
  </si>
  <si>
    <t>Schreiber Nikola Bc.</t>
  </si>
  <si>
    <t>1137688739.01</t>
  </si>
  <si>
    <t>Sikora Jakub MUDr. Ph.D.</t>
  </si>
  <si>
    <t>1141473997.01</t>
  </si>
  <si>
    <t>Skalický Petr</t>
  </si>
  <si>
    <t>1147671348.01</t>
  </si>
  <si>
    <t>Slezáková Michaela MUDr.</t>
  </si>
  <si>
    <t>1188352405.02</t>
  </si>
  <si>
    <t>Sokolová Jitka Ing.</t>
  </si>
  <si>
    <t>1163640951.01</t>
  </si>
  <si>
    <t>Solil Petr Mgr. DiS.</t>
  </si>
  <si>
    <t>1197491515.02</t>
  </si>
  <si>
    <t>Součková Olga Ing. Ph.D.</t>
  </si>
  <si>
    <t>1150923299.02</t>
  </si>
  <si>
    <t>Sovová Jana</t>
  </si>
  <si>
    <t>1181609549.01</t>
  </si>
  <si>
    <t>Srnský Pavel MUDr.</t>
  </si>
  <si>
    <t>1138718755.01</t>
  </si>
  <si>
    <t>Stanovský Samuel MUDr. Bc.</t>
  </si>
  <si>
    <t>1120725096.01</t>
  </si>
  <si>
    <t>Steiner Mrázová Lenka Ing. Ph.D.</t>
  </si>
  <si>
    <t>1129982407.01</t>
  </si>
  <si>
    <t>Stibůrek Lukáš RNDr. Mgr. Ph.D.</t>
  </si>
  <si>
    <t>1190612293.01</t>
  </si>
  <si>
    <t>Stibůrková Blanka prof. doc. Mgr. Ing. Ph.D.</t>
  </si>
  <si>
    <t>1171448803.01</t>
  </si>
  <si>
    <t>Stránecký Viktor Mgr. Ph.D.</t>
  </si>
  <si>
    <t>1121796239.01</t>
  </si>
  <si>
    <t>Svoboda Jaroslav MUDr.</t>
  </si>
  <si>
    <t>1153667031.08</t>
  </si>
  <si>
    <t>Svojšová Klára Ing.</t>
  </si>
  <si>
    <t>1156068156.04</t>
  </si>
  <si>
    <t>Szitányi Natália MUDr.</t>
  </si>
  <si>
    <t>1177304707.25</t>
  </si>
  <si>
    <t>Szitányi Peter MUDr. Ph.D.</t>
  </si>
  <si>
    <t>1192562947.01</t>
  </si>
  <si>
    <t>Šáhó Robert MUDr.</t>
  </si>
  <si>
    <t>1151255168.01</t>
  </si>
  <si>
    <t>Šeferna Prokop MUDr.</t>
  </si>
  <si>
    <t>1155472256.03</t>
  </si>
  <si>
    <t>Šimka Vojtěch Mgr.</t>
  </si>
  <si>
    <t>1142542703.01</t>
  </si>
  <si>
    <t>1174146393.01</t>
  </si>
  <si>
    <t>Šingelová Kateřina MUDr.</t>
  </si>
  <si>
    <t>1148135050.01</t>
  </si>
  <si>
    <t>Škopová Václava Mgr.</t>
  </si>
  <si>
    <t>1131613874.01</t>
  </si>
  <si>
    <t>Štorkánová Gabriela Ing. Ph.D.</t>
  </si>
  <si>
    <t>1132169547.01</t>
  </si>
  <si>
    <t>Štufková Hana RNDr. Ph.D.</t>
  </si>
  <si>
    <t>1125726864.02</t>
  </si>
  <si>
    <t>Tatar Ameneh  M.Sc., Ph.D.</t>
  </si>
  <si>
    <t>1163230082.01</t>
  </si>
  <si>
    <t>Termerová Jana MUDr.</t>
  </si>
  <si>
    <t>1117220659.02</t>
  </si>
  <si>
    <t>Tesařová Markéta Ing. Ph.D.</t>
  </si>
  <si>
    <t>1114478868.01</t>
  </si>
  <si>
    <t>Trefilová Eva</t>
  </si>
  <si>
    <t>1187600703.01</t>
  </si>
  <si>
    <t>Trešlová Helena Bc.</t>
  </si>
  <si>
    <t>1123769050.02</t>
  </si>
  <si>
    <t>Tuková Jana MUDr. Ph.D.</t>
  </si>
  <si>
    <t>1125902823.04</t>
  </si>
  <si>
    <t>Turko Jiří MUDr.</t>
  </si>
  <si>
    <t>1179089493.01</t>
  </si>
  <si>
    <t>Valentová Štěpánka MUDr.</t>
  </si>
  <si>
    <t>1199389255.02</t>
  </si>
  <si>
    <t>Vanišová Marie Mgr. Ph.D.</t>
  </si>
  <si>
    <t>1198111447.02</t>
  </si>
  <si>
    <t>1198111447.04</t>
  </si>
  <si>
    <t>Vepřeková Lenka MUDr.</t>
  </si>
  <si>
    <t>1116519690.36</t>
  </si>
  <si>
    <t>Veselá Kateřina Ing.</t>
  </si>
  <si>
    <t>1197166075.02</t>
  </si>
  <si>
    <t>Veselý Josef</t>
  </si>
  <si>
    <t>1118855446.03</t>
  </si>
  <si>
    <t>Višňovská Magda MUDr.</t>
  </si>
  <si>
    <t>1198856498.01</t>
  </si>
  <si>
    <t>Vlášková Hana Mgr.</t>
  </si>
  <si>
    <t>1158629710.01</t>
  </si>
  <si>
    <t>Vobruba Václav MUDr. Ph.D.</t>
  </si>
  <si>
    <t>1177604305.01</t>
  </si>
  <si>
    <t>Volfová Nikol Ing.</t>
  </si>
  <si>
    <t>1139181715.01</t>
  </si>
  <si>
    <t>Vosátková Lenka Bc.</t>
  </si>
  <si>
    <t>1187338475.02</t>
  </si>
  <si>
    <t>Votruba Miroslav</t>
  </si>
  <si>
    <t>1153136411.01</t>
  </si>
  <si>
    <t>Vozanková Jana</t>
  </si>
  <si>
    <t>1178423402.01</t>
  </si>
  <si>
    <t>Vrbacká Alena RNDr. Ph.D.</t>
  </si>
  <si>
    <t>1186320350.01</t>
  </si>
  <si>
    <t>Vyleťal Petr Ing. Ph.D.</t>
  </si>
  <si>
    <t>1197149333.01</t>
  </si>
  <si>
    <t>Záhoráková Daniela RNDr. Ph.D.</t>
  </si>
  <si>
    <t>1131763298.01</t>
  </si>
  <si>
    <t>Zeman Jiří prof. MUDr. DrSc.</t>
  </si>
  <si>
    <t>1124639274.01</t>
  </si>
  <si>
    <t>1124639274.05</t>
  </si>
  <si>
    <t>Zemánková Petra Mgr. Ph.D.</t>
  </si>
  <si>
    <t>1155532273.04</t>
  </si>
  <si>
    <t>Zikánová Marie Ing. Ph.D.</t>
  </si>
  <si>
    <t>1147217150.01</t>
  </si>
  <si>
    <t>Zíma Zdeněk MUDr.</t>
  </si>
  <si>
    <t>1127170325.01</t>
  </si>
  <si>
    <t>Zlatohlávková Blanka MUDr. Ph.D.</t>
  </si>
  <si>
    <t>1134294706.01</t>
  </si>
  <si>
    <t>Živná Martina Mgr. Ph.D.</t>
  </si>
  <si>
    <t>1185739919.01</t>
  </si>
  <si>
    <t>Baliarová Daša MUDr.</t>
  </si>
  <si>
    <t>1198119650.01</t>
  </si>
  <si>
    <t>11660 - I.chirurgická klinika-břišní, hrudní a úrazové chirurgie 1.LF UK a VFN</t>
  </si>
  <si>
    <t>Baňař Petr MUDr.</t>
  </si>
  <si>
    <t>1140823952.01</t>
  </si>
  <si>
    <t>Bříza Jan MUDr. CSc., MBA</t>
  </si>
  <si>
    <t>1162611830.01</t>
  </si>
  <si>
    <t>Bulat Ilya MUDr.</t>
  </si>
  <si>
    <t>1195969032.01</t>
  </si>
  <si>
    <t>Burget Filip doc. MUDr. Ph.D.</t>
  </si>
  <si>
    <t>1118850245.01</t>
  </si>
  <si>
    <t>Camprová Petra Mgr.</t>
  </si>
  <si>
    <t>1163262141.01</t>
  </si>
  <si>
    <t>Čermák Jaroslav doc. MUDr. CSc.</t>
  </si>
  <si>
    <t>1184694710.01</t>
  </si>
  <si>
    <t>Červeňová Martina MUDr.</t>
  </si>
  <si>
    <t>1134864819.01</t>
  </si>
  <si>
    <t>Daňová Martina MUDr.</t>
  </si>
  <si>
    <t>1145564988.02</t>
  </si>
  <si>
    <t>Dinda Michal MUDr.</t>
  </si>
  <si>
    <t>1128464056.01</t>
  </si>
  <si>
    <t>Dytrych Petr MUDr.</t>
  </si>
  <si>
    <t>1178132223.01</t>
  </si>
  <si>
    <t>Froněk Jiří prof. MUDr. Ph.D.</t>
  </si>
  <si>
    <t>1129880396.01</t>
  </si>
  <si>
    <t>Frýba Vladimír MUDr.</t>
  </si>
  <si>
    <t>1127134301.01</t>
  </si>
  <si>
    <t>Hájková Lenka Bc. M.Sc.</t>
  </si>
  <si>
    <t>1116000768.01</t>
  </si>
  <si>
    <t>Halámek Jakub MUDr.</t>
  </si>
  <si>
    <t>1116163098.01</t>
  </si>
  <si>
    <t>Havránek Petr prof. MUDr. CSc.</t>
  </si>
  <si>
    <t>1193308939.08</t>
  </si>
  <si>
    <t>Helvich Ondřej MUDr.</t>
  </si>
  <si>
    <t>1187535528.02</t>
  </si>
  <si>
    <t>Herčík Jan Ing.</t>
  </si>
  <si>
    <t>1149751208.03</t>
  </si>
  <si>
    <t>Hora Adam MUDr.</t>
  </si>
  <si>
    <t>1160047995.01</t>
  </si>
  <si>
    <t>Hoskovec David doc. MUDr. Ph.D.</t>
  </si>
  <si>
    <t>1144583497.01</t>
  </si>
  <si>
    <t>Hostačná Martina MUDr.</t>
  </si>
  <si>
    <t>1130798638.01</t>
  </si>
  <si>
    <t>Hubík Jiří MUDr.</t>
  </si>
  <si>
    <t>1111255651.01</t>
  </si>
  <si>
    <t>Hvižď Robert MUDr.</t>
  </si>
  <si>
    <t>1110019039.01</t>
  </si>
  <si>
    <t>Charvát David MUDr.</t>
  </si>
  <si>
    <t>1158709703.01</t>
  </si>
  <si>
    <t>Chrz Kristian MUDr.</t>
  </si>
  <si>
    <t>1129656541.01</t>
  </si>
  <si>
    <t>Jakeš Petra MUDr. Mgr.</t>
  </si>
  <si>
    <t>1114407292.03</t>
  </si>
  <si>
    <t>Jakeš Tomáš MUDr.</t>
  </si>
  <si>
    <t>1132724360.02</t>
  </si>
  <si>
    <t>Jakubík Július MUDr.</t>
  </si>
  <si>
    <t>1184649267.02</t>
  </si>
  <si>
    <t>Jakubův Martin MUDr.</t>
  </si>
  <si>
    <t>1119634128.01</t>
  </si>
  <si>
    <t>Jelínková Anna MUDr.</t>
  </si>
  <si>
    <t>1178998957.01</t>
  </si>
  <si>
    <t>Juríková Lívia MUDr.</t>
  </si>
  <si>
    <t>1156024144.02</t>
  </si>
  <si>
    <t>Klofanda Jiří MUDr.</t>
  </si>
  <si>
    <t>1151380900.01</t>
  </si>
  <si>
    <t>Knap Ondřej MUDr.</t>
  </si>
  <si>
    <t>1172790173.01</t>
  </si>
  <si>
    <t>Konečná Ellen MUDr.</t>
  </si>
  <si>
    <t>1192595830.02</t>
  </si>
  <si>
    <t>Kopriva Tomáš MUDr.</t>
  </si>
  <si>
    <t>1196077378.01</t>
  </si>
  <si>
    <t>Koželský Pavel MUDr.</t>
  </si>
  <si>
    <t>1146703545.03</t>
  </si>
  <si>
    <t>Králíková Šárka MUDr.</t>
  </si>
  <si>
    <t>1198862186.01</t>
  </si>
  <si>
    <t>Kraus Josef MUDr.</t>
  </si>
  <si>
    <t>1116610309.01</t>
  </si>
  <si>
    <t>Kristianová Hana MUDr.</t>
  </si>
  <si>
    <t>1127602488.01</t>
  </si>
  <si>
    <t>Krška Zdeněk prof. MUDr. DrSc.</t>
  </si>
  <si>
    <t>1160531699.01</t>
  </si>
  <si>
    <t>Krupka Tomáš MUDr.</t>
  </si>
  <si>
    <t>1132401567.02</t>
  </si>
  <si>
    <t>Kudla Michal MUDr. Ph.D.</t>
  </si>
  <si>
    <t>1190342604.01</t>
  </si>
  <si>
    <t>Lochman Matyáš MUDr.</t>
  </si>
  <si>
    <t>1195896471.01</t>
  </si>
  <si>
    <t>Malínek Petr MUDr.</t>
  </si>
  <si>
    <t>1111015692.01</t>
  </si>
  <si>
    <t>Malý Šimon MUDr.</t>
  </si>
  <si>
    <t>1128707685.01</t>
  </si>
  <si>
    <t>Malý Štěpán MUDr.</t>
  </si>
  <si>
    <t>1175913689.01</t>
  </si>
  <si>
    <t>Michalský David doc. MUDr. Ph.D.</t>
  </si>
  <si>
    <t>1182501537.01</t>
  </si>
  <si>
    <t>Ojeil Mohamed Ali MUDr.</t>
  </si>
  <si>
    <t>1110330857.01</t>
  </si>
  <si>
    <t>Paclík Aleš MUDr.</t>
  </si>
  <si>
    <t>1198047196.01</t>
  </si>
  <si>
    <t>Paul Oldřich MUDr.</t>
  </si>
  <si>
    <t>1180342776.01</t>
  </si>
  <si>
    <t>Ptáčník Jan MUDr.</t>
  </si>
  <si>
    <t>1120602523.01</t>
  </si>
  <si>
    <t>Říman Pavel MUDr.</t>
  </si>
  <si>
    <t>1141419315.02</t>
  </si>
  <si>
    <t>Sákra Lukáš MUDr. Ph.D.</t>
  </si>
  <si>
    <t>1133795918.06</t>
  </si>
  <si>
    <t>Sedlář Martin MUDr. Ph.D.</t>
  </si>
  <si>
    <t>1121777489.01</t>
  </si>
  <si>
    <t>Schmidt Dušan MUDr.</t>
  </si>
  <si>
    <t>1147583791.01</t>
  </si>
  <si>
    <t>Schwarzbacherová Ivana MUDr.</t>
  </si>
  <si>
    <t>1118269540.01</t>
  </si>
  <si>
    <t>Sinkule Miroslav MUDr.</t>
  </si>
  <si>
    <t>1131384125.02</t>
  </si>
  <si>
    <t>Ston Robert MUDr.</t>
  </si>
  <si>
    <t>1141976885.02</t>
  </si>
  <si>
    <t>Streck Miroslav MUDr.</t>
  </si>
  <si>
    <t>1121685985.01</t>
  </si>
  <si>
    <t>Strohalmová Sabina MUDr. Ph.D.</t>
  </si>
  <si>
    <t>1179848251.01</t>
  </si>
  <si>
    <t>Struk Ivan MUDr.</t>
  </si>
  <si>
    <t>1113575725.03</t>
  </si>
  <si>
    <t>Šebesta Zdeněk MUDr.</t>
  </si>
  <si>
    <t>1188870479.02</t>
  </si>
  <si>
    <t>Šimůnková Eva MUDr.</t>
  </si>
  <si>
    <t>1116185750.01</t>
  </si>
  <si>
    <t>Škochová Dagmar PhDr. Mgr. MBA</t>
  </si>
  <si>
    <t>1188632320.01</t>
  </si>
  <si>
    <t>Šnajdauf Jiří prof. MUDr. DrSc.</t>
  </si>
  <si>
    <t>1131183022.09</t>
  </si>
  <si>
    <t>Šrám Jaroslav MUDr. Ph.D.</t>
  </si>
  <si>
    <t>1183513676.01</t>
  </si>
  <si>
    <t>Šuk Jindřich MUDr.</t>
  </si>
  <si>
    <t>1127901996.01</t>
  </si>
  <si>
    <t>Šuta Kimle Katarína MUDr.</t>
  </si>
  <si>
    <t>1142865978.01</t>
  </si>
  <si>
    <t>Tesař Jakub MUDr.</t>
  </si>
  <si>
    <t>1111047867.01</t>
  </si>
  <si>
    <t>Trča Stanislav MUDr. Ph.D.</t>
  </si>
  <si>
    <t>1138411266.01</t>
  </si>
  <si>
    <t>Ulrych Jan doc. MUDr. Ph.D.</t>
  </si>
  <si>
    <t>1197415102.01</t>
  </si>
  <si>
    <t>Vejčík Jozef Alan MUDr.</t>
  </si>
  <si>
    <t>1154337153.02</t>
  </si>
  <si>
    <t>Walterová Kristýna</t>
  </si>
  <si>
    <t>1174285662.01</t>
  </si>
  <si>
    <t>Záhora Tomáš MUDr.</t>
  </si>
  <si>
    <t>1196816428.03</t>
  </si>
  <si>
    <t>Zaplatílková Andrea MUDr.</t>
  </si>
  <si>
    <t>1143838317.01</t>
  </si>
  <si>
    <t>Žižka Marek MUDr.</t>
  </si>
  <si>
    <t>1192781052.02</t>
  </si>
  <si>
    <t>Adámek Svatopluk prof. MUDr. CSc.</t>
  </si>
  <si>
    <t>1131285185.01</t>
  </si>
  <si>
    <t>11680 - III. chirurgická klinika 1. LF UK a FN Motol</t>
  </si>
  <si>
    <t>Bobek Vladimír prof. MUDr. Ph.D.</t>
  </si>
  <si>
    <t>1121954315.01</t>
  </si>
  <si>
    <t>1197779360.01</t>
  </si>
  <si>
    <t>Faltová Hana MUDr. Ph.D.</t>
  </si>
  <si>
    <t>1132808123.01</t>
  </si>
  <si>
    <t>Haruštiak Tomáš doc. MUDr. Ph.D.</t>
  </si>
  <si>
    <t>1175528312.01</t>
  </si>
  <si>
    <t>Havlín Jan MUDr. Ph.D.</t>
  </si>
  <si>
    <t>1162124923.03</t>
  </si>
  <si>
    <t>Hladík Pavel MUDr.</t>
  </si>
  <si>
    <t>1199014356.01</t>
  </si>
  <si>
    <t>Hlaváčková Karolína</t>
  </si>
  <si>
    <t>1158118459.01</t>
  </si>
  <si>
    <t>Janoušek Libor MUDr. Ph.D.</t>
  </si>
  <si>
    <t>1147044547.01</t>
  </si>
  <si>
    <t>Kabát Jaromír MUDr. Ph.D.</t>
  </si>
  <si>
    <t>1123437255.01</t>
  </si>
  <si>
    <t>Libánský Petr doc. MUDr. Ph.D.</t>
  </si>
  <si>
    <t>1194295920.01</t>
  </si>
  <si>
    <t>Lischke Robert prof. MUDr. Ph.D.</t>
  </si>
  <si>
    <t>1132542942.01</t>
  </si>
  <si>
    <t>Martínková Vendula MUDr. Ph.D.</t>
  </si>
  <si>
    <t>1163939879.01</t>
  </si>
  <si>
    <t>Novysedlák René MUDr. Ph.D.</t>
  </si>
  <si>
    <t>1164815225.01</t>
  </si>
  <si>
    <t>Ozaniak Andrej MUDr. Ph.D.</t>
  </si>
  <si>
    <t>1122331300.01</t>
  </si>
  <si>
    <t>Pafko Pavel prof. MUDr. DrSc.</t>
  </si>
  <si>
    <t>1123597591.01</t>
  </si>
  <si>
    <t>Pastor Jan MUDr.</t>
  </si>
  <si>
    <t>1142507747.03</t>
  </si>
  <si>
    <t>Pazdro Alexandr MUDr.</t>
  </si>
  <si>
    <t>1118220318.01</t>
  </si>
  <si>
    <t>Polanecký Ondřej MUDr.</t>
  </si>
  <si>
    <t>1110537555.01</t>
  </si>
  <si>
    <t>Pozniak Jiří MUDr.</t>
  </si>
  <si>
    <t>1196270520.01</t>
  </si>
  <si>
    <t>Přáda Jan MUDr.</t>
  </si>
  <si>
    <t>Schützner Jan prof. MUDr. CSc.</t>
  </si>
  <si>
    <t>1173661811.01</t>
  </si>
  <si>
    <t>Skořepa Jiří MUDr.</t>
  </si>
  <si>
    <t>1132186951.01</t>
  </si>
  <si>
    <t>Šimonek Jan MUDr.</t>
  </si>
  <si>
    <t>1153299703.01</t>
  </si>
  <si>
    <t>Švorcová Monika MUDr.</t>
  </si>
  <si>
    <t>1165710954.01</t>
  </si>
  <si>
    <t>Toman Luboš PhDr. Mgr.</t>
  </si>
  <si>
    <t>1111374234.01</t>
  </si>
  <si>
    <t>Turynová Markéta Mgr.</t>
  </si>
  <si>
    <t>1148206231.05</t>
  </si>
  <si>
    <t>Tvrdoň Jiří MUDr.</t>
  </si>
  <si>
    <t>1117773993.01</t>
  </si>
  <si>
    <t>1115593661.02</t>
  </si>
  <si>
    <t>Adamušková Lenka  DiS.</t>
  </si>
  <si>
    <t>1139322398.01</t>
  </si>
  <si>
    <t>11690 - II. chirurgická klinika - kardiovaskulární chirurgie 1.LF UK a VFN</t>
  </si>
  <si>
    <t>Danzig Jakub MUDr.</t>
  </si>
  <si>
    <t>1131294147.02</t>
  </si>
  <si>
    <t>1138359826.01</t>
  </si>
  <si>
    <t>Hlubocký Jaroslav MUDr. Ph.D.</t>
  </si>
  <si>
    <t>1130890779.01</t>
  </si>
  <si>
    <t>Hrudičková Eva MUDr.</t>
  </si>
  <si>
    <t>1151290447.01</t>
  </si>
  <si>
    <t>1164855407.01</t>
  </si>
  <si>
    <t>Klika Tomáš MUDr.</t>
  </si>
  <si>
    <t>1144354577.01</t>
  </si>
  <si>
    <t>Koňařík Miroslav MUDr. Ph.D.</t>
  </si>
  <si>
    <t>1123078973.02</t>
  </si>
  <si>
    <t>Lindner Jaroslav prof. MUDr. CSc.</t>
  </si>
  <si>
    <t>1166297709.01</t>
  </si>
  <si>
    <t>Lukáč Peter MUDr. Ph.D.</t>
  </si>
  <si>
    <t>1197441519.01</t>
  </si>
  <si>
    <t>Mitáš Petr MUDr. Ph.D.</t>
  </si>
  <si>
    <t>1121942527.01</t>
  </si>
  <si>
    <t>Mlejnský František Mgr. Ph.D.</t>
  </si>
  <si>
    <t>1110116005.01</t>
  </si>
  <si>
    <t>Netuka Ivan prof. MUDr. Ph.D.</t>
  </si>
  <si>
    <t>1128068692.01</t>
  </si>
  <si>
    <t>Plocová Kateřina Magdaléna MUDr.</t>
  </si>
  <si>
    <t>1182689751.01</t>
  </si>
  <si>
    <t>Prskavec Tomáš MUDr.</t>
  </si>
  <si>
    <t>1149013840.01</t>
  </si>
  <si>
    <t>Rohn Vilém doc. MUDr. CSc.</t>
  </si>
  <si>
    <t>1116653200.03</t>
  </si>
  <si>
    <t>Rosová Marcela Bc.</t>
  </si>
  <si>
    <t>1172050055.01</t>
  </si>
  <si>
    <t>Salmaj Miroslav MUDr.</t>
  </si>
  <si>
    <t>1165828783.01</t>
  </si>
  <si>
    <t>Skalský Ivo MUDr. Ph.D.</t>
  </si>
  <si>
    <t>1127821164.01</t>
  </si>
  <si>
    <t>Šebesta Pavel doc. MUDr. CSc.</t>
  </si>
  <si>
    <t>1160853442.02</t>
  </si>
  <si>
    <t>Šimek Martin MUDr.</t>
  </si>
  <si>
    <t>1130304468.01</t>
  </si>
  <si>
    <t>Špaček Miroslav doc. MUDr. Ph.D.</t>
  </si>
  <si>
    <t>1126694548.01</t>
  </si>
  <si>
    <t>Špunda Rudolf doc. MUDr. Ph.D.</t>
  </si>
  <si>
    <t>1136440207.01</t>
  </si>
  <si>
    <t>Štádler Petr prof. MUDr. Ph.D.</t>
  </si>
  <si>
    <t>1143934205.01</t>
  </si>
  <si>
    <t>Tošovský Jan doc. MUDr. CSc.</t>
  </si>
  <si>
    <t>1195610386.01</t>
  </si>
  <si>
    <t>Tůmová Miroslava PhDr.</t>
  </si>
  <si>
    <t>1191527718.01</t>
  </si>
  <si>
    <t>Vondráček Vladimír MUDr. CSc.</t>
  </si>
  <si>
    <t>1176104044.01</t>
  </si>
  <si>
    <t>Balík Martin doc. MUDr. Ph.D.</t>
  </si>
  <si>
    <t>1186204591.01</t>
  </si>
  <si>
    <t>11700 - Klinika anesteziologie, resuscitace a intenzivní mediciny 1. LF UK a VFN</t>
  </si>
  <si>
    <t>Barabas Michal  B.Sc.</t>
  </si>
  <si>
    <t>1122317945.02</t>
  </si>
  <si>
    <t>Bartošová Tereza MUDr.</t>
  </si>
  <si>
    <t>1197708965.01</t>
  </si>
  <si>
    <t>Bednářová Markéta MUDr.</t>
  </si>
  <si>
    <t>1144588389.01</t>
  </si>
  <si>
    <t>Bílek Lukáš MUDr.</t>
  </si>
  <si>
    <t>1190408778.02</t>
  </si>
  <si>
    <t>Bláha Jan doc. MUDr. Ph.D., MHA</t>
  </si>
  <si>
    <t>1188506537.01</t>
  </si>
  <si>
    <t>Blažková Yveta MUDr.</t>
  </si>
  <si>
    <t>1147502364.07</t>
  </si>
  <si>
    <t>Bortlíková Jindra MUDr.</t>
  </si>
  <si>
    <t>1131798647.02</t>
  </si>
  <si>
    <t>Brestovanský Peter MUDr.</t>
  </si>
  <si>
    <t>1110438277.03</t>
  </si>
  <si>
    <t>Brožek Tomáš MUDr. Ph.D.</t>
  </si>
  <si>
    <t>1157877736.02</t>
  </si>
  <si>
    <t>Bruthans Jan doc. MUDr. Ph.D., MBA</t>
  </si>
  <si>
    <t>1172518767.01</t>
  </si>
  <si>
    <t>Čechák Natálie MUDr.</t>
  </si>
  <si>
    <t>1154245770.01</t>
  </si>
  <si>
    <t>Darázs István MUDr.</t>
  </si>
  <si>
    <t>1178991692.05</t>
  </si>
  <si>
    <t>Dobiáš Miloš MUDr.</t>
  </si>
  <si>
    <t>1151339031.01</t>
  </si>
  <si>
    <t>Dvořáková Helena MUDr.</t>
  </si>
  <si>
    <t>1178221075.02</t>
  </si>
  <si>
    <t>Feixová Dagmar PhDr. Mgr.</t>
  </si>
  <si>
    <t>1179250624.01</t>
  </si>
  <si>
    <t>Frantová Markéta MUDr.</t>
  </si>
  <si>
    <t>1185771003.01</t>
  </si>
  <si>
    <t>Fricová Jitka doc. MUDr. Ph.D.</t>
  </si>
  <si>
    <t>1140260499.01</t>
  </si>
  <si>
    <t>Görnerová Natálie MUDr. Ph.D.</t>
  </si>
  <si>
    <t>1182745947.01</t>
  </si>
  <si>
    <t>Horejsek Jan MUDr. Ph.D.</t>
  </si>
  <si>
    <t>1182277948.09</t>
  </si>
  <si>
    <t>Horovičová Renáta</t>
  </si>
  <si>
    <t>1163607923.01</t>
  </si>
  <si>
    <t>Chmelíková Daniela MUDr.</t>
  </si>
  <si>
    <t>1165111473.02</t>
  </si>
  <si>
    <t>Janalíková Radka Mgr.</t>
  </si>
  <si>
    <t>1163057350.04</t>
  </si>
  <si>
    <t>Jindrová Barbora MUDr.</t>
  </si>
  <si>
    <t>1123209441.02</t>
  </si>
  <si>
    <t>Jorníčková Marie MUDr.</t>
  </si>
  <si>
    <t>1183030788.02</t>
  </si>
  <si>
    <t>Kadeřábek Lukáš MUDr.</t>
  </si>
  <si>
    <t>1145769853.03</t>
  </si>
  <si>
    <t>Kadeřábková Lucie MUDr.</t>
  </si>
  <si>
    <t>1165382844.01</t>
  </si>
  <si>
    <t>Kapráľová Katarína MUDr.</t>
  </si>
  <si>
    <t>1170844237.01</t>
  </si>
  <si>
    <t>Kieslichová Eva doc. MUDr. Ph.D.</t>
  </si>
  <si>
    <t>1135384535.02</t>
  </si>
  <si>
    <t>Kopecký Petr MUDr.</t>
  </si>
  <si>
    <t>1142263570.01</t>
  </si>
  <si>
    <t>Kotas Zdeněk MUDr.</t>
  </si>
  <si>
    <t>1184092839.05</t>
  </si>
  <si>
    <t>Kotulák Tomáš MUDr. Ph.D.</t>
  </si>
  <si>
    <t>1171644875.01</t>
  </si>
  <si>
    <t>Králová Klára MUDr.</t>
  </si>
  <si>
    <t>1163316779.02</t>
  </si>
  <si>
    <t>Kubátová Jana MUDr.</t>
  </si>
  <si>
    <t>1190277012.06</t>
  </si>
  <si>
    <t>Kunstýř Jan doc. MUDr. Ph.D.</t>
  </si>
  <si>
    <t>1149902313.01</t>
  </si>
  <si>
    <t>Lainczová Helena MUDr.</t>
  </si>
  <si>
    <t>1170523075.03</t>
  </si>
  <si>
    <t>Lipš Michal MUDr. MHA, Ph.D.</t>
  </si>
  <si>
    <t>1112651544.01</t>
  </si>
  <si>
    <t>Macháčková Erika MUDr.</t>
  </si>
  <si>
    <t>1168228651.01</t>
  </si>
  <si>
    <t>Malý Michal MUDr.</t>
  </si>
  <si>
    <t>1189913336.02</t>
  </si>
  <si>
    <t>Marusičová Patricia MUDr.</t>
  </si>
  <si>
    <t>1146402550.08</t>
  </si>
  <si>
    <t>Mevaldová Zuzana MUDr.</t>
  </si>
  <si>
    <t>1185995470.03</t>
  </si>
  <si>
    <t>Michálek Pavel prof. MUDr. Ph.D.</t>
  </si>
  <si>
    <t>1140198543.02</t>
  </si>
  <si>
    <t>Michenka Petr MUDr. Ph.D.</t>
  </si>
  <si>
    <t>1164848673.02</t>
  </si>
  <si>
    <t>Mišovič Ondřej MUDr.</t>
  </si>
  <si>
    <t>1165377111.02</t>
  </si>
  <si>
    <t>Němec Jiří MUDr.</t>
  </si>
  <si>
    <t>1152966399.01</t>
  </si>
  <si>
    <t>Nguyenová Quynh Giang MUDr.</t>
  </si>
  <si>
    <t>1183944935.01</t>
  </si>
  <si>
    <t>Nižnanská Barbara MUDr.</t>
  </si>
  <si>
    <t>1167349811.05</t>
  </si>
  <si>
    <t>Nosková Pavlína MUDr. Ph.D.</t>
  </si>
  <si>
    <t>1193317940.01</t>
  </si>
  <si>
    <t>Novotný Adam MUDr.</t>
  </si>
  <si>
    <t>1163131720.07</t>
  </si>
  <si>
    <t>Otáhal Michal MUDr. Ph.D.</t>
  </si>
  <si>
    <t>1189612132.01</t>
  </si>
  <si>
    <t>Pavlů Ivan MUDr.</t>
  </si>
  <si>
    <t>1122905215.01</t>
  </si>
  <si>
    <t>Pořízka Michal doc. MUDr. Ph.D.</t>
  </si>
  <si>
    <t>1137195794.03</t>
  </si>
  <si>
    <t>Pořízková Hana MUDr.</t>
  </si>
  <si>
    <t>1182380969.01</t>
  </si>
  <si>
    <t>Pucholtová Romana Mgr.</t>
  </si>
  <si>
    <t>1159411528.06</t>
  </si>
  <si>
    <t>Rezbáriková Nela MUDr.</t>
  </si>
  <si>
    <t>1164756824.04</t>
  </si>
  <si>
    <t>Rulíšek Jan MUDr. Ph.D.</t>
  </si>
  <si>
    <t>1181093055.05</t>
  </si>
  <si>
    <t>Říha Hynek MUDr. Ph.D., MHA</t>
  </si>
  <si>
    <t>1194535183.01</t>
  </si>
  <si>
    <t>Strenk Josef MUDr.</t>
  </si>
  <si>
    <t>1133565821.01</t>
  </si>
  <si>
    <t>Stříteský Martin doc. MUDr. CSc.</t>
  </si>
  <si>
    <t>1187028303.01</t>
  </si>
  <si>
    <t>Svítek Marek MUDr.</t>
  </si>
  <si>
    <t>1126017872.01</t>
  </si>
  <si>
    <t>Šachl Robert MUDr.</t>
  </si>
  <si>
    <t>1154802943.01</t>
  </si>
  <si>
    <t>Šoltés Ján MUDr.</t>
  </si>
  <si>
    <t>1138210503.02</t>
  </si>
  <si>
    <t>Šponer Daniel MUDr.</t>
  </si>
  <si>
    <t>1143046071.01</t>
  </si>
  <si>
    <t>Uchytilová Eva MUDr. Ph.D.</t>
  </si>
  <si>
    <t>1185300260.01</t>
  </si>
  <si>
    <t>Ulrichová Jitka MUDr.</t>
  </si>
  <si>
    <t>1185569665.01</t>
  </si>
  <si>
    <t>Ulrych Ondřej PhDr.</t>
  </si>
  <si>
    <t>1165663735.09</t>
  </si>
  <si>
    <t>1196850369.01</t>
  </si>
  <si>
    <t>Vávra Václav MUDr.</t>
  </si>
  <si>
    <t>1152374543.01</t>
  </si>
  <si>
    <t>Volný Lukáš MUDr.</t>
  </si>
  <si>
    <t>1153354591.02</t>
  </si>
  <si>
    <t>Závada Josef MUDr. CSc.</t>
  </si>
  <si>
    <t>1171469639.01</t>
  </si>
  <si>
    <t>Barna Michal MUDr.</t>
  </si>
  <si>
    <t>1192657782.01</t>
  </si>
  <si>
    <t>11701 - Klinika spondylochirurgie 1. LF UK a FN Motol</t>
  </si>
  <si>
    <t>Kryl Jan MUDr.</t>
  </si>
  <si>
    <t>1138915429.01</t>
  </si>
  <si>
    <t>Štulík Jan prof. MUDr. CSc.</t>
  </si>
  <si>
    <t>1153045814.01</t>
  </si>
  <si>
    <t>Vyskočil Tomáš MUDr.</t>
  </si>
  <si>
    <t>1131274257.01</t>
  </si>
  <si>
    <t>Zachová Renata</t>
  </si>
  <si>
    <t>1126236778.01</t>
  </si>
  <si>
    <t>Ballay Rastislav MUDr. Ph.D.</t>
  </si>
  <si>
    <t>1166841018.02</t>
  </si>
  <si>
    <t>11710 - I. ortopedická klinika 1. LF UK a FN Motol</t>
  </si>
  <si>
    <t>Barták Vladislav doc. MUDr. Ph.D.</t>
  </si>
  <si>
    <t>1134978601.02</t>
  </si>
  <si>
    <t>Beitl Evžen MUDr.</t>
  </si>
  <si>
    <t>1124487953.01</t>
  </si>
  <si>
    <t>Belán Pavel MUDr.</t>
  </si>
  <si>
    <t>1144281050.01</t>
  </si>
  <si>
    <t>Borský Zdeněk MUDr.</t>
  </si>
  <si>
    <t>1111153485.01</t>
  </si>
  <si>
    <t>Dobiáš Jan MUDr.</t>
  </si>
  <si>
    <t>1119277231.01</t>
  </si>
  <si>
    <t>Dupal Pavel MUDr. MBA</t>
  </si>
  <si>
    <t>1183389277.01</t>
  </si>
  <si>
    <t>Fulín Petr doc. MUDr. Ph.D.</t>
  </si>
  <si>
    <t>1165320905.01</t>
  </si>
  <si>
    <t>Güttler Kristián MUDr. Ph.D.</t>
  </si>
  <si>
    <t>1198080484.02</t>
  </si>
  <si>
    <t>Heřt Jan MUDr. Ph.D.</t>
  </si>
  <si>
    <t>1159865238.01</t>
  </si>
  <si>
    <t>Jahoda David prof. MUDr. CSc.</t>
  </si>
  <si>
    <t>1164462598.01</t>
  </si>
  <si>
    <t>Kadlecová Magdalena</t>
  </si>
  <si>
    <t>1196222255.01</t>
  </si>
  <si>
    <t>Kalvach Jaroslav MUDr.</t>
  </si>
  <si>
    <t>1195828183.01</t>
  </si>
  <si>
    <t>Krůta Tomáš MUDr.</t>
  </si>
  <si>
    <t>1179118147.02</t>
  </si>
  <si>
    <t>Landor Ivan prof. MUDr. CSc.</t>
  </si>
  <si>
    <t>1125197815.01</t>
  </si>
  <si>
    <t>Melicherčík Pavel MUDr. Ph.D.</t>
  </si>
  <si>
    <t>1126929700.01</t>
  </si>
  <si>
    <t>Netval Miroslav MUDr. CSc.</t>
  </si>
  <si>
    <t>1199450267.01</t>
  </si>
  <si>
    <t>Pech Jan doc. MUDr. CSc.</t>
  </si>
  <si>
    <t>1148593183.01</t>
  </si>
  <si>
    <t>Pinskerová Věra doc. MUDr. Ph.D.</t>
  </si>
  <si>
    <t>1157925103.01</t>
  </si>
  <si>
    <t>Pokorný David prof. MUDr. CSc.</t>
  </si>
  <si>
    <t>1142518543.01</t>
  </si>
  <si>
    <t>Popelka Stanislav MUDr. Ph.D.</t>
  </si>
  <si>
    <t>1154100886.02</t>
  </si>
  <si>
    <t>Popelka Stanislav prof. MUDr. CSc.</t>
  </si>
  <si>
    <t>1118709878.01</t>
  </si>
  <si>
    <t>Richtr Milan MUDr. CSc.</t>
  </si>
  <si>
    <t>1144862434.01</t>
  </si>
  <si>
    <t>Sosna Antonín prof. MUDr. DrSc.</t>
  </si>
  <si>
    <t>1190946730.01</t>
  </si>
  <si>
    <t>Šmídl Zdeněk MUDr.</t>
  </si>
  <si>
    <t>1174998875.01</t>
  </si>
  <si>
    <t>Valenta Jan MUDr. CSc.</t>
  </si>
  <si>
    <t>1116821682.01</t>
  </si>
  <si>
    <t>Valcha Milan MUDr.</t>
  </si>
  <si>
    <t>1173037358.01</t>
  </si>
  <si>
    <t>Veigl David MUDr. Ph.D.</t>
  </si>
  <si>
    <t>1180968053.01</t>
  </si>
  <si>
    <t>Vlček Martin MUDr. Ph.D.</t>
  </si>
  <si>
    <t>1114601007.01</t>
  </si>
  <si>
    <t>Zatrapa Tomáš MUDr.</t>
  </si>
  <si>
    <t>1149433190.01</t>
  </si>
  <si>
    <t>Bušková Olga Mgr.</t>
  </si>
  <si>
    <t>1120948681.01</t>
  </si>
  <si>
    <t>11720 - Urologická klinika 1. LF UK a VFN</t>
  </si>
  <si>
    <t>Čámská Marcela</t>
  </si>
  <si>
    <t>1148176691.04</t>
  </si>
  <si>
    <t>Čapoun Otakar doc. MUDr. Ph.D.</t>
  </si>
  <si>
    <t>1184299323.01</t>
  </si>
  <si>
    <t>Čechtická Marie</t>
  </si>
  <si>
    <t>1169883633.01</t>
  </si>
  <si>
    <t>Čermák Milan MUDr. Ing.</t>
  </si>
  <si>
    <t>1134160847.01</t>
  </si>
  <si>
    <t>Daneš Luděk MUDr. CSc.</t>
  </si>
  <si>
    <t>1185091553.01</t>
  </si>
  <si>
    <t>Drlík Marcel MUDr.</t>
  </si>
  <si>
    <t>1143561415.01</t>
  </si>
  <si>
    <t>Dvořáček Jan prof. MUDr. DrSc.</t>
  </si>
  <si>
    <t>1148256903.01</t>
  </si>
  <si>
    <t>Endyšová Dana</t>
  </si>
  <si>
    <t>1129745765.03</t>
  </si>
  <si>
    <t>Fiala Luděk doc. MUDr. MBA, Ph.D.</t>
  </si>
  <si>
    <t>1188200058.02</t>
  </si>
  <si>
    <t>Fiala Vojtěch MUDr. Ph.D.</t>
  </si>
  <si>
    <t>1170786182.02</t>
  </si>
  <si>
    <t>Fialová Eva MUDr.</t>
  </si>
  <si>
    <t>1152384958.01</t>
  </si>
  <si>
    <t>Fógel Kamil MUDr.</t>
  </si>
  <si>
    <t>1170462806.02</t>
  </si>
  <si>
    <t>Hanuš Tomáš prof. MUDr. DrSc.</t>
  </si>
  <si>
    <t>1149395992.01</t>
  </si>
  <si>
    <t>Havlová Klára MUDr.</t>
  </si>
  <si>
    <t>1110964923.01</t>
  </si>
  <si>
    <t>Horňák Jakub MUDr.</t>
  </si>
  <si>
    <t>1142891557.01</t>
  </si>
  <si>
    <t>Hradec Tomáš MUDr.</t>
  </si>
  <si>
    <t>1145514210.02</t>
  </si>
  <si>
    <t>Chocholová Simona MUDr.</t>
  </si>
  <si>
    <t>1141810273.04</t>
  </si>
  <si>
    <t>Jirásková Zuzana MUDr.</t>
  </si>
  <si>
    <t>1171356912.01</t>
  </si>
  <si>
    <t>Kantorová Alžběta MUDr.</t>
  </si>
  <si>
    <t>1169976683.01</t>
  </si>
  <si>
    <t>Kaplan Ondřej MUDr.</t>
  </si>
  <si>
    <t>1161027961.01</t>
  </si>
  <si>
    <t>Kočárek Jiří MUDr. Ph.D.</t>
  </si>
  <si>
    <t>1151234006.01</t>
  </si>
  <si>
    <t>Kočvara Radim doc. MUDr. CSc.</t>
  </si>
  <si>
    <t>1199166865.01</t>
  </si>
  <si>
    <t>Košík Vladimír MUDr.</t>
  </si>
  <si>
    <t>1199016963.01</t>
  </si>
  <si>
    <t>Linhartová Anna-Marie MUDr.</t>
  </si>
  <si>
    <t>1169907423.01</t>
  </si>
  <si>
    <t>Malý Martin MUDr.</t>
  </si>
  <si>
    <t>1136123934.04</t>
  </si>
  <si>
    <t>Novák Květoslav MUDr.</t>
  </si>
  <si>
    <t>1137019847.01</t>
  </si>
  <si>
    <t>Nováková Petra MUDr.</t>
  </si>
  <si>
    <t>1112657453.01</t>
  </si>
  <si>
    <t>Palečková Lucie</t>
  </si>
  <si>
    <t>1124197482.02</t>
  </si>
  <si>
    <t>Pavlík Ivan MUDr. MBA</t>
  </si>
  <si>
    <t>1180446032.01</t>
  </si>
  <si>
    <t>Pešl Michal MUDr.</t>
  </si>
  <si>
    <t>1140868724.01</t>
  </si>
  <si>
    <t>Petřík Aleš MUDr. Ph.D.</t>
  </si>
  <si>
    <t>1116599249.01</t>
  </si>
  <si>
    <t>Pichlíková Yvona MUDr.</t>
  </si>
  <si>
    <t>1116938327.01</t>
  </si>
  <si>
    <t>Polaček Peter MUDr.</t>
  </si>
  <si>
    <t>1184865730.01</t>
  </si>
  <si>
    <t>Procházka Ivo MUDr. CSc.</t>
  </si>
  <si>
    <t>1174618481.01</t>
  </si>
  <si>
    <t>Purmová Monika MUDr.</t>
  </si>
  <si>
    <t>1129671482.02</t>
  </si>
  <si>
    <t>Řezáč Jakub MUDr. Ph.D.</t>
  </si>
  <si>
    <t>1189400338.01</t>
  </si>
  <si>
    <t>Sedláček Josef MUDr.</t>
  </si>
  <si>
    <t>1171552091.01</t>
  </si>
  <si>
    <t>Sedlická Petra</t>
  </si>
  <si>
    <t>1142996509.01</t>
  </si>
  <si>
    <t>Sobotka Roman MUDr.</t>
  </si>
  <si>
    <t>1183313979.01</t>
  </si>
  <si>
    <t>Soukup Viktor prof. MUDr. Ph.D.</t>
  </si>
  <si>
    <t>1147261328.01</t>
  </si>
  <si>
    <t>Šlemendová Monika MUDr.</t>
  </si>
  <si>
    <t>1161157717.01</t>
  </si>
  <si>
    <t>Šrámková Taťána doc. MUDr. CSc.</t>
  </si>
  <si>
    <t>1131200489.02</t>
  </si>
  <si>
    <t>Vávřová Lucie MUDr.</t>
  </si>
  <si>
    <t>1158436878.03</t>
  </si>
  <si>
    <t>Zámečník Libor MUDr. Ph.D.</t>
  </si>
  <si>
    <t>1132478051.01</t>
  </si>
  <si>
    <t>Betka Jan prof. MUDr. DrSc.</t>
  </si>
  <si>
    <t>1168055936.01</t>
  </si>
  <si>
    <t>11730 - Klinika otorinolaryngologie a chirurgie hlavy a krku 1. LF UK a FN Motol</t>
  </si>
  <si>
    <t>Betka Jaroslav MUDr. Ph.D.</t>
  </si>
  <si>
    <t>1175267623.04</t>
  </si>
  <si>
    <t>Bonaventurová Markéta MUDr.</t>
  </si>
  <si>
    <t>1135191640.01</t>
  </si>
  <si>
    <t>Bouček Jan prof. MUDr. Ph.D.</t>
  </si>
  <si>
    <t>1157742746.02</t>
  </si>
  <si>
    <t>Fík Zdeněk doc. MUDr. Ph.D.</t>
  </si>
  <si>
    <t>1113516621.01</t>
  </si>
  <si>
    <t>Fíková Alžběta MUDr. Ph.D.</t>
  </si>
  <si>
    <t>1112256742.01</t>
  </si>
  <si>
    <t>Kalfeřt David MUDr. Ph.D.</t>
  </si>
  <si>
    <t>1160389698.01</t>
  </si>
  <si>
    <t>Kalitová Petra MUDr. Ph.D.</t>
  </si>
  <si>
    <t>1181227938.02</t>
  </si>
  <si>
    <t>Kaňa Martin MUDr.</t>
  </si>
  <si>
    <t>1124531681.03</t>
  </si>
  <si>
    <t>Klozar Jan prof. MUDr. CSc.</t>
  </si>
  <si>
    <t>1110173013.01</t>
  </si>
  <si>
    <t>Kluh Jan MUDr.</t>
  </si>
  <si>
    <t>1120313998.01</t>
  </si>
  <si>
    <t>Kodetová Renáta</t>
  </si>
  <si>
    <t>1151143110.01</t>
  </si>
  <si>
    <t>Koucký Vladimír MUDr. Ph.D.</t>
  </si>
  <si>
    <t>1152940557.01</t>
  </si>
  <si>
    <t>Laštůvka Petr MUDr.</t>
  </si>
  <si>
    <t>1114315992.01</t>
  </si>
  <si>
    <t>Lazák Jan MUDr.</t>
  </si>
  <si>
    <t>1120585394.01</t>
  </si>
  <si>
    <t>Lukeš Petr MUDr. Ph.D.</t>
  </si>
  <si>
    <t>1134787043.01</t>
  </si>
  <si>
    <t>Mastníková Jiřina Mgr.</t>
  </si>
  <si>
    <t>1153413791.01</t>
  </si>
  <si>
    <t>Matyášek Michal MUDr.</t>
  </si>
  <si>
    <t>1191539654.02</t>
  </si>
  <si>
    <t>Mikulášová Monika</t>
  </si>
  <si>
    <t>1154422622.01</t>
  </si>
  <si>
    <t>Novák Štěpán MUDr. Ph.D.</t>
  </si>
  <si>
    <t>1138964405.01</t>
  </si>
  <si>
    <t>Plzák Jan prof. MUDr. Ph.D.</t>
  </si>
  <si>
    <t>1123316560.01</t>
  </si>
  <si>
    <t>Taudy Miloš MUDr.</t>
  </si>
  <si>
    <t>1198104065.01</t>
  </si>
  <si>
    <t>Votava Michal MUDr.</t>
  </si>
  <si>
    <t>1155833206.02</t>
  </si>
  <si>
    <t>Zábrodský Michal MUDr. Ph.D.</t>
  </si>
  <si>
    <t>1162716458.01</t>
  </si>
  <si>
    <t>Zvěřina Eduard prof. MUDr. DrSc.</t>
  </si>
  <si>
    <t>1146446970.01</t>
  </si>
  <si>
    <t>Černý Libor MUDr. Ph.D.</t>
  </si>
  <si>
    <t>1127735649.01</t>
  </si>
  <si>
    <t>11740 - Foniatrická klinika 1. LF UK a VFN</t>
  </si>
  <si>
    <t>Dlouhá Olga doc. MUDr. CSc.</t>
  </si>
  <si>
    <t>1115993772.01</t>
  </si>
  <si>
    <t>Hrbková Miroslava MUDr.</t>
  </si>
  <si>
    <t>1173457272.04</t>
  </si>
  <si>
    <t>Lizák Márk Ing.</t>
  </si>
  <si>
    <t>1113768803.01</t>
  </si>
  <si>
    <t>Maléřová Simona MUDr. Ph.D.</t>
  </si>
  <si>
    <t>1161589299.02</t>
  </si>
  <si>
    <t>Neubauer Karel doc. PaedDr. Ph.D.</t>
  </si>
  <si>
    <t>1189353048.01</t>
  </si>
  <si>
    <t>Betková Jindřiška MUDr.</t>
  </si>
  <si>
    <t>1158892346.13</t>
  </si>
  <si>
    <t>11750 - Oční klinika 1. LF UK a VFN</t>
  </si>
  <si>
    <t>Brichová Michaela MUDr.</t>
  </si>
  <si>
    <t>1114198667.01</t>
  </si>
  <si>
    <t>Bydžovský Jan MUDr.</t>
  </si>
  <si>
    <t>1154535423.01</t>
  </si>
  <si>
    <t>1157696711.04</t>
  </si>
  <si>
    <t>Červená Dana MUDr.</t>
  </si>
  <si>
    <t>1133845230.02</t>
  </si>
  <si>
    <t>Diblík Pavel MUDr. MBA</t>
  </si>
  <si>
    <t>1137852510.01</t>
  </si>
  <si>
    <t>Dubská Zora MUDr. CSc.</t>
  </si>
  <si>
    <t>1145287885.01</t>
  </si>
  <si>
    <t>Dusová Klára MUDr.</t>
  </si>
  <si>
    <t>1154290416.01</t>
  </si>
  <si>
    <t>Dvořák Jan MUDr.</t>
  </si>
  <si>
    <t>1121524848.01</t>
  </si>
  <si>
    <t>Fichtl Marek MUDr.</t>
  </si>
  <si>
    <t>1152379957.09</t>
  </si>
  <si>
    <t>Heissigerová Jarmila prof. MUDr. Ph.D., MBA</t>
  </si>
  <si>
    <t>1115873621.01</t>
  </si>
  <si>
    <t>Hendrickson Zuzana MUDr.</t>
  </si>
  <si>
    <t>1114143490.08</t>
  </si>
  <si>
    <t>Hladíková Zuzana MUDr.</t>
  </si>
  <si>
    <t>1140338575.01</t>
  </si>
  <si>
    <t>Huňa Lukáš MUDr.</t>
  </si>
  <si>
    <t>1112710465.01</t>
  </si>
  <si>
    <t>Jandusová Jaroslava MUDr.</t>
  </si>
  <si>
    <t>1115468923.02</t>
  </si>
  <si>
    <t>Jelínková Renáta</t>
  </si>
  <si>
    <t>1150769605.01</t>
  </si>
  <si>
    <t>Kaincová Ivana MUDr.</t>
  </si>
  <si>
    <t>1190954586.01</t>
  </si>
  <si>
    <t>Kalvodová Bohdana doc. MUDr. CSc.</t>
  </si>
  <si>
    <t>1199925007.01</t>
  </si>
  <si>
    <t>Klímová Aneta MUDr. Ph.D.</t>
  </si>
  <si>
    <t>1199414442.04</t>
  </si>
  <si>
    <t>Korbasová Marta MUDr.</t>
  </si>
  <si>
    <t>1196015250.01</t>
  </si>
  <si>
    <t>Kotingová Veronika MUDr.</t>
  </si>
  <si>
    <t>1114312612.06</t>
  </si>
  <si>
    <t>Kousal Bohdan MUDr. Ph.D.</t>
  </si>
  <si>
    <t>1179955706.02</t>
  </si>
  <si>
    <t>Kováčová Magdalena MUDr.</t>
  </si>
  <si>
    <t>1113313572.02</t>
  </si>
  <si>
    <t>Kuthan Pavel MUDr.</t>
  </si>
  <si>
    <t>1175690184.01</t>
  </si>
  <si>
    <t>Lepičová Nikola MUDr.</t>
  </si>
  <si>
    <t>1120175536.02</t>
  </si>
  <si>
    <t>Meliška Martin Ing.</t>
  </si>
  <si>
    <t>1163990015.03</t>
  </si>
  <si>
    <t>Michaličková Marcela MUDr.</t>
  </si>
  <si>
    <t>1153422865.01</t>
  </si>
  <si>
    <t>Rezková Lucie MUDr.</t>
  </si>
  <si>
    <t>1185657633.13</t>
  </si>
  <si>
    <t>Růžičková Eva doc. MUDr. CSc.</t>
  </si>
  <si>
    <t>1139917486.01</t>
  </si>
  <si>
    <t>Říhová Eva doc. MUDr. CSc.</t>
  </si>
  <si>
    <t>1177636250.01</t>
  </si>
  <si>
    <t>Skalická Pavlína MUDr. Ph.D.</t>
  </si>
  <si>
    <t>1168878663.01</t>
  </si>
  <si>
    <t>Svozílková Petra prof. MUDr. Ph.D.</t>
  </si>
  <si>
    <t>1198629991.01</t>
  </si>
  <si>
    <t>Škrlová Eva MUDr.</t>
  </si>
  <si>
    <t>1199189944.01</t>
  </si>
  <si>
    <t>1199189944.03</t>
  </si>
  <si>
    <t>Šplíchal Lubor MUDr.</t>
  </si>
  <si>
    <t>1145119721.13</t>
  </si>
  <si>
    <t>Uherková Eva MUDr.</t>
  </si>
  <si>
    <t>1151210280.04</t>
  </si>
  <si>
    <t>Vajter Marie MUDr. Ing.</t>
  </si>
  <si>
    <t>1131284286.05</t>
  </si>
  <si>
    <t>1131284286.06</t>
  </si>
  <si>
    <t>Vejsadová Hana RNDr. CSc.</t>
  </si>
  <si>
    <t>1167966395.03</t>
  </si>
  <si>
    <t>Vergaro Andrea MUDr.</t>
  </si>
  <si>
    <t>1131763927.04</t>
  </si>
  <si>
    <t>Zaydlar Tomáš MUDr.</t>
  </si>
  <si>
    <t>1140889545.02</t>
  </si>
  <si>
    <t>Apostol Mihaela MUDr.</t>
  </si>
  <si>
    <t>1176464627.03</t>
  </si>
  <si>
    <t>11770 - Stomatologická klinika 1.LF a VFN</t>
  </si>
  <si>
    <t>Barták Petr MUDr.</t>
  </si>
  <si>
    <t>1163141773.06</t>
  </si>
  <si>
    <t>Bartoňová Pavlína</t>
  </si>
  <si>
    <t>1124613501.01</t>
  </si>
  <si>
    <t>1116232137.04</t>
  </si>
  <si>
    <t>Basnet Mimi Maung MDDr.</t>
  </si>
  <si>
    <t>1154183476.01</t>
  </si>
  <si>
    <t>Baumruk Jiří MUDr.</t>
  </si>
  <si>
    <t>1141533798.01</t>
  </si>
  <si>
    <t>Bělinová Kateřina MDDr.</t>
  </si>
  <si>
    <t>1182895925.01</t>
  </si>
  <si>
    <t>Beňo Michal MUDr. Ph.D.</t>
  </si>
  <si>
    <t>1115124417.01</t>
  </si>
  <si>
    <t>Berková Sabina MDDr.</t>
  </si>
  <si>
    <t>1121451319.01</t>
  </si>
  <si>
    <t>Borská Michaela MUDr.</t>
  </si>
  <si>
    <t>1186673804.07</t>
  </si>
  <si>
    <t>Brázda Otakar doc. MUDr. CSc.</t>
  </si>
  <si>
    <t>1152845522.08</t>
  </si>
  <si>
    <t>Břinčilová Lenka</t>
  </si>
  <si>
    <t>1170458966.01</t>
  </si>
  <si>
    <t>1124834839.01</t>
  </si>
  <si>
    <t>Buriánková Anežka MDDr.</t>
  </si>
  <si>
    <t>1140504732.02</t>
  </si>
  <si>
    <t>Čermáková Radka MUDr.</t>
  </si>
  <si>
    <t>1124704571.01</t>
  </si>
  <si>
    <t>Červená Irena MUDr.</t>
  </si>
  <si>
    <t>1186285497.04</t>
  </si>
  <si>
    <t>Česneková Magdalena Mgr.</t>
  </si>
  <si>
    <t>1164079192.01</t>
  </si>
  <si>
    <t>Čižmarik Samuel MDDr.</t>
  </si>
  <si>
    <t>1185775087.01</t>
  </si>
  <si>
    <t>Dandová Eva MUDr.</t>
  </si>
  <si>
    <t>1113619905.02</t>
  </si>
  <si>
    <t>Drábek Jiří MDDr.</t>
  </si>
  <si>
    <t>1197083950.01</t>
  </si>
  <si>
    <t>Dubec Otakar MUDr.</t>
  </si>
  <si>
    <t>1175532519.09</t>
  </si>
  <si>
    <t>Dudek Michal MUDr. Ph.D.</t>
  </si>
  <si>
    <t>1196776147.04</t>
  </si>
  <si>
    <t>Dušková Jana prof. MUDr. MBA, DrSc.</t>
  </si>
  <si>
    <t>1193946087.01</t>
  </si>
  <si>
    <t>Elčknerová Vendula</t>
  </si>
  <si>
    <t>1193457658.01</t>
  </si>
  <si>
    <t>Ferenčík Daniel MDDr.</t>
  </si>
  <si>
    <t>1146180772.01</t>
  </si>
  <si>
    <t>Foltán René prof. MUDr. Ph.D.</t>
  </si>
  <si>
    <t>1186279614.01</t>
  </si>
  <si>
    <t>Gaubová Klára MDDr.</t>
  </si>
  <si>
    <t>1128204905.01</t>
  </si>
  <si>
    <t>Habrychová Květa  DiS.</t>
  </si>
  <si>
    <t>1110915992.01</t>
  </si>
  <si>
    <t>Hanzelka Tomáš MUDr. Ph.D.</t>
  </si>
  <si>
    <t>1127918281.05</t>
  </si>
  <si>
    <t>Himmlová Lucie MUDr. CSc.</t>
  </si>
  <si>
    <t>1115368872.01</t>
  </si>
  <si>
    <t>Hokeová Kateřina</t>
  </si>
  <si>
    <t>1196839308.01</t>
  </si>
  <si>
    <t>Holakovský Jiří MUDr. et MUDr.</t>
  </si>
  <si>
    <t>1124740075.01</t>
  </si>
  <si>
    <t>Holubová Anna Ing.</t>
  </si>
  <si>
    <t>1149773751.01</t>
  </si>
  <si>
    <t>Holubová Jana Mgr.</t>
  </si>
  <si>
    <t>1114691963.01</t>
  </si>
  <si>
    <t>Horáková Natálie MDDr.</t>
  </si>
  <si>
    <t>1163497655.01</t>
  </si>
  <si>
    <t>Horal Jan MUDr.</t>
  </si>
  <si>
    <t>1127245771.03</t>
  </si>
  <si>
    <t>Hornová Kateřina MDDr.</t>
  </si>
  <si>
    <t>1186779183.02</t>
  </si>
  <si>
    <t>Hošek Jakub</t>
  </si>
  <si>
    <t>Houšová Děvana MUDr. CSc.</t>
  </si>
  <si>
    <t>1182543995.03</t>
  </si>
  <si>
    <t>Hrdinka Tomáš MDDr.</t>
  </si>
  <si>
    <t>Hrubý Zdeněk MUDr.</t>
  </si>
  <si>
    <t>1121751670.01</t>
  </si>
  <si>
    <t>Hubálková Hana doc. MUDr. Ph.D.</t>
  </si>
  <si>
    <t>1178530052.01</t>
  </si>
  <si>
    <t>Hůlková Petra MUDr.</t>
  </si>
  <si>
    <t>1159504300.02</t>
  </si>
  <si>
    <t>Charvát Jindřich MDDr. Ph.D.</t>
  </si>
  <si>
    <t>1154766040.01</t>
  </si>
  <si>
    <t>Charvát Jindřich MUDr. CSc.</t>
  </si>
  <si>
    <t>1157214128.01</t>
  </si>
  <si>
    <t>Janatová Taťjana Mgr.</t>
  </si>
  <si>
    <t>1189044793.01</t>
  </si>
  <si>
    <t>Jandl Jiří MDDr.</t>
  </si>
  <si>
    <t>1168038502.01</t>
  </si>
  <si>
    <t>Jandurová Ivana</t>
  </si>
  <si>
    <t>1158380208.01</t>
  </si>
  <si>
    <t>Janoušková Klára MDDr.</t>
  </si>
  <si>
    <t>1157264696.02</t>
  </si>
  <si>
    <t>Janovská Markéta MDDr.</t>
  </si>
  <si>
    <t>1163344202.04</t>
  </si>
  <si>
    <t>Johanesová Simona MDDr.</t>
  </si>
  <si>
    <t>1167408790.01</t>
  </si>
  <si>
    <t>Johnson Blanka Mgr.</t>
  </si>
  <si>
    <t>1188071003.02</t>
  </si>
  <si>
    <t>Kábrt Daniel MDDr.</t>
  </si>
  <si>
    <t>1130453704.02</t>
  </si>
  <si>
    <t>Kaiferová Jana MUDr. Ph.D.</t>
  </si>
  <si>
    <t>1141572783.04</t>
  </si>
  <si>
    <t>Klíma Karel MUDr. et MUDr. Ph.D.</t>
  </si>
  <si>
    <t>1190135434.07</t>
  </si>
  <si>
    <t>Knákalová Blanka</t>
  </si>
  <si>
    <t>1169976152.01</t>
  </si>
  <si>
    <t>Koblížková Libuše MUDr.</t>
  </si>
  <si>
    <t>1130091467.01</t>
  </si>
  <si>
    <t>Konupková Markéta MDDr.</t>
  </si>
  <si>
    <t>1187339207.05</t>
  </si>
  <si>
    <t>Kopecká Nikol MDDr.</t>
  </si>
  <si>
    <t>1191832313.01</t>
  </si>
  <si>
    <t>Korábek Ladislav MUDr. MBA, CSc.</t>
  </si>
  <si>
    <t>1118663631.01</t>
  </si>
  <si>
    <t>Koudela Aleš MUDr.</t>
  </si>
  <si>
    <t>1126999985.07</t>
  </si>
  <si>
    <t>Koudelka Michal</t>
  </si>
  <si>
    <t>1193677637.03</t>
  </si>
  <si>
    <t>Kožíšek Ervín</t>
  </si>
  <si>
    <t>1164908600.02</t>
  </si>
  <si>
    <t>Kratochvíl Kamil</t>
  </si>
  <si>
    <t>1161805187.02</t>
  </si>
  <si>
    <t>Krhounková Jiřina MDDr.</t>
  </si>
  <si>
    <t>1138362815.01</t>
  </si>
  <si>
    <t>Křivková Tereza MDDr.</t>
  </si>
  <si>
    <t>1189982710.04</t>
  </si>
  <si>
    <t>Kučera Josef doc. MUDr. Ph.D.</t>
  </si>
  <si>
    <t>1147729757.01</t>
  </si>
  <si>
    <t>Lenčová Erika MUDr. Ph.D.</t>
  </si>
  <si>
    <t>1187299699.01</t>
  </si>
  <si>
    <t>Libánská Markéta MDDr.</t>
  </si>
  <si>
    <t>1126659102.01</t>
  </si>
  <si>
    <t>Libánská Markéta MUDr.</t>
  </si>
  <si>
    <t>1197967467.01</t>
  </si>
  <si>
    <t>Lieblová Lucie MDDr.</t>
  </si>
  <si>
    <t>1116397723.01</t>
  </si>
  <si>
    <t>Linetskiy Igor  D.M., Ph.D.</t>
  </si>
  <si>
    <t>1131510395.01</t>
  </si>
  <si>
    <t>Lippertová Eva MUDr.</t>
  </si>
  <si>
    <t>1193073884.05</t>
  </si>
  <si>
    <t>Lištvanová Tereza Mgr.</t>
  </si>
  <si>
    <t>1187334023.01</t>
  </si>
  <si>
    <t>Luňáčková Jitka MDDr.</t>
  </si>
  <si>
    <t>1110107565.01</t>
  </si>
  <si>
    <t>Mahdian Nima MDDr. Ph.D.</t>
  </si>
  <si>
    <t>1162583978.01</t>
  </si>
  <si>
    <t>Machoň Vladimír MUDr.</t>
  </si>
  <si>
    <t>1121631518.01</t>
  </si>
  <si>
    <t>1147717822.02</t>
  </si>
  <si>
    <t>Marelová Kristýna  DiS.</t>
  </si>
  <si>
    <t>1137039286.01</t>
  </si>
  <si>
    <t>Mrkvičková Anna MDDr.</t>
  </si>
  <si>
    <t>1118979160.01</t>
  </si>
  <si>
    <t>Musil Ondřej MDDr.</t>
  </si>
  <si>
    <t>1199960792.01</t>
  </si>
  <si>
    <t>Myšák Jaroslav MUDr. Ph.D.</t>
  </si>
  <si>
    <t>1146631990.02</t>
  </si>
  <si>
    <t>Nagyová Valéria MDDr.</t>
  </si>
  <si>
    <t>1126571631.01</t>
  </si>
  <si>
    <t>Navarová Lia MUDr.</t>
  </si>
  <si>
    <t>1195471857.02</t>
  </si>
  <si>
    <t>Nedvědová Milena MUDr.</t>
  </si>
  <si>
    <t>1162316381.01</t>
  </si>
  <si>
    <t>Neffe Irena MUDr.</t>
  </si>
  <si>
    <t>1152661958.04</t>
  </si>
  <si>
    <t>Nejedlá Klára MDDr.</t>
  </si>
  <si>
    <t>1187022517.01</t>
  </si>
  <si>
    <t>Novotná Marta MDDr.</t>
  </si>
  <si>
    <t>1167401223.04</t>
  </si>
  <si>
    <t>Oganessian Edgar MUDr. Ph.D.</t>
  </si>
  <si>
    <t>1199757091.05</t>
  </si>
  <si>
    <t>Ott Daniel MUDr.</t>
  </si>
  <si>
    <t>1149650852.01</t>
  </si>
  <si>
    <t>Ovčinikov Lucie</t>
  </si>
  <si>
    <t>1135823050.04</t>
  </si>
  <si>
    <t>Panchártková Hana MUDr.</t>
  </si>
  <si>
    <t>1111865288.01</t>
  </si>
  <si>
    <t>Pavlíková Gabriela MUDr.</t>
  </si>
  <si>
    <t>1136228537.01</t>
  </si>
  <si>
    <t>Peřinka Luděk doc. MUDr. CSc.</t>
  </si>
  <si>
    <t>1136321630.01</t>
  </si>
  <si>
    <t>Petr Jiří MUDr.</t>
  </si>
  <si>
    <t>1131867017.05</t>
  </si>
  <si>
    <t>Pirunčík Klára MDDr.</t>
  </si>
  <si>
    <t>1152401046.01</t>
  </si>
  <si>
    <t>Plachý Robert MDDr.</t>
  </si>
  <si>
    <t>1155495907.01</t>
  </si>
  <si>
    <t>Plešingrová Marie</t>
  </si>
  <si>
    <t>1170737303.02</t>
  </si>
  <si>
    <t>Poběrežská Beatrice</t>
  </si>
  <si>
    <t>1181991698.02</t>
  </si>
  <si>
    <t>Podzimek Štěpán RNDr. Ph.D.</t>
  </si>
  <si>
    <t>1186837659.01</t>
  </si>
  <si>
    <t>Procházková Jarmila prof. MUDr. CSc.</t>
  </si>
  <si>
    <t>1163970010.01</t>
  </si>
  <si>
    <t>Přívozníková Eva MDDr.</t>
  </si>
  <si>
    <t>1149813431.02</t>
  </si>
  <si>
    <t>Randáková Petra  DiS.</t>
  </si>
  <si>
    <t>1110118403.02</t>
  </si>
  <si>
    <t>Reinholdová Leona MDDr.</t>
  </si>
  <si>
    <t>1152678611.02</t>
  </si>
  <si>
    <t>Reinholdová Nicola MDDr.</t>
  </si>
  <si>
    <t>1118335229.02</t>
  </si>
  <si>
    <t>Rezková Kamila Mgr.</t>
  </si>
  <si>
    <t>1130963092.02</t>
  </si>
  <si>
    <t>Režný Michal MDDr.</t>
  </si>
  <si>
    <t>1122239128.02</t>
  </si>
  <si>
    <t>Rohová Alžběta MDDr.</t>
  </si>
  <si>
    <t>1157320011.01</t>
  </si>
  <si>
    <t>Roubíčková Adéla MUDr. Ph.D.</t>
  </si>
  <si>
    <t>1197753337.03</t>
  </si>
  <si>
    <t>Rudý Ľubomír MDDr.</t>
  </si>
  <si>
    <t>1190443063.01</t>
  </si>
  <si>
    <t>Růžička Vladislav MUDr.</t>
  </si>
  <si>
    <t>1121383694.03</t>
  </si>
  <si>
    <t>Rybínová Kateřina MUDr.</t>
  </si>
  <si>
    <t>1149179578.03</t>
  </si>
  <si>
    <t>Říhová Lucie  DiS.</t>
  </si>
  <si>
    <t>1155804087.01</t>
  </si>
  <si>
    <t>Sedelmayer Lucie MUDr.</t>
  </si>
  <si>
    <t>Seemann Jakub MUDr.</t>
  </si>
  <si>
    <t>1133192602.02</t>
  </si>
  <si>
    <t>Semelková Helena</t>
  </si>
  <si>
    <t>1182997031.05</t>
  </si>
  <si>
    <t>Singh Karin MDDr.</t>
  </si>
  <si>
    <t>1117497505.01</t>
  </si>
  <si>
    <t>Smolíková Štěpánka</t>
  </si>
  <si>
    <t>1189135903.03</t>
  </si>
  <si>
    <t>Sochůrková Monika</t>
  </si>
  <si>
    <t>1117383091.01</t>
  </si>
  <si>
    <t>Staňo Ján MDDr.</t>
  </si>
  <si>
    <t>1195570678.01</t>
  </si>
  <si>
    <t>Strnadel Tomáš MUDr. Ph.D.</t>
  </si>
  <si>
    <t>1196612498.01</t>
  </si>
  <si>
    <t>Svoboda Daniel MUDr.</t>
  </si>
  <si>
    <t>1174937946.01</t>
  </si>
  <si>
    <t>Ščigel Vladimír MUDr. MBA, Ph.D.</t>
  </si>
  <si>
    <t>1114725793.01</t>
  </si>
  <si>
    <t>Šimůnek Petr MUDr.</t>
  </si>
  <si>
    <t>1172619402.02</t>
  </si>
  <si>
    <t>Šindelářová Romana MDDr. Ph.D.</t>
  </si>
  <si>
    <t>1183396915.04</t>
  </si>
  <si>
    <t>Šipoš Michal MUDr. et MUDr.</t>
  </si>
  <si>
    <t>1142577745.06</t>
  </si>
  <si>
    <t>Škodová Michaela MDDr.</t>
  </si>
  <si>
    <t>1118441180.02</t>
  </si>
  <si>
    <t>Šmucler Roman doc. MUDr. CSc.</t>
  </si>
  <si>
    <t>1190888287.01</t>
  </si>
  <si>
    <t>Špaček Rudolf MUDr.</t>
  </si>
  <si>
    <t>1143527928.02</t>
  </si>
  <si>
    <t>Šrolerová Tereza Mgr.</t>
  </si>
  <si>
    <t>1118468424.01</t>
  </si>
  <si>
    <t>Teclová Iva MDDr.</t>
  </si>
  <si>
    <t>1160965711.02</t>
  </si>
  <si>
    <t>Tichý Antonín MDDr. Ph.D.</t>
  </si>
  <si>
    <t>1112404915.01</t>
  </si>
  <si>
    <t>Trýsková Alžběta</t>
  </si>
  <si>
    <t>1116055387.01</t>
  </si>
  <si>
    <t>Türk Daniel MDDr.</t>
  </si>
  <si>
    <t>1181010079.01</t>
  </si>
  <si>
    <t>Tvardek Jiří MUDr. Ph.D.</t>
  </si>
  <si>
    <t>1124817543.02</t>
  </si>
  <si>
    <t>Tycová Hana MUDr.</t>
  </si>
  <si>
    <t>1180571827.01</t>
  </si>
  <si>
    <t>Uhrová Petra Bc. DiS.</t>
  </si>
  <si>
    <t>1134590104.01</t>
  </si>
  <si>
    <t>Ulmannová Tereza MDDr.</t>
  </si>
  <si>
    <t>1199937342.01</t>
  </si>
  <si>
    <t>Urban Zdeněk</t>
  </si>
  <si>
    <t>1117437677.02</t>
  </si>
  <si>
    <t>Valach Jaroslav MUDr. MDDr. Ph.D.</t>
  </si>
  <si>
    <t>1177699930.10</t>
  </si>
  <si>
    <t>1125730779.11</t>
  </si>
  <si>
    <t>Venclíková Zora MUDr. CSc.</t>
  </si>
  <si>
    <t>1181458362.05</t>
  </si>
  <si>
    <t>Vitvar Tomáš MDDr.</t>
  </si>
  <si>
    <t>1191290240.01</t>
  </si>
  <si>
    <t>Vlachopulos Vasilis MUDr. et MUDr.</t>
  </si>
  <si>
    <t>1172557958.10</t>
  </si>
  <si>
    <t>Vlk Marek MUDr. et MUDr. Ph.D.</t>
  </si>
  <si>
    <t>1149747648.01</t>
  </si>
  <si>
    <t>Volavková Šárka MDDr.</t>
  </si>
  <si>
    <t>Vondráčková Lucie MUDr.</t>
  </si>
  <si>
    <t>1117597689.01</t>
  </si>
  <si>
    <t>Vrbová Radka Ing. Ph.D.</t>
  </si>
  <si>
    <t>1148587576.01</t>
  </si>
  <si>
    <t>Vyšata Karel MDDr.</t>
  </si>
  <si>
    <t>Yazji Jude MDDr.</t>
  </si>
  <si>
    <t>1136215093.01</t>
  </si>
  <si>
    <t>Zemanová Martina</t>
  </si>
  <si>
    <t>1135658746.02</t>
  </si>
  <si>
    <t>Zmeškalová Hana MDDr.</t>
  </si>
  <si>
    <t>1198910855.02</t>
  </si>
  <si>
    <t>Zýková Martina</t>
  </si>
  <si>
    <t>1123535503.01</t>
  </si>
  <si>
    <t>Adamcová Karolína MUDr. Ph.D.</t>
  </si>
  <si>
    <t>1194602280.01</t>
  </si>
  <si>
    <t>11790 - Klinika gynekologie, porodnictví a neonatologie 1. LF UK a VFN</t>
  </si>
  <si>
    <t>Andělová Monika RNDr. Ph.D.</t>
  </si>
  <si>
    <t>1178173649.01</t>
  </si>
  <si>
    <t>Belošovičová Hana MUDr. Ph.D.</t>
  </si>
  <si>
    <t>1169744393.03</t>
  </si>
  <si>
    <t>Borčinová Martina RNDr. Ph.D.</t>
  </si>
  <si>
    <t>1172949975.01</t>
  </si>
  <si>
    <t>Brabcová Jana Ing. Ph.D.</t>
  </si>
  <si>
    <t>1153701344.01</t>
  </si>
  <si>
    <t>Břešťák Miroslav MUDr. Ph.D.</t>
  </si>
  <si>
    <t>1126415358.01</t>
  </si>
  <si>
    <t>Calda Pavel prof. MUDr. CSc.</t>
  </si>
  <si>
    <t>1189599403.01</t>
  </si>
  <si>
    <t>Cibula David prof. MUDr. CSc.</t>
  </si>
  <si>
    <t>1139477903.01</t>
  </si>
  <si>
    <t>Černý Andrej MUDr. Ph.D.</t>
  </si>
  <si>
    <t>1141693448.05</t>
  </si>
  <si>
    <t>Dostálek Lukáš MUDr. Ph.D.</t>
  </si>
  <si>
    <t>1138950491.01</t>
  </si>
  <si>
    <t>Drahovzalová Marcela</t>
  </si>
  <si>
    <t>1119617631.03</t>
  </si>
  <si>
    <t>1195447772.04</t>
  </si>
  <si>
    <t>Fanta Michael doc. MUDr. Ph.D.</t>
  </si>
  <si>
    <t>1129592154.01</t>
  </si>
  <si>
    <t>Fischerová Daniela prof. MUDr. Ph.D.</t>
  </si>
  <si>
    <t>1117338569.01</t>
  </si>
  <si>
    <t>Frühauf Filip MUDr. Bc. Ph.D.</t>
  </si>
  <si>
    <t>1178182595.02</t>
  </si>
  <si>
    <t>Germanová Anna MUDr. Ph.D.</t>
  </si>
  <si>
    <t>1154366731.05</t>
  </si>
  <si>
    <t>Hájková Lenka</t>
  </si>
  <si>
    <t>1118772008.01</t>
  </si>
  <si>
    <t>Hammond Jana Mgr.</t>
  </si>
  <si>
    <t>1199655521.01</t>
  </si>
  <si>
    <t>Hlinecká Kristýna MUDr. Ph.D.</t>
  </si>
  <si>
    <t>1182849102.01</t>
  </si>
  <si>
    <t>Hochová Marcela  DiS.</t>
  </si>
  <si>
    <t>Horáková Vladimíra MUDr. CSc.</t>
  </si>
  <si>
    <t>1137628776.01</t>
  </si>
  <si>
    <t>Hrušková Hana MUDr.</t>
  </si>
  <si>
    <t>1172789377.01</t>
  </si>
  <si>
    <t>Jašová Irena Mgr. DiS.</t>
  </si>
  <si>
    <t>1168284763.01</t>
  </si>
  <si>
    <t>Jechová Eva Ing.</t>
  </si>
  <si>
    <t>1128536518.01</t>
  </si>
  <si>
    <t>Jestřábová Pavla Mgr. Ph.D.</t>
  </si>
  <si>
    <t>1180848483.01</t>
  </si>
  <si>
    <t>Jirsová Simona MUDr. Ph.D.</t>
  </si>
  <si>
    <t>1114315900.02</t>
  </si>
  <si>
    <t>Jurigová Gabriela Mgr. DiS.</t>
  </si>
  <si>
    <t>1131547145.01</t>
  </si>
  <si>
    <t>Kocián Roman MUDr. Ph.D.</t>
  </si>
  <si>
    <t>1174553556.02</t>
  </si>
  <si>
    <t>Koucký Michal doc. MUDr. Ph.D.</t>
  </si>
  <si>
    <t>1156491553.02</t>
  </si>
  <si>
    <t>Krejčí Vratislav MUDr.</t>
  </si>
  <si>
    <t>1198659423.01</t>
  </si>
  <si>
    <t>Krykorková Tereza</t>
  </si>
  <si>
    <t>1143358039.01</t>
  </si>
  <si>
    <t>Kužel David prof. MUDr. CSc.</t>
  </si>
  <si>
    <t>1141831798.01</t>
  </si>
  <si>
    <t>Laštůvka Zdeněk MUDr. Ph.D.</t>
  </si>
  <si>
    <t>1138332621.03</t>
  </si>
  <si>
    <t>Macková Kateřina MUDr. Ph.D.</t>
  </si>
  <si>
    <t>1119308425.01</t>
  </si>
  <si>
    <t>Mára Michal prof. MUDr. CSc.</t>
  </si>
  <si>
    <t>1117485938.01</t>
  </si>
  <si>
    <t>Martan Alois prof. MUDr. DrSc.</t>
  </si>
  <si>
    <t>1192110745.01</t>
  </si>
  <si>
    <t>Mašata Jaromír prof. MUDr. CSc.</t>
  </si>
  <si>
    <t>1133325447.01</t>
  </si>
  <si>
    <t>Miková Karolína MUDr.</t>
  </si>
  <si>
    <t>Neradová Pavla Bc.</t>
  </si>
  <si>
    <t>Pařízek Antonín prof. MUDr. CSc.</t>
  </si>
  <si>
    <t>1136815178.01</t>
  </si>
  <si>
    <t>Pavlišta David prof. MUDr. Ph.D.</t>
  </si>
  <si>
    <t>1148636441.01</t>
  </si>
  <si>
    <t>Plavka Richard prof. MUDr. CSc.</t>
  </si>
  <si>
    <t>1197147642.01</t>
  </si>
  <si>
    <t>Poľanová Tereza Bc.</t>
  </si>
  <si>
    <t>1171707284.02</t>
  </si>
  <si>
    <t>Pravdová Daniela Mgr.</t>
  </si>
  <si>
    <t>Procházková Kateřina</t>
  </si>
  <si>
    <t>1129700369.03</t>
  </si>
  <si>
    <t>Příhodová Dominika Mgr.</t>
  </si>
  <si>
    <t>1172942305.01</t>
  </si>
  <si>
    <t>Rusová Monika Mgr.</t>
  </si>
  <si>
    <t>Skácelová Simona Ing.</t>
  </si>
  <si>
    <t>1125657783.01</t>
  </si>
  <si>
    <t>Skřenková Jana MUDr.</t>
  </si>
  <si>
    <t>1161870078.01</t>
  </si>
  <si>
    <t>Slabá Šárka PhDr. Ph.D.</t>
  </si>
  <si>
    <t>Sláma Jiří prof. MUDr. Ph.D.</t>
  </si>
  <si>
    <t>1167532291.01</t>
  </si>
  <si>
    <t>Sosna Ondřej MUDr. Ph.D.</t>
  </si>
  <si>
    <t>1125557523.02</t>
  </si>
  <si>
    <t>Střeleček Vít</t>
  </si>
  <si>
    <t>1132086070.06</t>
  </si>
  <si>
    <t>Svatoňová Anna RNDr. Ph.D.</t>
  </si>
  <si>
    <t>1174157324.02</t>
  </si>
  <si>
    <t>Sýkorová Jaroslava Mgr.</t>
  </si>
  <si>
    <t>1113486861.01</t>
  </si>
  <si>
    <t>Syrová Hana PhDr.</t>
  </si>
  <si>
    <t>Šimják Patrik MUDr. Ph.D.</t>
  </si>
  <si>
    <t>1120697079.06</t>
  </si>
  <si>
    <t>1165543655.01</t>
  </si>
  <si>
    <t>Tisová Markéta Mgr.</t>
  </si>
  <si>
    <t>1141533994.08</t>
  </si>
  <si>
    <t>Urbanová Jana</t>
  </si>
  <si>
    <t>1195869326.01</t>
  </si>
  <si>
    <t>Vaněk František Ing.</t>
  </si>
  <si>
    <t>1144624047.01</t>
  </si>
  <si>
    <t>Vojtěch Jiří MUDr.</t>
  </si>
  <si>
    <t>1114202412.04</t>
  </si>
  <si>
    <t>Žižka Zdeněk MUDr. CSc.</t>
  </si>
  <si>
    <t>1118819540.01</t>
  </si>
  <si>
    <t>Aster Viktor MUDr. Ph.D.</t>
  </si>
  <si>
    <t>1138710563.01</t>
  </si>
  <si>
    <t>11850 - Klinika infekčních a tropických nemocí 1. LF UK a FNB</t>
  </si>
  <si>
    <t>Fleischhans Lukáš MUDr.</t>
  </si>
  <si>
    <t>1199621426.02</t>
  </si>
  <si>
    <t>Jedličková Dora MUDr.</t>
  </si>
  <si>
    <t>1162342686.04</t>
  </si>
  <si>
    <t>Jilich David MUDr. Ph.D.</t>
  </si>
  <si>
    <t>1146511727.01</t>
  </si>
  <si>
    <t>Králíčková Barbora MUDr.</t>
  </si>
  <si>
    <t>1120475686.02</t>
  </si>
  <si>
    <t>Lhoťan Jakub MUDr.</t>
  </si>
  <si>
    <t>1139040689.01</t>
  </si>
  <si>
    <t>Richterová Lenka RNDr. Ph.D.</t>
  </si>
  <si>
    <t>1191180527.01</t>
  </si>
  <si>
    <t>Rozsypal Hanuš doc. MUDr. CSc.</t>
  </si>
  <si>
    <t>1199196215.01</t>
  </si>
  <si>
    <t>Šram Kryštof MUDr.</t>
  </si>
  <si>
    <t>1181245314.01</t>
  </si>
  <si>
    <t>Veselý Dan MUDr.</t>
  </si>
  <si>
    <t>1187541823.06</t>
  </si>
  <si>
    <t>Zachovalová Božena PhDr.</t>
  </si>
  <si>
    <t>1141463281.01</t>
  </si>
  <si>
    <t>Belšan Tomáš MUDr. CSc.</t>
  </si>
  <si>
    <t>1164784827.01</t>
  </si>
  <si>
    <t>11860 - Neurochirugická a neuroonkologická klinika 1. LF UK a ÚVN</t>
  </si>
  <si>
    <t>Beneš Vladimír prof. MUDr. DrSc.</t>
  </si>
  <si>
    <t>1166442425.01</t>
  </si>
  <si>
    <t>Bradáč Ondřej prof. RNDr. MUDr. Ph.D.</t>
  </si>
  <si>
    <t>1155090509.01</t>
  </si>
  <si>
    <t>Häckel Martin MUDr. Ing. CSc.</t>
  </si>
  <si>
    <t>1158992393.01</t>
  </si>
  <si>
    <t>Hrbáč Tomáš MUDr. MBA, Ph.D.</t>
  </si>
  <si>
    <t>1176060163.01</t>
  </si>
  <si>
    <t>Charvát František doc. MUDr. Ph.D.</t>
  </si>
  <si>
    <t>1176152221.01</t>
  </si>
  <si>
    <t>Kramář Filip MUDr. Ph.D.</t>
  </si>
  <si>
    <t>1114463257.01</t>
  </si>
  <si>
    <t>Májovský Martin doc. MUDr. Ph.D.</t>
  </si>
  <si>
    <t>1122806451.01</t>
  </si>
  <si>
    <t>Masopust Václav MUDr. MBA, LL.M., Ph.D.</t>
  </si>
  <si>
    <t>1153608591.01</t>
  </si>
  <si>
    <t>May Michaela MUDr. Ph.D.</t>
  </si>
  <si>
    <t>1180541202.04</t>
  </si>
  <si>
    <t>Mohapl Milan MUDr. Ph.D.</t>
  </si>
  <si>
    <t>1160568845.01</t>
  </si>
  <si>
    <t>Netuka David prof. MUDr. Ph.D.</t>
  </si>
  <si>
    <t>1163037022.01</t>
  </si>
  <si>
    <t>Nežádal Tomáš MUDr. Ph.D.</t>
  </si>
  <si>
    <t>1195001829.01</t>
  </si>
  <si>
    <t>Ostrý Svatopluk doc. MUDr. Ph.D.</t>
  </si>
  <si>
    <t>1140629751.01</t>
  </si>
  <si>
    <t>Plas Jaroslav doc. MUDr. Ing.</t>
  </si>
  <si>
    <t>1129881113.01</t>
  </si>
  <si>
    <t>Říha Michal MUDr. MBA, Ph.D.</t>
  </si>
  <si>
    <t>1133199085.01</t>
  </si>
  <si>
    <t>Svoboda Norbert MUDr. Ph.D.</t>
  </si>
  <si>
    <t>1147506822.03</t>
  </si>
  <si>
    <t>Šimková Jitka</t>
  </si>
  <si>
    <t>1122665941.01</t>
  </si>
  <si>
    <t>Voldřich Richard MUDr. Ph.D.</t>
  </si>
  <si>
    <t>1145876694.02</t>
  </si>
  <si>
    <t>Beneš Jan MUDr. Ph.D.</t>
  </si>
  <si>
    <t>1170200758.02</t>
  </si>
  <si>
    <t>11861 - Interní klinika 1. LF UK a ÚVN</t>
  </si>
  <si>
    <t>Bortlík Martin doc. MUDr. Ph.D.</t>
  </si>
  <si>
    <t>1160255971.02</t>
  </si>
  <si>
    <t>Brodyuk Nadija MUDr.</t>
  </si>
  <si>
    <t>1188091283.01</t>
  </si>
  <si>
    <t>Břížďalová Blanka</t>
  </si>
  <si>
    <t>1167808151.02</t>
  </si>
  <si>
    <t>Bureš Jan prof. MUDr. CSc.</t>
  </si>
  <si>
    <t>1134122083.02</t>
  </si>
  <si>
    <t>Burger Tomáš MUDr. Mgr.</t>
  </si>
  <si>
    <t>1179254903.01</t>
  </si>
  <si>
    <t>Csomor Ján MUDr. Ph.D.</t>
  </si>
  <si>
    <t>1139032139.01</t>
  </si>
  <si>
    <t>Daněk Josef MUDr.</t>
  </si>
  <si>
    <t>1115485104.01</t>
  </si>
  <si>
    <t>Drbalová Karolína MUDr.</t>
  </si>
  <si>
    <t>1132625320.01</t>
  </si>
  <si>
    <t>Franeková Lenka MUDr. Ph.D.</t>
  </si>
  <si>
    <t>1113395847.01</t>
  </si>
  <si>
    <t>Grega Tomáš MUDr. Ph.D.</t>
  </si>
  <si>
    <t>1182139172.01</t>
  </si>
  <si>
    <t>Hajšl Martin MUDr. Ph.D.</t>
  </si>
  <si>
    <t>1163713580.01</t>
  </si>
  <si>
    <t>Hříbek Petr MUDr.</t>
  </si>
  <si>
    <t>1126749701.01</t>
  </si>
  <si>
    <t>Janíčková Žďárská Denisa doc. MUDr. Ph.D.</t>
  </si>
  <si>
    <t>1122848040.01</t>
  </si>
  <si>
    <t>Jirkovská Jarmila MUDr.</t>
  </si>
  <si>
    <t>1131671101.01</t>
  </si>
  <si>
    <t>Kameník Libor MUDr. Ph.D.</t>
  </si>
  <si>
    <t>1194330319.01</t>
  </si>
  <si>
    <t>Kamínová Daniela</t>
  </si>
  <si>
    <t>1163329605.01</t>
  </si>
  <si>
    <t>Kmochová Klára MUDr.</t>
  </si>
  <si>
    <t>1136502616.01</t>
  </si>
  <si>
    <t>Kočí Karolina MUDr.</t>
  </si>
  <si>
    <t>1190280155.01</t>
  </si>
  <si>
    <t>Kosák Mikuláš MUDr. Ph.D.</t>
  </si>
  <si>
    <t>1182394810.05</t>
  </si>
  <si>
    <t>Košťálová Kateřina MUDr.</t>
  </si>
  <si>
    <t>1115609235.01</t>
  </si>
  <si>
    <t>Kotrč Martin MUDr.</t>
  </si>
  <si>
    <t>1161498154.01</t>
  </si>
  <si>
    <t>Koula Michal MUDr.</t>
  </si>
  <si>
    <t>1179628572.01</t>
  </si>
  <si>
    <t>Krása Kryštof MUDr. Ph.D.</t>
  </si>
  <si>
    <t>1185618060.01</t>
  </si>
  <si>
    <t>Kupcová Eliška MUDr.</t>
  </si>
  <si>
    <t>1150022545.01</t>
  </si>
  <si>
    <t>Malý Martin doc. MUDr. Ph.D.</t>
  </si>
  <si>
    <t>1116411743.02</t>
  </si>
  <si>
    <t>Mináriková Petra MUDr. Ph.D.</t>
  </si>
  <si>
    <t>1182965443.01</t>
  </si>
  <si>
    <t>Nývltová Monika MUDr.</t>
  </si>
  <si>
    <t>1124778472.01</t>
  </si>
  <si>
    <t>Pelcl Tomáš MUDr. Ph.D.</t>
  </si>
  <si>
    <t>1179857335.07</t>
  </si>
  <si>
    <t>Sedloň Pavel MUDr. Ph.D.</t>
  </si>
  <si>
    <t>1185545803.01</t>
  </si>
  <si>
    <t>Suchánek Štěpán doc. MUDr. Ph.D.</t>
  </si>
  <si>
    <t>1173204455.01</t>
  </si>
  <si>
    <t>Šperl Jan doc. MUDr. CSc.</t>
  </si>
  <si>
    <t>1121276686.02</t>
  </si>
  <si>
    <t>Urbánek Petr prof. MUDr. CSc.</t>
  </si>
  <si>
    <t>1122303832.01</t>
  </si>
  <si>
    <t>Vacková Zuzana MUDr. Ph.D.</t>
  </si>
  <si>
    <t>1151253998.01</t>
  </si>
  <si>
    <t>Venerová Johana MUDr.</t>
  </si>
  <si>
    <t>1116717380.01</t>
  </si>
  <si>
    <t>Zavoral Miroslav prof. MUDr. Ph.D.</t>
  </si>
  <si>
    <t>1138290784.01</t>
  </si>
  <si>
    <t>Dohnalová Pavla MUDr.</t>
  </si>
  <si>
    <t>1128369206.01</t>
  </si>
  <si>
    <t>11862 - Oční klinika 1. LF UK a ÚVN</t>
  </si>
  <si>
    <t>Ernest Jan MUDr. Ph.D.</t>
  </si>
  <si>
    <t>1130212150.01</t>
  </si>
  <si>
    <t>Grygar Jan MUDr.</t>
  </si>
  <si>
    <t>Haase Marek MUDr.</t>
  </si>
  <si>
    <t>Hájková Veronika Bc. DiS.</t>
  </si>
  <si>
    <t>1150376367.01</t>
  </si>
  <si>
    <t>Hladíková Kateřina MUDr.</t>
  </si>
  <si>
    <t>1160383012.01</t>
  </si>
  <si>
    <t>Hubáčková Jitka MUDr.</t>
  </si>
  <si>
    <t>1195360134.01</t>
  </si>
  <si>
    <t>Němcová Iveta MUDr. Ph.D.</t>
  </si>
  <si>
    <t>1154837997.01</t>
  </si>
  <si>
    <t>Němec Pavel MUDr.</t>
  </si>
  <si>
    <t>1144937603.01</t>
  </si>
  <si>
    <t>Nováček Ladislav Viktor MUDr. Ph.D.</t>
  </si>
  <si>
    <t>1132666862.01</t>
  </si>
  <si>
    <t>Pašta Jiří doc. MUDr. CSc.</t>
  </si>
  <si>
    <t>1152061044.01</t>
  </si>
  <si>
    <t>Rejmont Leoš MUDr.</t>
  </si>
  <si>
    <t>1116226382.01</t>
  </si>
  <si>
    <t>Sičáková Silvia MUDr.</t>
  </si>
  <si>
    <t>1114521962.01</t>
  </si>
  <si>
    <t>1112671475.01</t>
  </si>
  <si>
    <t>Tesař Jan MUDr.</t>
  </si>
  <si>
    <t>1158286717.02</t>
  </si>
  <si>
    <t>Výborný Petr MUDr. CSc.</t>
  </si>
  <si>
    <t>1122269352.01</t>
  </si>
  <si>
    <t>Ženíšková Renata MUDr.</t>
  </si>
  <si>
    <t>1122324942.01</t>
  </si>
  <si>
    <t>Alt Jan MUDr.</t>
  </si>
  <si>
    <t>1136074267.01</t>
  </si>
  <si>
    <t>11863 - Klinika ortopedie 1.LF UK a ÚVN</t>
  </si>
  <si>
    <t>Bartoníček Jan prof. MUDr. DrSc.</t>
  </si>
  <si>
    <t>1133090420.01</t>
  </si>
  <si>
    <t>Bartoš Miroslav doc. MUDr. CSc.</t>
  </si>
  <si>
    <t>1151710227.01</t>
  </si>
  <si>
    <t>Bušková Kamila MUDr.</t>
  </si>
  <si>
    <t>1122249366.01</t>
  </si>
  <si>
    <t>Chochola Antonín MUDr.</t>
  </si>
  <si>
    <t>1132460775.01</t>
  </si>
  <si>
    <t>Jícha Zdeněk MUDr.</t>
  </si>
  <si>
    <t>1142116401.01</t>
  </si>
  <si>
    <t>Kozlová Monika</t>
  </si>
  <si>
    <t>1149655398.01</t>
  </si>
  <si>
    <t>1189871822.01</t>
  </si>
  <si>
    <t>Kuběnová Dagmar MUDr.</t>
  </si>
  <si>
    <t>1129541576.01</t>
  </si>
  <si>
    <t>Puchmeltr Aleš MUDr.</t>
  </si>
  <si>
    <t>1156575776.01</t>
  </si>
  <si>
    <t>Tuček Michal prof. MUDr. Ph.D.</t>
  </si>
  <si>
    <t>1177097414.01</t>
  </si>
  <si>
    <t>Vaněček Václav MUDr. Ph.D.</t>
  </si>
  <si>
    <t>1124759802.01</t>
  </si>
  <si>
    <t>Vašek Petr MUDr.</t>
  </si>
  <si>
    <t>1182768678.01</t>
  </si>
  <si>
    <t>Gottvald Tomáš MUDr.</t>
  </si>
  <si>
    <t>1155019932.01</t>
  </si>
  <si>
    <t>11864 - Klinika anesteziologie, resuscitace a intenzivní medicíny 1.LF UK a ÚVN</t>
  </si>
  <si>
    <t>Hanulík Tomáš MUDr.</t>
  </si>
  <si>
    <t>1146996042.01</t>
  </si>
  <si>
    <t>Henlín Tomáš MUDr. Ph.D.</t>
  </si>
  <si>
    <t>1152287175.01</t>
  </si>
  <si>
    <t>Jelínková Šárka</t>
  </si>
  <si>
    <t>1196429699.02</t>
  </si>
  <si>
    <t>Králová Lesná Ivana doc. MUDr. Ph.D.</t>
  </si>
  <si>
    <t>1166634835.01</t>
  </si>
  <si>
    <t>Kupka Pavel MUDr.</t>
  </si>
  <si>
    <t>1128308830.01</t>
  </si>
  <si>
    <t>Lásziková Eva MUDr.</t>
  </si>
  <si>
    <t>1143633970.01</t>
  </si>
  <si>
    <t>Netuková Daniela MUDr.</t>
  </si>
  <si>
    <t>1130260159.01</t>
  </si>
  <si>
    <t>Novotný David MUDr.</t>
  </si>
  <si>
    <t>1118364380.01</t>
  </si>
  <si>
    <t>Novotný Pavel MUDr. Ph.D.</t>
  </si>
  <si>
    <t>1133675554.03</t>
  </si>
  <si>
    <t>Páleník Jan MUDr.</t>
  </si>
  <si>
    <t>1117557636.01</t>
  </si>
  <si>
    <t>Pintar Filip MUDr.</t>
  </si>
  <si>
    <t>1177536055.01</t>
  </si>
  <si>
    <t>Rára Aleš MUDr. Ph.D.</t>
  </si>
  <si>
    <t>1124805768.01</t>
  </si>
  <si>
    <t>Reková Lujza MUDr. Mgr.</t>
  </si>
  <si>
    <t>1196917037.01</t>
  </si>
  <si>
    <t>Roubík Karel prof. Ing. Ph.D.</t>
  </si>
  <si>
    <t>1152446755.03</t>
  </si>
  <si>
    <t>Soták Michal MUDr. Ph.D.</t>
  </si>
  <si>
    <t>1159250815.01</t>
  </si>
  <si>
    <t>Šidák Martin MUDr.</t>
  </si>
  <si>
    <t>1148554255.01</t>
  </si>
  <si>
    <t>Tyll Tomáš MUDr. Ph.D.</t>
  </si>
  <si>
    <t>1165372040.01</t>
  </si>
  <si>
    <t>Votava Jan MUDr.</t>
  </si>
  <si>
    <t>1143660383.01</t>
  </si>
  <si>
    <t>Barkmanová Jaroslava MUDr.</t>
  </si>
  <si>
    <t>1138435323.02</t>
  </si>
  <si>
    <t>11865 - Onkologická klinika 1.LF UK, VFN a ÚVN</t>
  </si>
  <si>
    <t>Georgiev Patrik MUDr.</t>
  </si>
  <si>
    <t>1150757041.01</t>
  </si>
  <si>
    <t>Janoušková Klára MUDr.</t>
  </si>
  <si>
    <t>1192991290.01</t>
  </si>
  <si>
    <t>Janovská Lucie MUDr.</t>
  </si>
  <si>
    <t>1197253211.02</t>
  </si>
  <si>
    <t>Petruželka Luboš prof. MUDr. CSc.</t>
  </si>
  <si>
    <t>1166796467.01</t>
  </si>
  <si>
    <t>Třebický Ferdinand MUDr.</t>
  </si>
  <si>
    <t>1152489923.01</t>
  </si>
  <si>
    <t>Arientová Simona MUDr. Ph.D., MBA</t>
  </si>
  <si>
    <t>1191000794.01</t>
  </si>
  <si>
    <t>11866 - Klinika infekčních nemocí, 1. LF UK a ÚVN - Voj.FN Praha</t>
  </si>
  <si>
    <t>Bartovská Zofia MUDr. Ph.D.</t>
  </si>
  <si>
    <t>1195684382.01</t>
  </si>
  <si>
    <t>Beran Ondřej doc. MUDr. Ph.D.</t>
  </si>
  <si>
    <t>1139442358.01</t>
  </si>
  <si>
    <t>Dušková Kamila</t>
  </si>
  <si>
    <t>1119502989.01</t>
  </si>
  <si>
    <t>Fridrich Viktor MUDr.</t>
  </si>
  <si>
    <t>1115442447.01</t>
  </si>
  <si>
    <t>Holub Michal prof. MUDr. Ph.D.</t>
  </si>
  <si>
    <t>1152928093.01</t>
  </si>
  <si>
    <t>Chmel Martin Mgr.</t>
  </si>
  <si>
    <t>1166631832.01</t>
  </si>
  <si>
    <t>Koudelková Ivana Mgr. MBA</t>
  </si>
  <si>
    <t>1127334387.06</t>
  </si>
  <si>
    <t>Liška Miroslav Fredéric MUDr.</t>
  </si>
  <si>
    <t>1117502918.01</t>
  </si>
  <si>
    <t>Macková Miroslava MUDr.</t>
  </si>
  <si>
    <t>1165256626.01</t>
  </si>
  <si>
    <t>Matúšková Kateřina Ing.</t>
  </si>
  <si>
    <t>1117671483.01</t>
  </si>
  <si>
    <t>Reinvartová Gabriela</t>
  </si>
  <si>
    <t>1154479503.01</t>
  </si>
  <si>
    <t>Zlámal Milan MUDr.</t>
  </si>
  <si>
    <t>1190233625.02</t>
  </si>
  <si>
    <t>Beniak Juraj MUDr.</t>
  </si>
  <si>
    <t>1174279607.02</t>
  </si>
  <si>
    <t>11867 - Urologická klinika 1. LF UK a ÚVN</t>
  </si>
  <si>
    <t>Drlík Pavel MUDr. Ph.D.</t>
  </si>
  <si>
    <t>1144151768.05</t>
  </si>
  <si>
    <t>Důrasová Michaela  DiS.</t>
  </si>
  <si>
    <t>1176332488.01</t>
  </si>
  <si>
    <t>Gaduš Lukáš MUDr. Ph.D.</t>
  </si>
  <si>
    <t>1188724719.01</t>
  </si>
  <si>
    <t>Heráček Jiří doc. MUDr. Ph.D., MBA</t>
  </si>
  <si>
    <t>1161610763.02</t>
  </si>
  <si>
    <t>Horenitzký Michal MUDr.</t>
  </si>
  <si>
    <t>1113472115.01</t>
  </si>
  <si>
    <t>Chmelík František MUDr.</t>
  </si>
  <si>
    <t>1141189133.01</t>
  </si>
  <si>
    <t>Jurok Marek MUDr.</t>
  </si>
  <si>
    <t>1148877229.01</t>
  </si>
  <si>
    <t>Stejskal Jiří MUDr. Ph.D.</t>
  </si>
  <si>
    <t>1129720927.01</t>
  </si>
  <si>
    <t>Záleský Miroslav doc. MUDr. Ph.D.</t>
  </si>
  <si>
    <t>1195023042.02</t>
  </si>
  <si>
    <t>11870 - Pneumologická klinika 1. LF UK a FTN</t>
  </si>
  <si>
    <t>Andrle Filip MUDr.</t>
  </si>
  <si>
    <t>Anton Jan MUDr.</t>
  </si>
  <si>
    <t>1177038695.01</t>
  </si>
  <si>
    <t>Černovská Markéta MUDr.</t>
  </si>
  <si>
    <t>1195870632.01</t>
  </si>
  <si>
    <t>Diamant Zuzana</t>
  </si>
  <si>
    <t>1141661928.02</t>
  </si>
  <si>
    <t>Drösslerová Marie MUDr.</t>
  </si>
  <si>
    <t>1189159686.02</t>
  </si>
  <si>
    <t>Györfy Zsuzsanna MUDr.</t>
  </si>
  <si>
    <t>1135539318.01</t>
  </si>
  <si>
    <t>Heribanová Lucie MUDr.</t>
  </si>
  <si>
    <t>1185075817.01</t>
  </si>
  <si>
    <t>Hoznauerová Lucie MUDr.</t>
  </si>
  <si>
    <t>1164374395.03</t>
  </si>
  <si>
    <t>Hricíková Ivana MUDr.</t>
  </si>
  <si>
    <t>1186138721.01</t>
  </si>
  <si>
    <t>Klincová Eva MUDr.</t>
  </si>
  <si>
    <t>1180241575.02</t>
  </si>
  <si>
    <t>Kopecká Emília MUDr.</t>
  </si>
  <si>
    <t>1177068031.01</t>
  </si>
  <si>
    <t>Kotrbová Jana MUDr.</t>
  </si>
  <si>
    <t>1147329666.03</t>
  </si>
  <si>
    <t>Koziar Vašáková Martina prof. MUDr. Ph.D.</t>
  </si>
  <si>
    <t>1192679577.01</t>
  </si>
  <si>
    <t>Lacina Ladislav MUDr.</t>
  </si>
  <si>
    <t>1172454670.02</t>
  </si>
  <si>
    <t>Le Roy Mičola Tomáš MUDr.</t>
  </si>
  <si>
    <t>1176612663.02</t>
  </si>
  <si>
    <t>Molitorová Alžběta MUDr.</t>
  </si>
  <si>
    <t>1173250870.02</t>
  </si>
  <si>
    <t>Perná Zuzana MUDr.</t>
  </si>
  <si>
    <t>1134734406.01</t>
  </si>
  <si>
    <t>Stehlík Luděk MUDr.</t>
  </si>
  <si>
    <t>1168181952.01</t>
  </si>
  <si>
    <t>Sukholytka Mariia</t>
  </si>
  <si>
    <t>1157928596.03</t>
  </si>
  <si>
    <t>Ščurek Martin MUDr. Ph.D.</t>
  </si>
  <si>
    <t>1161556117.01</t>
  </si>
  <si>
    <t>Šterclová Martina doc. MUDr. Ph.D.</t>
  </si>
  <si>
    <t>1162169498.01</t>
  </si>
  <si>
    <t>Tietzová Ilona MUDr. Ph.D., MBA</t>
  </si>
  <si>
    <t>1134796966.01</t>
  </si>
  <si>
    <t>Vokatý Erik MUDr.</t>
  </si>
  <si>
    <t>1116325553.03</t>
  </si>
  <si>
    <t>Žáčková Pavla MUDr.</t>
  </si>
  <si>
    <t>1179425241.01</t>
  </si>
  <si>
    <t>Araújo Fernando Carlos Oliveira</t>
  </si>
  <si>
    <t>1156774321.01</t>
  </si>
  <si>
    <t>11890 - Ústav vědeckých informací 1. LF UK a VFN</t>
  </si>
  <si>
    <t>Bachorcová Veronika</t>
  </si>
  <si>
    <t>1150931840.01</t>
  </si>
  <si>
    <t>Brunnhoferová Irena</t>
  </si>
  <si>
    <t>1155664833.01</t>
  </si>
  <si>
    <t>Doubek Václav MgA.</t>
  </si>
  <si>
    <t>1116665082.01</t>
  </si>
  <si>
    <t>Fulín Patrik</t>
  </si>
  <si>
    <t>1172079569.01</t>
  </si>
  <si>
    <t>Hajduková Kateřina Mgr.</t>
  </si>
  <si>
    <t>1174238461.01</t>
  </si>
  <si>
    <t>Herrmann Tomáš</t>
  </si>
  <si>
    <t>1184024515.01</t>
  </si>
  <si>
    <t>Homolková Jana Bc.</t>
  </si>
  <si>
    <t>1157335190.01</t>
  </si>
  <si>
    <t>Horváth David PhDr. MBA, LL.M., Ph.D.</t>
  </si>
  <si>
    <t>1192098450.01</t>
  </si>
  <si>
    <t>Hradecká Zora</t>
  </si>
  <si>
    <t>1181320559.01</t>
  </si>
  <si>
    <t>Hubálková Barbora</t>
  </si>
  <si>
    <t>1126411083.02</t>
  </si>
  <si>
    <t>Christelová Alžběta Mgr.</t>
  </si>
  <si>
    <t>1113354875.03</t>
  </si>
  <si>
    <t>Ivánková Markéta PhDr. Mgr. Ph.D.</t>
  </si>
  <si>
    <t>1138670971.01</t>
  </si>
  <si>
    <t>1112630632.03</t>
  </si>
  <si>
    <t>Kábrt Jiří Mgr.</t>
  </si>
  <si>
    <t>1166641723.01</t>
  </si>
  <si>
    <t>Kalinová Marie Mgr.</t>
  </si>
  <si>
    <t>1194960324.01</t>
  </si>
  <si>
    <t>Kellerová Jitka MUDr.</t>
  </si>
  <si>
    <t>1175592602.01</t>
  </si>
  <si>
    <t>Klonfarová Markéta Bc.</t>
  </si>
  <si>
    <t>1137733109.05</t>
  </si>
  <si>
    <t>Koliáš Jakub</t>
  </si>
  <si>
    <t>1191504511.01</t>
  </si>
  <si>
    <t>Kričková Jitka</t>
  </si>
  <si>
    <t>1114617727.01</t>
  </si>
  <si>
    <t>Krutáková Barbora Mgr.</t>
  </si>
  <si>
    <t>1197831151.01</t>
  </si>
  <si>
    <t>Maříková Květa  BBus</t>
  </si>
  <si>
    <t>1170689910.01</t>
  </si>
  <si>
    <t>Motyčková Monika  BBus</t>
  </si>
  <si>
    <t>1115568230.02</t>
  </si>
  <si>
    <t>Nováková Anna</t>
  </si>
  <si>
    <t>1167546549.01</t>
  </si>
  <si>
    <t>Polášková Alexandra Mgr.</t>
  </si>
  <si>
    <t>1116510610.03</t>
  </si>
  <si>
    <t>Pužmanová Ludmila</t>
  </si>
  <si>
    <t>1149049121.01</t>
  </si>
  <si>
    <t>Ružbatská Zuzana  BBus</t>
  </si>
  <si>
    <t>1121313512.03</t>
  </si>
  <si>
    <t>Ružičová Lucie</t>
  </si>
  <si>
    <t>1151164718.01</t>
  </si>
  <si>
    <t>Steiner Pavel  DiS.</t>
  </si>
  <si>
    <t>1140932279.01</t>
  </si>
  <si>
    <t>Stejskalová Jitka Mgr.</t>
  </si>
  <si>
    <t>1163814316.01</t>
  </si>
  <si>
    <t>Šimůnek František</t>
  </si>
  <si>
    <t>1152745923.01</t>
  </si>
  <si>
    <t>Škrdleta Jan</t>
  </si>
  <si>
    <t>1191518600.01</t>
  </si>
  <si>
    <t>Šulcová Lucie Mgr.</t>
  </si>
  <si>
    <t>1193804128.01</t>
  </si>
  <si>
    <t>1180465379.04</t>
  </si>
  <si>
    <t>Zounarová Margita</t>
  </si>
  <si>
    <t>1160585288.01</t>
  </si>
  <si>
    <t>11900 - Děkanát</t>
  </si>
  <si>
    <t>Červená Vendula Ing.</t>
  </si>
  <si>
    <t>1175311632.02</t>
  </si>
  <si>
    <t>Karlíková Ema</t>
  </si>
  <si>
    <t>Králová Berenika</t>
  </si>
  <si>
    <t>Kuchař Martin MUDr. Ph.D.</t>
  </si>
  <si>
    <t>1148714393.02</t>
  </si>
  <si>
    <t>Malínská Hana RNDr. Mgr. Ph.D.</t>
  </si>
  <si>
    <t>1165237831.02</t>
  </si>
  <si>
    <t>Novák Tomáš MUDr. Ph.D.</t>
  </si>
  <si>
    <t>1169891761.04</t>
  </si>
  <si>
    <t>Šebela Antonín MUDr. Ph.D.</t>
  </si>
  <si>
    <t>1138905380.01</t>
  </si>
  <si>
    <t>Vecko Filip</t>
  </si>
  <si>
    <t>Apolínová Andrea</t>
  </si>
  <si>
    <t>11902 - Odd. výpočetní techniky/Centrum podpory multi. forem výuky</t>
  </si>
  <si>
    <t>Bečková Anežka</t>
  </si>
  <si>
    <t>Brabec Martin</t>
  </si>
  <si>
    <t>1126473837.01</t>
  </si>
  <si>
    <t>Bureš Josef</t>
  </si>
  <si>
    <t>1161510685.01</t>
  </si>
  <si>
    <t>Džupinková Zuzana</t>
  </si>
  <si>
    <t>1177450867.04</t>
  </si>
  <si>
    <t>Gorčíková Iva</t>
  </si>
  <si>
    <t>Horák Vladimír Ing.</t>
  </si>
  <si>
    <t>1185227630.01</t>
  </si>
  <si>
    <t>Hořejšová Anna Bc. DiS.</t>
  </si>
  <si>
    <t>1153067126.01</t>
  </si>
  <si>
    <t>Hosnedl Emanuel RNDr.</t>
  </si>
  <si>
    <t>1120142714.01</t>
  </si>
  <si>
    <t>Hubal Petr Bc.</t>
  </si>
  <si>
    <t>1161475346.01</t>
  </si>
  <si>
    <t>Karvai Filip</t>
  </si>
  <si>
    <t>Kejha Lukáš</t>
  </si>
  <si>
    <t>1135455143.01</t>
  </si>
  <si>
    <t>Krůtová Tereza</t>
  </si>
  <si>
    <t>Martiňák Josef Ing.</t>
  </si>
  <si>
    <t>1195711065.01</t>
  </si>
  <si>
    <t>Mařík Jan</t>
  </si>
  <si>
    <t>Mašková Soňa Mgr.</t>
  </si>
  <si>
    <t>1130710214.01</t>
  </si>
  <si>
    <t>Mezuliáníková Hana Ing.</t>
  </si>
  <si>
    <t>1134958691.01</t>
  </si>
  <si>
    <t>Miklovicsová Melisa</t>
  </si>
  <si>
    <t>Patočka Roman</t>
  </si>
  <si>
    <t>1141199131.01</t>
  </si>
  <si>
    <t>Pavlíček Martin</t>
  </si>
  <si>
    <t>1145130863.01</t>
  </si>
  <si>
    <t>Pešek Ivan  DiS.</t>
  </si>
  <si>
    <t>1168140003.01</t>
  </si>
  <si>
    <t>Procházka Tomáš</t>
  </si>
  <si>
    <t>Procházková Emma</t>
  </si>
  <si>
    <t>Skurtu Anastasia</t>
  </si>
  <si>
    <t>Škubalová Veronika</t>
  </si>
  <si>
    <t>1183297218.01</t>
  </si>
  <si>
    <t>Tesařová Jana  DiS.</t>
  </si>
  <si>
    <t>1168658305.01</t>
  </si>
  <si>
    <t>Vacca Emma</t>
  </si>
  <si>
    <t>Vašinová Pavlína</t>
  </si>
  <si>
    <t>Vávra Jakub</t>
  </si>
  <si>
    <t>1151150225.01</t>
  </si>
  <si>
    <t>Vávra Radek Ing.</t>
  </si>
  <si>
    <t>1175864937.01</t>
  </si>
  <si>
    <t>Zajacová Natália</t>
  </si>
  <si>
    <t>Zíka Jiří Ing.</t>
  </si>
  <si>
    <t>1124954962.01</t>
  </si>
  <si>
    <t>Dvořáková Silvie</t>
  </si>
  <si>
    <t>1113656715.01</t>
  </si>
  <si>
    <t>11903 - Sekretariát</t>
  </si>
  <si>
    <t>Kernová Ilona</t>
  </si>
  <si>
    <t>1192468119.01</t>
  </si>
  <si>
    <t>Tomková Dagmar Ing.</t>
  </si>
  <si>
    <t>1135526048.01</t>
  </si>
  <si>
    <t>Demireva Markéta</t>
  </si>
  <si>
    <t>1110845083.01</t>
  </si>
  <si>
    <t>11904 - Studijní oddělení</t>
  </si>
  <si>
    <t>Dvořáková Renata</t>
  </si>
  <si>
    <t>1134825187.01</t>
  </si>
  <si>
    <t>Holanová Marcela</t>
  </si>
  <si>
    <t>1198610275.01</t>
  </si>
  <si>
    <t>Kasalová Barbora Ing.</t>
  </si>
  <si>
    <t>1111473115.01</t>
  </si>
  <si>
    <t>Kohútová Vladislava Ing.</t>
  </si>
  <si>
    <t>1150108085.01</t>
  </si>
  <si>
    <t>Kolářová Jana</t>
  </si>
  <si>
    <t>1199994664.01</t>
  </si>
  <si>
    <t>Korbelová Irena</t>
  </si>
  <si>
    <t>1114935911.01</t>
  </si>
  <si>
    <t>Kořínková Jaroslava MgA.</t>
  </si>
  <si>
    <t>1182644854.01</t>
  </si>
  <si>
    <t>Nosková Ilona</t>
  </si>
  <si>
    <t>1176988203.01</t>
  </si>
  <si>
    <t>Sochorová Markéta Ing.</t>
  </si>
  <si>
    <t>1141713968.01</t>
  </si>
  <si>
    <t>Šikl Stanislav</t>
  </si>
  <si>
    <t>1189536262.06</t>
  </si>
  <si>
    <t>Vargová Michaela</t>
  </si>
  <si>
    <t>1161301179.01</t>
  </si>
  <si>
    <t>Veselá Martina</t>
  </si>
  <si>
    <t>1157662176.01</t>
  </si>
  <si>
    <t>Zaspalová Jana Mgr.</t>
  </si>
  <si>
    <t>1184044032.01</t>
  </si>
  <si>
    <t>Frantíková Bohdana Bc.</t>
  </si>
  <si>
    <t>1122695575.01</t>
  </si>
  <si>
    <t>11905 - Oddělení pro vědeckou činnost</t>
  </si>
  <si>
    <t>Charouzdová Eva Mgr. Bc.</t>
  </si>
  <si>
    <t>1122257686.01</t>
  </si>
  <si>
    <t>Kameníková Hana</t>
  </si>
  <si>
    <t>1161128571.01</t>
  </si>
  <si>
    <t>Kopecká Jarmila Mgr.</t>
  </si>
  <si>
    <t>1156902226.01</t>
  </si>
  <si>
    <t>Soukupová Karolína</t>
  </si>
  <si>
    <t>1172180182.01</t>
  </si>
  <si>
    <t>Urbanová Iveta Mgr.</t>
  </si>
  <si>
    <t>1134447870.01</t>
  </si>
  <si>
    <t>Janovská Eva</t>
  </si>
  <si>
    <t>1175882703.01</t>
  </si>
  <si>
    <t>11906 - Personální oddělení</t>
  </si>
  <si>
    <t>Mrázová Jitka</t>
  </si>
  <si>
    <t>1135499831.01</t>
  </si>
  <si>
    <t>Petržílková Marta Mgr. DiS.</t>
  </si>
  <si>
    <t>1114027630.01</t>
  </si>
  <si>
    <t>Vilímková Hana</t>
  </si>
  <si>
    <t>1190421815.01</t>
  </si>
  <si>
    <t>Volfová Jana</t>
  </si>
  <si>
    <t>1111989999.01</t>
  </si>
  <si>
    <t>Augustinová Marie</t>
  </si>
  <si>
    <t>1159849779.01</t>
  </si>
  <si>
    <t>11907 - Hospodářské oddělení</t>
  </si>
  <si>
    <t>Boková Irena</t>
  </si>
  <si>
    <t>1190887672.01</t>
  </si>
  <si>
    <t>Červenková Hana</t>
  </si>
  <si>
    <t>1184028506.01</t>
  </si>
  <si>
    <t>Mesteková Dana Ing.</t>
  </si>
  <si>
    <t>1164552903.01</t>
  </si>
  <si>
    <t>Schmidtmajerová Petra</t>
  </si>
  <si>
    <t>1119286313.01</t>
  </si>
  <si>
    <t>Sládková Ivana</t>
  </si>
  <si>
    <t>1148494998.01</t>
  </si>
  <si>
    <t>Slavíková Hana</t>
  </si>
  <si>
    <t>1150674393.01</t>
  </si>
  <si>
    <t>Sosnová Michaela</t>
  </si>
  <si>
    <t>1152943587.01</t>
  </si>
  <si>
    <t>Šímová Kateřina</t>
  </si>
  <si>
    <t>1169324372.02</t>
  </si>
  <si>
    <t>Švestková Hana</t>
  </si>
  <si>
    <t>1140813257.01</t>
  </si>
  <si>
    <t>Pišová Monika Ing.</t>
  </si>
  <si>
    <t>1171962483.01</t>
  </si>
  <si>
    <t>11908 - Mzdová účtárna</t>
  </si>
  <si>
    <t>Procházková Jana Mgr. Bc.</t>
  </si>
  <si>
    <t>1151828321.01</t>
  </si>
  <si>
    <t>Šilhavá Eva</t>
  </si>
  <si>
    <t>1146840510.01</t>
  </si>
  <si>
    <t>Vácha Martin Ing.</t>
  </si>
  <si>
    <t>1121282358.01</t>
  </si>
  <si>
    <t>Bauerová Dana</t>
  </si>
  <si>
    <t>1115566545.01</t>
  </si>
  <si>
    <t>11909 - Finanční oddělení</t>
  </si>
  <si>
    <t>Berky Jana</t>
  </si>
  <si>
    <t>1157701481.02</t>
  </si>
  <si>
    <t>Getmančuková Anna</t>
  </si>
  <si>
    <t>1116884777.02</t>
  </si>
  <si>
    <t>Getmančuková Barbora Ing.</t>
  </si>
  <si>
    <t>1189794777.01</t>
  </si>
  <si>
    <t>Karaš Roman Ing.</t>
  </si>
  <si>
    <t>1141354879.02</t>
  </si>
  <si>
    <t>Nechvátalová Anna Ing.</t>
  </si>
  <si>
    <t>1198073608.01</t>
  </si>
  <si>
    <t>Novotná Gabriela</t>
  </si>
  <si>
    <t>1196323016.02</t>
  </si>
  <si>
    <t>Novotná Jitka</t>
  </si>
  <si>
    <t>1155507363.01</t>
  </si>
  <si>
    <t>Rybová Michaela</t>
  </si>
  <si>
    <t>1199968558.01</t>
  </si>
  <si>
    <t>Šandová Tereza</t>
  </si>
  <si>
    <t>1126782542.02</t>
  </si>
  <si>
    <t>Bražinová Olga BcA.</t>
  </si>
  <si>
    <t>1118602745.01</t>
  </si>
  <si>
    <t>11911 - Oddělení komunikace a marketingu</t>
  </si>
  <si>
    <t>Dvořáková Anna</t>
  </si>
  <si>
    <t>1120507597.03</t>
  </si>
  <si>
    <t>Krajči Daniel Bc.</t>
  </si>
  <si>
    <t>1126812460.03</t>
  </si>
  <si>
    <t>Ležatková Veronika Ing.</t>
  </si>
  <si>
    <t>1128047552.01</t>
  </si>
  <si>
    <t>Mádlová Adéla Mgr.</t>
  </si>
  <si>
    <t>1111755173.11</t>
  </si>
  <si>
    <t>1111755173.17</t>
  </si>
  <si>
    <t>Malý Lukáš Mgr.</t>
  </si>
  <si>
    <t>1145321954.01</t>
  </si>
  <si>
    <t>Nosková Věra Mgr.</t>
  </si>
  <si>
    <t>1174670889.01</t>
  </si>
  <si>
    <t>Pirklová Kristýna Mgr. Ing.</t>
  </si>
  <si>
    <t>1191941372.01</t>
  </si>
  <si>
    <t>Šerá Čuteková Michaela</t>
  </si>
  <si>
    <t>1135008766.01</t>
  </si>
  <si>
    <t>Václavíková Dita Mgr.</t>
  </si>
  <si>
    <t>1196753819.01</t>
  </si>
  <si>
    <t>Vanek Peter Mgr.</t>
  </si>
  <si>
    <t>1143534160.01</t>
  </si>
  <si>
    <t>Hudáková Dana</t>
  </si>
  <si>
    <t>1166835411.01</t>
  </si>
  <si>
    <t>11913 - Grantové oddělení</t>
  </si>
  <si>
    <t>Jiráková Romana</t>
  </si>
  <si>
    <t>1157441663.01</t>
  </si>
  <si>
    <t>Just Martin</t>
  </si>
  <si>
    <t>1157490266.01</t>
  </si>
  <si>
    <t>Kábeleová Kamila Mgr.</t>
  </si>
  <si>
    <t>1169656505.01</t>
  </si>
  <si>
    <t>Kocmanová Monika Mgr.</t>
  </si>
  <si>
    <t>1152557856.01</t>
  </si>
  <si>
    <t>Marešová Lucie  DiS.</t>
  </si>
  <si>
    <t>1195871452.01</t>
  </si>
  <si>
    <t>Matějková Kristýna Mgr. DiS.</t>
  </si>
  <si>
    <t>1162335256.01</t>
  </si>
  <si>
    <t>Nikodymová Ivana</t>
  </si>
  <si>
    <t>1143666052.01</t>
  </si>
  <si>
    <t>Panenková Zuzana</t>
  </si>
  <si>
    <t>1162255121.01</t>
  </si>
  <si>
    <t>Plantagie Dvořáková Markéta</t>
  </si>
  <si>
    <t>1150750841.01</t>
  </si>
  <si>
    <t>Rychnovská Klára</t>
  </si>
  <si>
    <t>1142839863.01</t>
  </si>
  <si>
    <t>Veisová Alena</t>
  </si>
  <si>
    <t>1148990982.01</t>
  </si>
  <si>
    <t>Venhauerová Martina</t>
  </si>
  <si>
    <t>1116398223.01</t>
  </si>
  <si>
    <t>Zagrapanová Petra</t>
  </si>
  <si>
    <t>1191983403.01</t>
  </si>
  <si>
    <t>Zichová Jitka Ing.</t>
  </si>
  <si>
    <t>1145321153.01</t>
  </si>
  <si>
    <t>Adlerová Eva Mgr. Ph.D.</t>
  </si>
  <si>
    <t>1179704517.01</t>
  </si>
  <si>
    <t>11915 - Právní oddělení</t>
  </si>
  <si>
    <t>Klusoňová Lucie JUDr.</t>
  </si>
  <si>
    <t>1130662923.01</t>
  </si>
  <si>
    <t>Podrazil Šimon</t>
  </si>
  <si>
    <t>1111184415.02</t>
  </si>
  <si>
    <t>Podrazilová Jenčíková Eva Mgr.</t>
  </si>
  <si>
    <t>1165319411.01</t>
  </si>
  <si>
    <t>Veselý Michal Mgr.</t>
  </si>
  <si>
    <t>1182778993.01</t>
  </si>
  <si>
    <t>Doubková Vladislava</t>
  </si>
  <si>
    <t>1129892487.01</t>
  </si>
  <si>
    <t>11916 - Oddělení správy majetku</t>
  </si>
  <si>
    <t>Filipi Aleš Ing.</t>
  </si>
  <si>
    <t>1155799961.01</t>
  </si>
  <si>
    <t>Linhartová Lenka</t>
  </si>
  <si>
    <t>1163281675.01</t>
  </si>
  <si>
    <t>Adamová Blanka prof. MUDr. Ph.D.</t>
  </si>
  <si>
    <t>1189526593.01</t>
  </si>
  <si>
    <t>11917 - Oddělení specializačního a celoživotního vzdělávání</t>
  </si>
  <si>
    <t>Baroň Daniel MUDr.</t>
  </si>
  <si>
    <t>1130991910.01</t>
  </si>
  <si>
    <t>Bartáková Hana MUDr.</t>
  </si>
  <si>
    <t>1112575263.06</t>
  </si>
  <si>
    <t>Bednařík Josef prof. MUDr. CSc.</t>
  </si>
  <si>
    <t>1115215937.04</t>
  </si>
  <si>
    <t>Bělohlávková Simona MUDr. Ph.D.</t>
  </si>
  <si>
    <t>1156694190.07</t>
  </si>
  <si>
    <t>Bendová Marta Bc.</t>
  </si>
  <si>
    <t>1117944532.01</t>
  </si>
  <si>
    <t>Benešová Dana Ing.</t>
  </si>
  <si>
    <t>1136789926.01</t>
  </si>
  <si>
    <t>Brázdil Milan prof. MUDr. Ph.D.</t>
  </si>
  <si>
    <t>1150498280.03</t>
  </si>
  <si>
    <t>Bulík Oliver doc. MUDr. Ph.D.</t>
  </si>
  <si>
    <t>1145089731.07</t>
  </si>
  <si>
    <t>Bureš Ivo MUDr.</t>
  </si>
  <si>
    <t>1152497173.06</t>
  </si>
  <si>
    <t>Bystroň Jaromír doc. MUDr. CSc.</t>
  </si>
  <si>
    <t>1135673954.09</t>
  </si>
  <si>
    <t>Campr Vít MUDr.</t>
  </si>
  <si>
    <t>1141909888.02</t>
  </si>
  <si>
    <t>Cupal Lukáš Ing.</t>
  </si>
  <si>
    <t>1145374560.01</t>
  </si>
  <si>
    <t>Čáp Petr doc. MUDr. Ph.D.</t>
  </si>
  <si>
    <t>1162398863.18</t>
  </si>
  <si>
    <t>Čepelová Jana MUDr.</t>
  </si>
  <si>
    <t>1113474887.01</t>
  </si>
  <si>
    <t>Černý Martin MUDr. Ph.D.</t>
  </si>
  <si>
    <t>1153256601.03</t>
  </si>
  <si>
    <t>Dittrichová Anna MUDr.</t>
  </si>
  <si>
    <t>1160895099.02</t>
  </si>
  <si>
    <t>Doubek Michael prof. MUDr. Ph.D.</t>
  </si>
  <si>
    <t>1115799168.03</t>
  </si>
  <si>
    <t>Flaksa Marek MUDr.</t>
  </si>
  <si>
    <t>1171637015.01</t>
  </si>
  <si>
    <t>Forejtová Lubomíra MUDr.</t>
  </si>
  <si>
    <t>1116002429.01</t>
  </si>
  <si>
    <t>Franková Jeannette Ing. MBA</t>
  </si>
  <si>
    <t>1182810870.01</t>
  </si>
  <si>
    <t>Fraňková Soňa doc. MUDr. Ph.D.</t>
  </si>
  <si>
    <t>1182275723.08</t>
  </si>
  <si>
    <t>Gál Roman prof. MUDr. Ph.D.</t>
  </si>
  <si>
    <t>1137267328.01</t>
  </si>
  <si>
    <t>Galečková Ludmila</t>
  </si>
  <si>
    <t>1190840557.01</t>
  </si>
  <si>
    <t>Galuszková Dana MUDr. Ph.D., MBA</t>
  </si>
  <si>
    <t>1179273312.02</t>
  </si>
  <si>
    <t>Gecková Iva Bc.</t>
  </si>
  <si>
    <t>1133497031.01</t>
  </si>
  <si>
    <t>Geierová Věra MUDr.</t>
  </si>
  <si>
    <t>1115292484.06</t>
  </si>
  <si>
    <t>Gueye Tereza MUDr. Ph.D.</t>
  </si>
  <si>
    <t>1193159972.05</t>
  </si>
  <si>
    <t>Hanzal Vladimír MUDr.</t>
  </si>
  <si>
    <t>1169399487.05</t>
  </si>
  <si>
    <t>Hanzlíková Pavla MUDr. Ph.D., MBA</t>
  </si>
  <si>
    <t>1127988346.02</t>
  </si>
  <si>
    <t>Havlišová Magdaléna MUDr.</t>
  </si>
  <si>
    <t>1184585223.01</t>
  </si>
  <si>
    <t>Hejlek Aleš MUDr.</t>
  </si>
  <si>
    <t>1148431206.01</t>
  </si>
  <si>
    <t>Holečková Bohumira</t>
  </si>
  <si>
    <t>1141071839.01</t>
  </si>
  <si>
    <t>Honetschläger Jan MVDr. MBA</t>
  </si>
  <si>
    <t>1124171650.05</t>
  </si>
  <si>
    <t>Horová Simona Ing.</t>
  </si>
  <si>
    <t>1139542363.08</t>
  </si>
  <si>
    <t>Houška Pavel MUDr.</t>
  </si>
  <si>
    <t>1133799260.01</t>
  </si>
  <si>
    <t>Hrabálek Lumír prof. MUDr. Ph.D.</t>
  </si>
  <si>
    <t>1196958560.03</t>
  </si>
  <si>
    <t>Hrachovinová Ingrid RNDr. Ph.D.</t>
  </si>
  <si>
    <t>1116623225.09</t>
  </si>
  <si>
    <t>Hrbáčková Hana Ing.</t>
  </si>
  <si>
    <t>1156299111.08</t>
  </si>
  <si>
    <t>Hrdlička Jan MUDr.</t>
  </si>
  <si>
    <t>1130093165.01</t>
  </si>
  <si>
    <t>Husa Petr prof. MUDr. CSc.</t>
  </si>
  <si>
    <t>1187373682.07</t>
  </si>
  <si>
    <t>Chrobok Jiří MUDr.</t>
  </si>
  <si>
    <t>1128154827.01</t>
  </si>
  <si>
    <t>Izakovičová Hollá Lydie prof. MUDr. Ph.D.</t>
  </si>
  <si>
    <t>1144163303.12</t>
  </si>
  <si>
    <t>Jančálek Radim prof. MUDr. Ph.D.</t>
  </si>
  <si>
    <t>1138606423.04</t>
  </si>
  <si>
    <t>1139782218.01</t>
  </si>
  <si>
    <t>Jánošík Martin MUDr.</t>
  </si>
  <si>
    <t>1126554830.05</t>
  </si>
  <si>
    <t>Jenerál Vít MUDr.</t>
  </si>
  <si>
    <t>1153184139.01</t>
  </si>
  <si>
    <t>Jiřincová Helena RNDr. MUDr.</t>
  </si>
  <si>
    <t>1139331476.10</t>
  </si>
  <si>
    <t>Kaláb Josef MUDr.</t>
  </si>
  <si>
    <t>1178722911.04</t>
  </si>
  <si>
    <t>Kamínek Milan prof. MUDr. DrSc.</t>
  </si>
  <si>
    <t>1144341690.05</t>
  </si>
  <si>
    <t>Kapustová Zuzana MUDr.</t>
  </si>
  <si>
    <t>1110412509.01</t>
  </si>
  <si>
    <t>Kazda Tomáš doc. MUDr. Ph.D.</t>
  </si>
  <si>
    <t>1155813025.02</t>
  </si>
  <si>
    <t>Kejlová Kristina RNDr. Ph.D.</t>
  </si>
  <si>
    <t>1199236870.07</t>
  </si>
  <si>
    <t>Kicková Štěpánka MUDr. Ph.D.</t>
  </si>
  <si>
    <t>1185940898.01</t>
  </si>
  <si>
    <t>Klementová Olga MUDr. Ph.D.</t>
  </si>
  <si>
    <t>1188321255.03</t>
  </si>
  <si>
    <t>Kment Martin MUDr.</t>
  </si>
  <si>
    <t>1130549838.01</t>
  </si>
  <si>
    <t>Kofránek Ivo MUDr.</t>
  </si>
  <si>
    <t>1116880492.03</t>
  </si>
  <si>
    <t>Konečná Kateřina Mgr.</t>
  </si>
  <si>
    <t>1137505983.07</t>
  </si>
  <si>
    <t>Koniarová Irena Ing. Ph.D.</t>
  </si>
  <si>
    <t>1111488052.01</t>
  </si>
  <si>
    <t>Kovář Martin MUDr.</t>
  </si>
  <si>
    <t>1122671713.04</t>
  </si>
  <si>
    <t>Kožnarová Radomíra  CSc.</t>
  </si>
  <si>
    <t>1192799446.02</t>
  </si>
  <si>
    <t>Kraus Jaroslav MUDr. Ph.D., LL.M., MBA</t>
  </si>
  <si>
    <t>1128455637.04</t>
  </si>
  <si>
    <t>Krčmová Irena MUDr. CSc.</t>
  </si>
  <si>
    <t>1180817575.01</t>
  </si>
  <si>
    <t>Kredba Václav MUDr. CSc.</t>
  </si>
  <si>
    <t>1189645640.04</t>
  </si>
  <si>
    <t>Krombholz Richard MUDr.</t>
  </si>
  <si>
    <t>1188282810.06</t>
  </si>
  <si>
    <t>Krsek Daniel RNDr. Mgr.</t>
  </si>
  <si>
    <t>1129239589.05</t>
  </si>
  <si>
    <t>Kříž Petr MUDr.</t>
  </si>
  <si>
    <t>1160505483.03</t>
  </si>
  <si>
    <t>Kufa Tomáš Mgr.</t>
  </si>
  <si>
    <t>1131357337.02</t>
  </si>
  <si>
    <t>Látalová Klára prof. MUDr. Ph.D.</t>
  </si>
  <si>
    <t>1189461433.06</t>
  </si>
  <si>
    <t>Lerachová Jitka Ing.</t>
  </si>
  <si>
    <t>1113114761.01</t>
  </si>
  <si>
    <t>Letocha Jaroslav MUDr.</t>
  </si>
  <si>
    <t>1173958169.01</t>
  </si>
  <si>
    <t>Limberková Radomíra MUDr.</t>
  </si>
  <si>
    <t>1123077013.08</t>
  </si>
  <si>
    <t>1125317988.03</t>
  </si>
  <si>
    <t>Lipina Radim doc. MUDr. Ph.D.</t>
  </si>
  <si>
    <t>1199501623.06</t>
  </si>
  <si>
    <t>Lisý Jiří MUDr. CSc.</t>
  </si>
  <si>
    <t>1111397449.03</t>
  </si>
  <si>
    <t>Lochmanová Alexandra RNDr. Ph.D.</t>
  </si>
  <si>
    <t>1130177937.06</t>
  </si>
  <si>
    <t>Macová Iva MUDr.</t>
  </si>
  <si>
    <t>1116061774.02</t>
  </si>
  <si>
    <t>Madeja Roman MUDr. Ph.D.</t>
  </si>
  <si>
    <t>1135628531.02</t>
  </si>
  <si>
    <t>Machek Petr MUDr.</t>
  </si>
  <si>
    <t>1181359112.02</t>
  </si>
  <si>
    <t>Málková Ladislava</t>
  </si>
  <si>
    <t>1187082115.13</t>
  </si>
  <si>
    <t>Maršálek Pavel MUDr.</t>
  </si>
  <si>
    <t>1167008608.03</t>
  </si>
  <si>
    <t>Martinková Hana</t>
  </si>
  <si>
    <t>1191189307.01</t>
  </si>
  <si>
    <t>Martinkovič Lukáš MUDr.</t>
  </si>
  <si>
    <t>1146453695.01</t>
  </si>
  <si>
    <t>Martinová Jana Ing.</t>
  </si>
  <si>
    <t>1182681359.01</t>
  </si>
  <si>
    <t>1180541202.03</t>
  </si>
  <si>
    <t>Medřická Hana MUDr. MBA</t>
  </si>
  <si>
    <t>1142293275.01</t>
  </si>
  <si>
    <t>Miarková Eva PhDr. RNDr. Mgr. Ph.D.</t>
  </si>
  <si>
    <t>1171578202.02</t>
  </si>
  <si>
    <t>Michálek Roman MUDr. MBA</t>
  </si>
  <si>
    <t>1153842346.02</t>
  </si>
  <si>
    <t>1154422622.02</t>
  </si>
  <si>
    <t>Mikulenka Vladimír MUDr. MBA</t>
  </si>
  <si>
    <t>1114984499.03</t>
  </si>
  <si>
    <t>Mikulenková Dana MUDr.</t>
  </si>
  <si>
    <t>1186523193.10</t>
  </si>
  <si>
    <t>1197249962.07</t>
  </si>
  <si>
    <t>Modrý David prof. MVDr. Ph.D.</t>
  </si>
  <si>
    <t>1116244853.02</t>
  </si>
  <si>
    <t>Mrkvičková Jaroslava Mgr.</t>
  </si>
  <si>
    <t>1164097088.09</t>
  </si>
  <si>
    <t>Mrozek Zdeněk MUDr. Ph.D.</t>
  </si>
  <si>
    <t>1181102826.04</t>
  </si>
  <si>
    <t>Nakládalová Marie doc. MUDr. Ph.D.</t>
  </si>
  <si>
    <t>1195450211.02</t>
  </si>
  <si>
    <t>Navrátil Matěj Ing.</t>
  </si>
  <si>
    <t>1164455145.09</t>
  </si>
  <si>
    <t>Neklanová Marta MUDr.</t>
  </si>
  <si>
    <t>1186150129.01</t>
  </si>
  <si>
    <t>Němeček Vratislav RNDr. CSc.</t>
  </si>
  <si>
    <t>1175190896.11</t>
  </si>
  <si>
    <t>Němečková Šárka RNDr. DrSc.</t>
  </si>
  <si>
    <t>1173831517.08</t>
  </si>
  <si>
    <t>Nováková Eva</t>
  </si>
  <si>
    <t>1162763858.01</t>
  </si>
  <si>
    <t>Nováková Pavla Mgr. M.Sc.</t>
  </si>
  <si>
    <t>1137993418.01</t>
  </si>
  <si>
    <t>Novotná Dana MUDr. Ph.D.</t>
  </si>
  <si>
    <t>1113249087.04</t>
  </si>
  <si>
    <t>Novotný Marek MUDr. Ph.D.</t>
  </si>
  <si>
    <t>1114184797.03</t>
  </si>
  <si>
    <t>Olšáková Alena RNDr. MBA</t>
  </si>
  <si>
    <t>1164827951.01</t>
  </si>
  <si>
    <t>Oltová Jana RNDr. Ph.D.</t>
  </si>
  <si>
    <t>1148708499.02</t>
  </si>
  <si>
    <t>Pajtašová Daniela MUDr.</t>
  </si>
  <si>
    <t>1143730678.01</t>
  </si>
  <si>
    <t>Paldusová Marie MUDr.</t>
  </si>
  <si>
    <t>1166479751.01</t>
  </si>
  <si>
    <t>Pelánová Jana MUDr.</t>
  </si>
  <si>
    <t>1184869936.01</t>
  </si>
  <si>
    <t>Pelikánová Terezie prof. MUDr. DrSc.</t>
  </si>
  <si>
    <t>1146125313.05</t>
  </si>
  <si>
    <t>Pešáková Lenka MUDr. Ph.D.</t>
  </si>
  <si>
    <t>1150095177.02</t>
  </si>
  <si>
    <t>Petrů Vít doc. MUDr. CSc.</t>
  </si>
  <si>
    <t>1141666081.09</t>
  </si>
  <si>
    <t>Pikner Richard MUDr. Ph.D.</t>
  </si>
  <si>
    <t>1150277231.01</t>
  </si>
  <si>
    <t>Plichtová Klára Bc.</t>
  </si>
  <si>
    <t>1128429755.06</t>
  </si>
  <si>
    <t>1163383506.01</t>
  </si>
  <si>
    <t>Pokorná Milana MUDr. Ph.D.</t>
  </si>
  <si>
    <t>1112319895.13</t>
  </si>
  <si>
    <t>Pumannová Markéta Mgr.</t>
  </si>
  <si>
    <t>1152755103.05</t>
  </si>
  <si>
    <t>Rainetová Petra MUDr.</t>
  </si>
  <si>
    <t>1147837012.08</t>
  </si>
  <si>
    <t>Ransdorfová Šárka Mgr. Ph.D.</t>
  </si>
  <si>
    <t>1148606303.04</t>
  </si>
  <si>
    <t>Reissová Ida MUDr.</t>
  </si>
  <si>
    <t>1162740321.02</t>
  </si>
  <si>
    <t>Röder Matěj Mgr.</t>
  </si>
  <si>
    <t>1191176719.01</t>
  </si>
  <si>
    <t>Rožnovský Luděk doc. MUDr. CSc.</t>
  </si>
  <si>
    <t>1159577320.05</t>
  </si>
  <si>
    <t>Růžková Michaela Ing. Ph.D.</t>
  </si>
  <si>
    <t>1136196075.02</t>
  </si>
  <si>
    <t>Rybníček Ondřej doc. MUDr. Ph.D.</t>
  </si>
  <si>
    <t>1193394858.09</t>
  </si>
  <si>
    <t>Rynekrová Markéta Mgr.</t>
  </si>
  <si>
    <t>1169851675.02</t>
  </si>
  <si>
    <t>Řežábek Karel MUDr. CSc.</t>
  </si>
  <si>
    <t>1120730229.05</t>
  </si>
  <si>
    <t>Sameš Martin prof. MUDr. CSc.</t>
  </si>
  <si>
    <t>1191331345.02</t>
  </si>
  <si>
    <t>Seberová Ester MUDr.</t>
  </si>
  <si>
    <t>1171763452.08</t>
  </si>
  <si>
    <t>Sedláčková Lenka MUDr.</t>
  </si>
  <si>
    <t>1125446784.06</t>
  </si>
  <si>
    <t>Schwarz Jiří MUDr. CSc.</t>
  </si>
  <si>
    <t>1125195838.02</t>
  </si>
  <si>
    <t>Sladká Zdeňka MUDr.</t>
  </si>
  <si>
    <t>1162400958.02</t>
  </si>
  <si>
    <t>Smrčka Martin prof. MUDr. Ph.D.</t>
  </si>
  <si>
    <t>1130305444.03</t>
  </si>
  <si>
    <t>1114362683.01</t>
  </si>
  <si>
    <t>Stach Zdeněk</t>
  </si>
  <si>
    <t>1179659755.03</t>
  </si>
  <si>
    <t>Strnadel Matěj MUDr.</t>
  </si>
  <si>
    <t>1171316174.01</t>
  </si>
  <si>
    <t>Sýkorová Anna MUDr.</t>
  </si>
  <si>
    <t>1158390723.01</t>
  </si>
  <si>
    <t>Šetinová Ivana MUDr.</t>
  </si>
  <si>
    <t>1135545961.07</t>
  </si>
  <si>
    <t>Ševčík Pavel prof. MUDr. CSc.</t>
  </si>
  <si>
    <t>1137254539.06</t>
  </si>
  <si>
    <t>Šimánková Šárka Ing.</t>
  </si>
  <si>
    <t>1188974131.03</t>
  </si>
  <si>
    <t>Šlapák Ivo prof. MUDr. CSc.</t>
  </si>
  <si>
    <t>1184681799.10</t>
  </si>
  <si>
    <t>Šotola Michal MUDr.</t>
  </si>
  <si>
    <t>1196885322.03</t>
  </si>
  <si>
    <t>Šplíchal Igor doc. Ing. Bc. CSc.</t>
  </si>
  <si>
    <t>1123813485.02</t>
  </si>
  <si>
    <t>Šterzl Ivan prof. MUDr. CSc.</t>
  </si>
  <si>
    <t>1130672643.08</t>
  </si>
  <si>
    <t>1132642166.04</t>
  </si>
  <si>
    <t>Teřl Milan doc. MUDr. Ph.D.</t>
  </si>
  <si>
    <t>1191775243.01</t>
  </si>
  <si>
    <t>Tomáš Robert MUDr. Ph.D.</t>
  </si>
  <si>
    <t>1168288678.06</t>
  </si>
  <si>
    <t>Trojková Darina Ing.</t>
  </si>
  <si>
    <t>1155861083.09</t>
  </si>
  <si>
    <t>Uhlíková Petra MUDr.</t>
  </si>
  <si>
    <t>1185311555.06</t>
  </si>
  <si>
    <t>Vachová Marta MUDr.</t>
  </si>
  <si>
    <t>1159014181.03</t>
  </si>
  <si>
    <t>Vaňková Hana Ing.</t>
  </si>
  <si>
    <t>1142612071.11</t>
  </si>
  <si>
    <t>Večeřová Jaromíra Mgr. Ph.D.</t>
  </si>
  <si>
    <t>1151572321.02</t>
  </si>
  <si>
    <t>Večeřová-Procházková Alena MUDr.</t>
  </si>
  <si>
    <t>1124187815.04</t>
  </si>
  <si>
    <t>1116519690.32</t>
  </si>
  <si>
    <t>Vik Viktor MUDr.</t>
  </si>
  <si>
    <t>1145884650.01</t>
  </si>
  <si>
    <t>Višňa Petr doc. MUDr. Ph.D.</t>
  </si>
  <si>
    <t>1144290370.02</t>
  </si>
  <si>
    <t>Vítková Ivana MUDr. MBA</t>
  </si>
  <si>
    <t>1170805665.03</t>
  </si>
  <si>
    <t>Vlček Pelková Lucie PhDr. Ph.D.</t>
  </si>
  <si>
    <t>1177409135.03</t>
  </si>
  <si>
    <t>Vlčková Jitka  DiS.</t>
  </si>
  <si>
    <t>1191525689.01</t>
  </si>
  <si>
    <t>Voldřich Martin MUDr. Ph.D.</t>
  </si>
  <si>
    <t>1142436269.03</t>
  </si>
  <si>
    <t>Vondráček Vladimír Mgr.</t>
  </si>
  <si>
    <t>1144149128.12</t>
  </si>
  <si>
    <t>Vraná Milena Ing.</t>
  </si>
  <si>
    <t>1136344679.11</t>
  </si>
  <si>
    <t>Vrbíková Jana doc. MUDr. Ph.D.</t>
  </si>
  <si>
    <t>1133898619.05</t>
  </si>
  <si>
    <t>Vyhnálková Emílie MUDr. Ph.D.</t>
  </si>
  <si>
    <t>1197341369.01</t>
  </si>
  <si>
    <t>Wilhelmová Eva MUDr.</t>
  </si>
  <si>
    <t>1129335212.01</t>
  </si>
  <si>
    <t>Zelená Hana MUDr.</t>
  </si>
  <si>
    <t>1120162423.09</t>
  </si>
  <si>
    <t>Zeman David MUDr. Ing. Ph.D.</t>
  </si>
  <si>
    <t>1149700730.03</t>
  </si>
  <si>
    <t>Zicklerová Ivana Mgr.</t>
  </si>
  <si>
    <t>1175187996.07</t>
  </si>
  <si>
    <t>Zukal Jan doc. Dr. Mgr. MBA</t>
  </si>
  <si>
    <t>1181875689.02</t>
  </si>
  <si>
    <t>Zvánovcová Irena MUDr.</t>
  </si>
  <si>
    <t>1133384198.03</t>
  </si>
  <si>
    <t>1143579549.02</t>
  </si>
  <si>
    <t>Hejsková Vladimíra Ing. MBA</t>
  </si>
  <si>
    <t>1158790171.01</t>
  </si>
  <si>
    <t>1191801 - Administrátor iFIS</t>
  </si>
  <si>
    <t>Hájková Květoslava</t>
  </si>
  <si>
    <t>1123416798.01</t>
  </si>
  <si>
    <t>11919 - Oddělení spisové služby</t>
  </si>
  <si>
    <t>Končelová Petra Bc.</t>
  </si>
  <si>
    <t>1116837298.01</t>
  </si>
  <si>
    <t>Matušková Zdeňka</t>
  </si>
  <si>
    <t>1164855689.01</t>
  </si>
  <si>
    <t>Hurt Jakub Mgr.</t>
  </si>
  <si>
    <t>1139241677.01</t>
  </si>
  <si>
    <t>11923 - Oddělení veřejných zakázek</t>
  </si>
  <si>
    <t>Jankolová Jitka Ing.</t>
  </si>
  <si>
    <t>1161988032.01</t>
  </si>
  <si>
    <t>Marková Anna Ing.</t>
  </si>
  <si>
    <t>1121115211.01</t>
  </si>
  <si>
    <t>Pešková Jana</t>
  </si>
  <si>
    <t>1120239133.03</t>
  </si>
  <si>
    <t>Rösslová Klára Mgr.</t>
  </si>
  <si>
    <t>1133295404.01</t>
  </si>
  <si>
    <t>Slováková Daniela Ing.</t>
  </si>
  <si>
    <t>1137123228.01</t>
  </si>
  <si>
    <t>Stachová Iveta</t>
  </si>
  <si>
    <t>1165251989.01</t>
  </si>
  <si>
    <t>Balda Petr Bc.</t>
  </si>
  <si>
    <t>1198178392.01</t>
  </si>
  <si>
    <t>11925 - Oddělení strategického rozvoje</t>
  </si>
  <si>
    <t>Černá Veronika Ing.</t>
  </si>
  <si>
    <t>1114296582.01</t>
  </si>
  <si>
    <t>Mestek Oto PhDr.</t>
  </si>
  <si>
    <t>1136684133.08</t>
  </si>
  <si>
    <t>Tučková Karolína Ing.</t>
  </si>
  <si>
    <t>1150878256.01</t>
  </si>
  <si>
    <t>Doktorová Irena Ing.</t>
  </si>
  <si>
    <t>1125050677.01</t>
  </si>
  <si>
    <t>11928 - Oddělení projektové personalistiky</t>
  </si>
  <si>
    <t>Myšičková Kateřina</t>
  </si>
  <si>
    <t>1137850920.01</t>
  </si>
  <si>
    <t>Němcová Dagmar Mgr.</t>
  </si>
  <si>
    <t>1116744792.02</t>
  </si>
  <si>
    <t>Seidlová Andrea Ing.</t>
  </si>
  <si>
    <t>1117972631.01</t>
  </si>
  <si>
    <t>Sekulová Iva</t>
  </si>
  <si>
    <t>1117637798.01</t>
  </si>
  <si>
    <t>Ujková Dana Bc.</t>
  </si>
  <si>
    <t>1131106775.01</t>
  </si>
  <si>
    <t>Bernardová Petra Ing.</t>
  </si>
  <si>
    <t>1178336856.01</t>
  </si>
  <si>
    <t>11929 - Úsek lidských zdrojů</t>
  </si>
  <si>
    <t>Costa da Silva Isabel</t>
  </si>
  <si>
    <t>1161595373.01</t>
  </si>
  <si>
    <t>Sekula Jan</t>
  </si>
  <si>
    <t>1151997578.02</t>
  </si>
  <si>
    <t>Stejskalová Alena JUDr.</t>
  </si>
  <si>
    <t>1124850266.01</t>
  </si>
  <si>
    <t>Bischof Vladimír Ing. CSc.</t>
  </si>
  <si>
    <t>1152420633.03</t>
  </si>
  <si>
    <t>11932 - Technicko-provozní úsek</t>
  </si>
  <si>
    <t>Moravec Jiří Ing.</t>
  </si>
  <si>
    <t>1129363179.01</t>
  </si>
  <si>
    <t>Bečvář Petr Ing.</t>
  </si>
  <si>
    <t>1129608181.01</t>
  </si>
  <si>
    <t>11933 - Investiční oddělení</t>
  </si>
  <si>
    <t>Blaško Petr</t>
  </si>
  <si>
    <t>1170339730.01</t>
  </si>
  <si>
    <t>Fabián Libor Ing. arch.</t>
  </si>
  <si>
    <t>1177817955.01</t>
  </si>
  <si>
    <t>Hýřová Ludmila Ing.</t>
  </si>
  <si>
    <t>1127934115.01</t>
  </si>
  <si>
    <t>Jägrová Eva</t>
  </si>
  <si>
    <t>1187674490.01</t>
  </si>
  <si>
    <t>Kouba Stanislav</t>
  </si>
  <si>
    <t>1189408010.01</t>
  </si>
  <si>
    <t>Pavlová Jana</t>
  </si>
  <si>
    <t>1187036071.01</t>
  </si>
  <si>
    <t>Bernard Zdeněk Ing.</t>
  </si>
  <si>
    <t>1173825922.01</t>
  </si>
  <si>
    <t>11934 - Oddělení správy budov</t>
  </si>
  <si>
    <t>Bouška Pavel</t>
  </si>
  <si>
    <t>1179068404.01</t>
  </si>
  <si>
    <t>Dejmalík Ladislav</t>
  </si>
  <si>
    <t>1158930987.01</t>
  </si>
  <si>
    <t>Ehrenbergerová Eva</t>
  </si>
  <si>
    <t>1140967640.01</t>
  </si>
  <si>
    <t>Kunca Vladimír</t>
  </si>
  <si>
    <t>1145075782.01</t>
  </si>
  <si>
    <t>Zděnovec Michal</t>
  </si>
  <si>
    <t>1147497477.01</t>
  </si>
  <si>
    <t>Adamčíková Šárka Bc.</t>
  </si>
  <si>
    <t>1128418291.02</t>
  </si>
  <si>
    <t>1193401 - Úklid</t>
  </si>
  <si>
    <t>Adámková Pavlína</t>
  </si>
  <si>
    <t>1164344365.01</t>
  </si>
  <si>
    <t>Andrlová Blanka</t>
  </si>
  <si>
    <t>1187790086.02</t>
  </si>
  <si>
    <t>1180683143.02</t>
  </si>
  <si>
    <t>1168359453.01</t>
  </si>
  <si>
    <t>Beran Václav</t>
  </si>
  <si>
    <t>1125415750.02</t>
  </si>
  <si>
    <t>1173992095.02</t>
  </si>
  <si>
    <t>Brejchová Lenka</t>
  </si>
  <si>
    <t>1115477639.01</t>
  </si>
  <si>
    <t>1141727190.02</t>
  </si>
  <si>
    <t>Coufalová Karolina</t>
  </si>
  <si>
    <t>1149554333.01</t>
  </si>
  <si>
    <t>Cvoreňová Helena</t>
  </si>
  <si>
    <t>1124005342.01</t>
  </si>
  <si>
    <t>1124005342.02</t>
  </si>
  <si>
    <t>Černá Eva</t>
  </si>
  <si>
    <t>1196226449.02</t>
  </si>
  <si>
    <t>Deréová Ivana</t>
  </si>
  <si>
    <t>1165561651.01</t>
  </si>
  <si>
    <t>Dudová Zuzana MUDr. Mgr.</t>
  </si>
  <si>
    <t>1123878341.04</t>
  </si>
  <si>
    <t>1191899728.09</t>
  </si>
  <si>
    <t>Ferenčíková Simona</t>
  </si>
  <si>
    <t>1160976536.01</t>
  </si>
  <si>
    <t>Fernezová Marie</t>
  </si>
  <si>
    <t>1152992642.01</t>
  </si>
  <si>
    <t>Havel Štěpán</t>
  </si>
  <si>
    <t>1110019087.01</t>
  </si>
  <si>
    <t>1114310975.02</t>
  </si>
  <si>
    <t>Hezký Daniel</t>
  </si>
  <si>
    <t>1126634760.05</t>
  </si>
  <si>
    <t>Hofírková Ivona</t>
  </si>
  <si>
    <t>1115411233.03</t>
  </si>
  <si>
    <t>Hofmanová Růžena</t>
  </si>
  <si>
    <t>1145991612.01</t>
  </si>
  <si>
    <t>Horňák Petr</t>
  </si>
  <si>
    <t>1134118258.02</t>
  </si>
  <si>
    <t>Housková Věra</t>
  </si>
  <si>
    <t>1185784095.07</t>
  </si>
  <si>
    <t>1179596633.01</t>
  </si>
  <si>
    <t>1147175682.03</t>
  </si>
  <si>
    <t>Hruška Pavel</t>
  </si>
  <si>
    <t>1183531207.02</t>
  </si>
  <si>
    <t>1153890153.04</t>
  </si>
  <si>
    <t>1151168530.02</t>
  </si>
  <si>
    <t>Jačková Kateřina</t>
  </si>
  <si>
    <t>1152112706.01</t>
  </si>
  <si>
    <t>Jahelková Alena</t>
  </si>
  <si>
    <t>1131568455.03</t>
  </si>
  <si>
    <t>Jakischová Olga</t>
  </si>
  <si>
    <t>1139015868.01</t>
  </si>
  <si>
    <t>1139015868.02</t>
  </si>
  <si>
    <t>1192846952.02</t>
  </si>
  <si>
    <t>Jansová Radka</t>
  </si>
  <si>
    <t>1151115731.02</t>
  </si>
  <si>
    <t>Javůrková Jana Ing.</t>
  </si>
  <si>
    <t>1197729379.02</t>
  </si>
  <si>
    <t>1191093382.02</t>
  </si>
  <si>
    <t>Johanidesová Pavla</t>
  </si>
  <si>
    <t>1140211236.02</t>
  </si>
  <si>
    <t>1175734742.02</t>
  </si>
  <si>
    <t>1132401343.02</t>
  </si>
  <si>
    <t>Karychová Hana Ing.</t>
  </si>
  <si>
    <t>1114577382.02</t>
  </si>
  <si>
    <t>Kirňáková Anna</t>
  </si>
  <si>
    <t>1160220423.02</t>
  </si>
  <si>
    <t>Kobulárčiková Olga</t>
  </si>
  <si>
    <t>1192198458.15</t>
  </si>
  <si>
    <t>Koláčková Kateřina</t>
  </si>
  <si>
    <t>1127817658.01</t>
  </si>
  <si>
    <t>Koukal David</t>
  </si>
  <si>
    <t>1130204572.04</t>
  </si>
  <si>
    <t>Kozák Pavel</t>
  </si>
  <si>
    <t>1179358097.03</t>
  </si>
  <si>
    <t>Krákorová Jana</t>
  </si>
  <si>
    <t>1171975622.03</t>
  </si>
  <si>
    <t>Licinberková Monika</t>
  </si>
  <si>
    <t>1125002680.01</t>
  </si>
  <si>
    <t>Mariotti Renata</t>
  </si>
  <si>
    <t>1199394679.02</t>
  </si>
  <si>
    <t>1148371831.02</t>
  </si>
  <si>
    <t>Mazancová Lenka</t>
  </si>
  <si>
    <t>1130835558.02</t>
  </si>
  <si>
    <t>Mitrová Miluše</t>
  </si>
  <si>
    <t>1184396442.01</t>
  </si>
  <si>
    <t>1191864514.03</t>
  </si>
  <si>
    <t>1126229923.08</t>
  </si>
  <si>
    <t>1116137313.04</t>
  </si>
  <si>
    <t>Novotná Kateřina</t>
  </si>
  <si>
    <t>1173794401.01</t>
  </si>
  <si>
    <t>Novotná Libuše</t>
  </si>
  <si>
    <t>1147219432.05</t>
  </si>
  <si>
    <t>Novotná Michaela</t>
  </si>
  <si>
    <t>1112020960.01</t>
  </si>
  <si>
    <t>1125498546.06</t>
  </si>
  <si>
    <t>1156964657.03</t>
  </si>
  <si>
    <t>1127102857.03</t>
  </si>
  <si>
    <t>Petržílková Iveta</t>
  </si>
  <si>
    <t>1122679385.03</t>
  </si>
  <si>
    <t>Pokorná Iva</t>
  </si>
  <si>
    <t>1199931347.01</t>
  </si>
  <si>
    <t>Povondra Zbyněk</t>
  </si>
  <si>
    <t>1183089876.01</t>
  </si>
  <si>
    <t>Příhoda Petr Mgr.</t>
  </si>
  <si>
    <t>1121292502.02</t>
  </si>
  <si>
    <t>Příhodová Kateřina</t>
  </si>
  <si>
    <t>1153406673.03</t>
  </si>
  <si>
    <t>Přichystalová Skučková Kateřina</t>
  </si>
  <si>
    <t>1176872630.10</t>
  </si>
  <si>
    <t>Přikrylová Dagmar</t>
  </si>
  <si>
    <t>1196566727.02</t>
  </si>
  <si>
    <t>Přikrylová Ludmila</t>
  </si>
  <si>
    <t>1132221482.01</t>
  </si>
  <si>
    <t>1160869192.02</t>
  </si>
  <si>
    <t>Rottenbergová Romana</t>
  </si>
  <si>
    <t>1184066603.01</t>
  </si>
  <si>
    <t>Severinová Kateřina</t>
  </si>
  <si>
    <t>1148819872.02</t>
  </si>
  <si>
    <t>Skuhra Tomáš</t>
  </si>
  <si>
    <t>1144202486.01</t>
  </si>
  <si>
    <t>1181143740.02</t>
  </si>
  <si>
    <t>Solarová Ivana</t>
  </si>
  <si>
    <t>1155670054.01</t>
  </si>
  <si>
    <t>Stýblová Barbora</t>
  </si>
  <si>
    <t>1121943871.01</t>
  </si>
  <si>
    <t>Svobodová Eva</t>
  </si>
  <si>
    <t>1176734999.02</t>
  </si>
  <si>
    <t>1174974881.10</t>
  </si>
  <si>
    <t>1132159286.01</t>
  </si>
  <si>
    <t>Švábová Marie</t>
  </si>
  <si>
    <t>1198343664.01</t>
  </si>
  <si>
    <t>Švelblová Zuzana</t>
  </si>
  <si>
    <t>1190414833.01</t>
  </si>
  <si>
    <t>Tatárová Kristýna</t>
  </si>
  <si>
    <t>1167553915.01</t>
  </si>
  <si>
    <t>Těšitelová Eva</t>
  </si>
  <si>
    <t>1153199112.01</t>
  </si>
  <si>
    <t>Topinka Jan</t>
  </si>
  <si>
    <t>1158846632.03</t>
  </si>
  <si>
    <t>1149817941.02</t>
  </si>
  <si>
    <t>Vacková Olga</t>
  </si>
  <si>
    <t>1149183430.04</t>
  </si>
  <si>
    <t>Vávrová Kristýna</t>
  </si>
  <si>
    <t>1187008681.01</t>
  </si>
  <si>
    <t>Vicherová Tereza</t>
  </si>
  <si>
    <t>1190837351.02</t>
  </si>
  <si>
    <t>1163538521.01</t>
  </si>
  <si>
    <t>1182240897.02</t>
  </si>
  <si>
    <t>1186407051.04</t>
  </si>
  <si>
    <t>Zámečníková Markéta  DiS.</t>
  </si>
  <si>
    <t>1165758538.02</t>
  </si>
  <si>
    <t>Zelenka Jiří</t>
  </si>
  <si>
    <t>1198448587.01</t>
  </si>
  <si>
    <t>1113130669.04</t>
  </si>
  <si>
    <t>1193402 - Vrátní</t>
  </si>
  <si>
    <t>1160976536.03</t>
  </si>
  <si>
    <t>Hampacherová Ludmila</t>
  </si>
  <si>
    <t>1172796543.02</t>
  </si>
  <si>
    <t>Imre Ernest</t>
  </si>
  <si>
    <t>1198850002.01</t>
  </si>
  <si>
    <t>1114577382.01</t>
  </si>
  <si>
    <t>Kolomazníková Jana</t>
  </si>
  <si>
    <t>Kostková Irena</t>
  </si>
  <si>
    <t>1190117352.06</t>
  </si>
  <si>
    <t>Kovář Jaroslav Ing.</t>
  </si>
  <si>
    <t>1161387836.01</t>
  </si>
  <si>
    <t>Nováková Eliška</t>
  </si>
  <si>
    <t>1165872123.03</t>
  </si>
  <si>
    <t>Oswaldová Kateřina</t>
  </si>
  <si>
    <t>1179772145.02</t>
  </si>
  <si>
    <t>Plavcová Květuše</t>
  </si>
  <si>
    <t>1154488001.02</t>
  </si>
  <si>
    <t>Svatoš Jan</t>
  </si>
  <si>
    <t>1193469966.02</t>
  </si>
  <si>
    <t>Šindelářová Zdeňka</t>
  </si>
  <si>
    <t>1176879057.01</t>
  </si>
  <si>
    <t>Štěpán Jan</t>
  </si>
  <si>
    <t>1144111458.02</t>
  </si>
  <si>
    <t>Štich Václav</t>
  </si>
  <si>
    <t>1162668115.01</t>
  </si>
  <si>
    <t>Štichová Mariana</t>
  </si>
  <si>
    <t>1125233627.01</t>
  </si>
  <si>
    <t>Trnka Jaroslav</t>
  </si>
  <si>
    <t>1149355688.01</t>
  </si>
  <si>
    <t>Železná Dana</t>
  </si>
  <si>
    <t>1154635138.02</t>
  </si>
  <si>
    <t>1125415750.01</t>
  </si>
  <si>
    <t>1193403 - Údržbáři</t>
  </si>
  <si>
    <t>Falout Petr</t>
  </si>
  <si>
    <t>1195837610.01</t>
  </si>
  <si>
    <t>Havlín Miroslav</t>
  </si>
  <si>
    <t>1135971973.01</t>
  </si>
  <si>
    <t>1134118258.01</t>
  </si>
  <si>
    <t>1183531207.01</t>
  </si>
  <si>
    <t>Kapusta Pavel</t>
  </si>
  <si>
    <t>1152719188.01</t>
  </si>
  <si>
    <t>1130204572.03</t>
  </si>
  <si>
    <t>Kučaba Kamil</t>
  </si>
  <si>
    <t>1116737563.02</t>
  </si>
  <si>
    <t>Pribula František</t>
  </si>
  <si>
    <t>1129397064.01</t>
  </si>
  <si>
    <t>Sícha Eduard</t>
  </si>
  <si>
    <t>1187001900.01</t>
  </si>
  <si>
    <t>Urban Stanislav</t>
  </si>
  <si>
    <t>1144026822.01</t>
  </si>
  <si>
    <t>Valena Miloslav</t>
  </si>
  <si>
    <t>1122294971.01</t>
  </si>
  <si>
    <t>Vitoušek David</t>
  </si>
  <si>
    <t>1165207213.01</t>
  </si>
  <si>
    <t>Bulíček Petr Ing. MBA</t>
  </si>
  <si>
    <t>1199154222.01</t>
  </si>
  <si>
    <t>11935 - Bezpečnostní referát</t>
  </si>
  <si>
    <t>Schinkmann Pavel Ing.</t>
  </si>
  <si>
    <t>1176753085.01</t>
  </si>
  <si>
    <t>11936 - Energetik / vodohospodář</t>
  </si>
  <si>
    <t>Nováková Jana</t>
  </si>
  <si>
    <t>1149775539.01</t>
  </si>
  <si>
    <t>11937 - Sekretariát děkana</t>
  </si>
  <si>
    <t>Vokurka Martin prof. MUDr. CSc.</t>
  </si>
  <si>
    <t>1148721078.01</t>
  </si>
  <si>
    <t>1199994664.02</t>
  </si>
  <si>
    <t>11938 - Sekretariát Akademického senátu</t>
  </si>
  <si>
    <t>Baschiera Eva  MBA</t>
  </si>
  <si>
    <t>1163234812.01</t>
  </si>
  <si>
    <t>11940 - Zahraniční oddělení</t>
  </si>
  <si>
    <t>Bauerová Jitka Bc.</t>
  </si>
  <si>
    <t>1154819880.01</t>
  </si>
  <si>
    <t>Jezberová Anna Mgr.</t>
  </si>
  <si>
    <t>1197759314.01</t>
  </si>
  <si>
    <t>Kačinová Eva Mgr.</t>
  </si>
  <si>
    <t>1158164541.01</t>
  </si>
  <si>
    <t>Karašová Markéta</t>
  </si>
  <si>
    <t>1189445695.01</t>
  </si>
  <si>
    <t>1190135434.08</t>
  </si>
  <si>
    <t>Kolín Jan Bc.</t>
  </si>
  <si>
    <t>1148799609.01</t>
  </si>
  <si>
    <t>1182977165.01</t>
  </si>
  <si>
    <t>Reddy Reddy Sputhnick Reddy</t>
  </si>
  <si>
    <t>1126259850.02</t>
  </si>
  <si>
    <t>Singer Illy</t>
  </si>
  <si>
    <t>1167912147.01</t>
  </si>
  <si>
    <t>Soukup Jaromír PhDr. Ph.D.</t>
  </si>
  <si>
    <t>1182531093.01</t>
  </si>
  <si>
    <t>Šilhánková Jana</t>
  </si>
  <si>
    <t>1136673911.01</t>
  </si>
  <si>
    <t>Špácová Marika  DiS.</t>
  </si>
  <si>
    <t>1140901231.01</t>
  </si>
  <si>
    <t>Wurmová Jitka</t>
  </si>
  <si>
    <t>1126342783.01</t>
  </si>
  <si>
    <t>Uživatelský kód</t>
  </si>
  <si>
    <t>TA kód</t>
  </si>
  <si>
    <t>TA kod a název</t>
  </si>
  <si>
    <t>11009 – HČ - státní dotace</t>
  </si>
  <si>
    <t>11009236128.01213</t>
  </si>
  <si>
    <t>236128-5 prof. Vokurka PPSŘ 2025 13</t>
  </si>
  <si>
    <t>11009236128.01313</t>
  </si>
  <si>
    <t>236128-8 prof. Vokurka PPSŘ 2025 13</t>
  </si>
  <si>
    <t>11156235001.00113</t>
  </si>
  <si>
    <t>235001-10- Boublíková LX22NPO5102 13</t>
  </si>
  <si>
    <t>11156 – MŠMT NPO</t>
  </si>
  <si>
    <t>11001110-00____13</t>
  </si>
  <si>
    <t>110-00 dotace 13</t>
  </si>
  <si>
    <t>11001 – Výuka, provoz (dotace)</t>
  </si>
  <si>
    <t>11001110-68____13</t>
  </si>
  <si>
    <t>110-68 režie 13</t>
  </si>
  <si>
    <t>11001110-88____13</t>
  </si>
  <si>
    <t>110-88 nezp.mzdy 13</t>
  </si>
  <si>
    <t>11001120-00____13</t>
  </si>
  <si>
    <t>120-00 dotace 13</t>
  </si>
  <si>
    <t>11001120-21____13</t>
  </si>
  <si>
    <t>120-21 nerozp.histochem.labor. 13</t>
  </si>
  <si>
    <t>11001120-68____13</t>
  </si>
  <si>
    <t>120-68 režie 13</t>
  </si>
  <si>
    <t>11001120-88____13</t>
  </si>
  <si>
    <t>120-88 nezp.mzdy 13</t>
  </si>
  <si>
    <t>11001131-00____13</t>
  </si>
  <si>
    <t>131-00 dotace BIOCEV 13</t>
  </si>
  <si>
    <t>11001131-110___13</t>
  </si>
  <si>
    <t>131-110 dotace BIOCEV 13</t>
  </si>
  <si>
    <t>11001131-180-1_13</t>
  </si>
  <si>
    <t>131-180-1 dotace BIOCEV 13</t>
  </si>
  <si>
    <t>11001131-180-2_13</t>
  </si>
  <si>
    <t>131-180-2 dotace BIOCEV 13</t>
  </si>
  <si>
    <t>11001131-68____13</t>
  </si>
  <si>
    <t>131-68 režie 13</t>
  </si>
  <si>
    <t>11001131-88____13</t>
  </si>
  <si>
    <t>131-88 nezp.mzdy 13</t>
  </si>
  <si>
    <t>11001140-00____13</t>
  </si>
  <si>
    <t>140-00 dotace 13</t>
  </si>
  <si>
    <t>11001140-68____13</t>
  </si>
  <si>
    <t>140-68 režie 13</t>
  </si>
  <si>
    <t>11001140-88____13</t>
  </si>
  <si>
    <t>140-88 nezp.mzdy 13</t>
  </si>
  <si>
    <t>11001150-00____13</t>
  </si>
  <si>
    <t>150-00 dotace 13</t>
  </si>
  <si>
    <t>11001150-150___13</t>
  </si>
  <si>
    <t>150-150 MODELOVÁ UČEBNA 13</t>
  </si>
  <si>
    <t>11001150-68____13</t>
  </si>
  <si>
    <t>150-68 režie 13</t>
  </si>
  <si>
    <t>11001150-88____13</t>
  </si>
  <si>
    <t>150-88 nezp.mzdy 13</t>
  </si>
  <si>
    <t>11001160-00____13</t>
  </si>
  <si>
    <t>160-00 dotace 13</t>
  </si>
  <si>
    <t>11001160-68____13</t>
  </si>
  <si>
    <t>160-68 režie 13</t>
  </si>
  <si>
    <t>11001160-88____13</t>
  </si>
  <si>
    <t>160-88 nezp. 13</t>
  </si>
  <si>
    <t>11001170-00____13</t>
  </si>
  <si>
    <t>170-00 dotace 13</t>
  </si>
  <si>
    <t>11001170-68____13</t>
  </si>
  <si>
    <t>170-68 režie 13</t>
  </si>
  <si>
    <t>11001170-88____13</t>
  </si>
  <si>
    <t>170-88 nezp.mzdy 13</t>
  </si>
  <si>
    <t>11001180-00____13</t>
  </si>
  <si>
    <t>180-00 dotace 13</t>
  </si>
  <si>
    <t>11001180-68____13</t>
  </si>
  <si>
    <t>180-68 režie 13</t>
  </si>
  <si>
    <t>11001180-88____13</t>
  </si>
  <si>
    <t>180-88 nezp.mzdy 13</t>
  </si>
  <si>
    <t>11001190-00____13</t>
  </si>
  <si>
    <t>190-00 dotace 13</t>
  </si>
  <si>
    <t>11001190-68____13</t>
  </si>
  <si>
    <t>190-68 režie 13</t>
  </si>
  <si>
    <t>11001190-88____13</t>
  </si>
  <si>
    <t>190-88 nezp.mzdy 13</t>
  </si>
  <si>
    <t>11001191-00____13</t>
  </si>
  <si>
    <t>191-00 13</t>
  </si>
  <si>
    <t>11001191-88____13</t>
  </si>
  <si>
    <t>191-88 nezp.mzdy 13</t>
  </si>
  <si>
    <t>11001200-00____13</t>
  </si>
  <si>
    <t>200-00 dotace 13</t>
  </si>
  <si>
    <t>11001200-68____13</t>
  </si>
  <si>
    <t>200-68 režie 13</t>
  </si>
  <si>
    <t>11001200-88____13</t>
  </si>
  <si>
    <t>200-88 nezp.mzdy 13</t>
  </si>
  <si>
    <t>11001210-00____13</t>
  </si>
  <si>
    <t>210-00 dotace 13</t>
  </si>
  <si>
    <t>11001210-88____13</t>
  </si>
  <si>
    <t>210-88 nezp.mzdy 13</t>
  </si>
  <si>
    <t>11001220-00____13</t>
  </si>
  <si>
    <t>220-00 dotace 13</t>
  </si>
  <si>
    <t>11001220-68____13</t>
  </si>
  <si>
    <t>220-68 režie 13</t>
  </si>
  <si>
    <t>11001220-88____13</t>
  </si>
  <si>
    <t>220-88 nezp.mzdy 13</t>
  </si>
  <si>
    <t>11001240-00____13</t>
  </si>
  <si>
    <t>240-00 dotace 13</t>
  </si>
  <si>
    <t>11001240-88____13</t>
  </si>
  <si>
    <t>240-88 nezp.mzdy 13</t>
  </si>
  <si>
    <t>11001250-00____13</t>
  </si>
  <si>
    <t>250-00 dotace 13</t>
  </si>
  <si>
    <t>11001250-2025__13</t>
  </si>
  <si>
    <t>250-2025 NELÉKAŘI 13</t>
  </si>
  <si>
    <t>11001250-68____13</t>
  </si>
  <si>
    <t>250-68 režie 13</t>
  </si>
  <si>
    <t>11001250-88____13</t>
  </si>
  <si>
    <t>250-88 nezp.mzdy 13</t>
  </si>
  <si>
    <t>11001260-00____13</t>
  </si>
  <si>
    <t>260-00 dotace 13</t>
  </si>
  <si>
    <t>11001260-68____13</t>
  </si>
  <si>
    <t>260-68 režie 13</t>
  </si>
  <si>
    <t>11001260-88____13</t>
  </si>
  <si>
    <t>260-88 nezp.mzdy 13</t>
  </si>
  <si>
    <t>11001280-00____13</t>
  </si>
  <si>
    <t>280-00 dotace 13</t>
  </si>
  <si>
    <t>11001280-88____13</t>
  </si>
  <si>
    <t>280-88 nezp.mzdy 13</t>
  </si>
  <si>
    <t>11001291-00____13</t>
  </si>
  <si>
    <t>291-00 dotace 13</t>
  </si>
  <si>
    <t>11001291-68____13</t>
  </si>
  <si>
    <t>291-68 režie 13</t>
  </si>
  <si>
    <t>11001291-88____13</t>
  </si>
  <si>
    <t>291-88 nezp.mzdy 13</t>
  </si>
  <si>
    <t>11001292-00____13</t>
  </si>
  <si>
    <t>292-00 dotace CAPI 13</t>
  </si>
  <si>
    <t>11001292-68____13</t>
  </si>
  <si>
    <t>292-68 režie 13</t>
  </si>
  <si>
    <t>11001292-88____13</t>
  </si>
  <si>
    <t>292-88 nezp.mzdy 13</t>
  </si>
  <si>
    <t>11001310-00____13</t>
  </si>
  <si>
    <t>310-00 dotace 13</t>
  </si>
  <si>
    <t>11001310-68____13</t>
  </si>
  <si>
    <t>310-68 režie 13</t>
  </si>
  <si>
    <t>11001310-88____13</t>
  </si>
  <si>
    <t>310-88 nezp.mzdy 13</t>
  </si>
  <si>
    <t>11001330-00____13</t>
  </si>
  <si>
    <t>330-00 dotace 13</t>
  </si>
  <si>
    <t>11001330-88____13</t>
  </si>
  <si>
    <t>330-88 nezp.mzdy 13</t>
  </si>
  <si>
    <t>11001351-00____13</t>
  </si>
  <si>
    <t>351-00 dotace 13</t>
  </si>
  <si>
    <t>11001351-68____13</t>
  </si>
  <si>
    <t>351-68 režie 13</t>
  </si>
  <si>
    <t>11001351-88____13</t>
  </si>
  <si>
    <t>351-88 nezp.mzdy 13</t>
  </si>
  <si>
    <t>11001352-00____13</t>
  </si>
  <si>
    <t>352-00 dotace 13</t>
  </si>
  <si>
    <t>11001352-68____13</t>
  </si>
  <si>
    <t>352-68 režie 13</t>
  </si>
  <si>
    <t>11001352-88____13</t>
  </si>
  <si>
    <t>352-88 nezp.mzdy 13</t>
  </si>
  <si>
    <t>11001360-00____13</t>
  </si>
  <si>
    <t>360-00 dotace 13</t>
  </si>
  <si>
    <t>11001360-68____13</t>
  </si>
  <si>
    <t>360-68 režie 13</t>
  </si>
  <si>
    <t>11001360-88____13</t>
  </si>
  <si>
    <t>360-88 nezp.mzdy 13</t>
  </si>
  <si>
    <t>11001380-00____13</t>
  </si>
  <si>
    <t>380-00 dotace 13</t>
  </si>
  <si>
    <t>11001380-88____13</t>
  </si>
  <si>
    <t>380-88 nezp.mzdy 13</t>
  </si>
  <si>
    <t>11001410-00____13</t>
  </si>
  <si>
    <t>410-00 dotace 13</t>
  </si>
  <si>
    <t>11001410-20____13</t>
  </si>
  <si>
    <t>410-20 nerozp. dotace 13</t>
  </si>
  <si>
    <t>11001410-68____13</t>
  </si>
  <si>
    <t>410-68 režie 13</t>
  </si>
  <si>
    <t>11001410-88____13</t>
  </si>
  <si>
    <t>410-88 nezp.mzdy 13</t>
  </si>
  <si>
    <t>11001412211____13</t>
  </si>
  <si>
    <t>412211 CELSA 2021-2023 Hansíková 13</t>
  </si>
  <si>
    <t>11001412211-2__13</t>
  </si>
  <si>
    <t>412211-2 ERC odměna Lišková 13</t>
  </si>
  <si>
    <t>11001412211-5__13</t>
  </si>
  <si>
    <t>412211-5 CELSA 2024-2026 Pokorná 13</t>
  </si>
  <si>
    <t>11001430-00____13</t>
  </si>
  <si>
    <t>430-00 dotace 13</t>
  </si>
  <si>
    <t>11001430-88____13</t>
  </si>
  <si>
    <t>430-88 nezp.mzdy 13</t>
  </si>
  <si>
    <t>11001431-00____13</t>
  </si>
  <si>
    <t>431-00 dotace 13</t>
  </si>
  <si>
    <t>11001431-88____13</t>
  </si>
  <si>
    <t>431-88 nezp.mzdy 13</t>
  </si>
  <si>
    <t>11001433-00____13</t>
  </si>
  <si>
    <t>433-00 dotace 13</t>
  </si>
  <si>
    <t>11001433-88____13</t>
  </si>
  <si>
    <t>433-88 nezp.mzdy 13</t>
  </si>
  <si>
    <t>11001434-00____13</t>
  </si>
  <si>
    <t>434-00 dotace 13</t>
  </si>
  <si>
    <t>11001434-88____13</t>
  </si>
  <si>
    <t>434-88 nezp.mzdy 13</t>
  </si>
  <si>
    <t>11001435-00____13</t>
  </si>
  <si>
    <t>435-00 dotace 13</t>
  </si>
  <si>
    <t>11001435-88____13</t>
  </si>
  <si>
    <t>435-88 nezp.mzdy 13</t>
  </si>
  <si>
    <t>11001436-00____13</t>
  </si>
  <si>
    <t>436-00 dotace 13</t>
  </si>
  <si>
    <t>11001436-88____13</t>
  </si>
  <si>
    <t>436-88 nezp.mzdy 13</t>
  </si>
  <si>
    <t>11001437-00____13</t>
  </si>
  <si>
    <t>437-00 dotace 13</t>
  </si>
  <si>
    <t>11001437-88____13</t>
  </si>
  <si>
    <t>437-88 nezp.mzdy 13</t>
  </si>
  <si>
    <t>11001450-00____13</t>
  </si>
  <si>
    <t>450-00 dotace 13</t>
  </si>
  <si>
    <t>11001450-88____13</t>
  </si>
  <si>
    <t>450-88 nezp.mzdy 13</t>
  </si>
  <si>
    <t>11001451-00____13</t>
  </si>
  <si>
    <t>451-00 dotace 13</t>
  </si>
  <si>
    <t>11001451-20____13</t>
  </si>
  <si>
    <t>451-20 nerozpoč.dotace 13</t>
  </si>
  <si>
    <t>11001451-88____13</t>
  </si>
  <si>
    <t>451-88 nezp.mzdy 13</t>
  </si>
  <si>
    <t>11001510-00____13</t>
  </si>
  <si>
    <t>510-00 dotace 13</t>
  </si>
  <si>
    <t>11001510-68____13</t>
  </si>
  <si>
    <t>510-68 režie 13</t>
  </si>
  <si>
    <t>11001510-88____13</t>
  </si>
  <si>
    <t>510-88 nezp.mzdy 13</t>
  </si>
  <si>
    <t>11001511-00____13</t>
  </si>
  <si>
    <t>511-00 dotace 13</t>
  </si>
  <si>
    <t>11001511-88____13</t>
  </si>
  <si>
    <t>511-88 nezp.mzdy 13</t>
  </si>
  <si>
    <t>11001520-00____13</t>
  </si>
  <si>
    <t>520-00 dotace 13</t>
  </si>
  <si>
    <t>11001520-88____13</t>
  </si>
  <si>
    <t>520-88 nezp.mzdy 13</t>
  </si>
  <si>
    <t>11001530-00____13</t>
  </si>
  <si>
    <t>530-00 dotace 13</t>
  </si>
  <si>
    <t>11001530-68____13</t>
  </si>
  <si>
    <t>530-68 režie 13</t>
  </si>
  <si>
    <t>11001530-88____13</t>
  </si>
  <si>
    <t>530-88 nezp.mzdy 13</t>
  </si>
  <si>
    <t>11001540-00____13</t>
  </si>
  <si>
    <t>540-00 dotace 13</t>
  </si>
  <si>
    <t>11001540-68____13</t>
  </si>
  <si>
    <t>540-68 režie 13</t>
  </si>
  <si>
    <t>11001540-88____13</t>
  </si>
  <si>
    <t>540-88 nezp.mzdy 13</t>
  </si>
  <si>
    <t>11001560-00____13</t>
  </si>
  <si>
    <t>560-00 dotace 13</t>
  </si>
  <si>
    <t>11001560-88____13</t>
  </si>
  <si>
    <t>560-88 nezp.mzdy 13</t>
  </si>
  <si>
    <t>11001570-00____13</t>
  </si>
  <si>
    <t>570-00 dotace 13</t>
  </si>
  <si>
    <t>11001570-88____13</t>
  </si>
  <si>
    <t>570-88 nezp.mzdy 13</t>
  </si>
  <si>
    <t>11001580-00____13</t>
  </si>
  <si>
    <t>580-00 dotace 13</t>
  </si>
  <si>
    <t>11001580-88____13</t>
  </si>
  <si>
    <t>580-88 nezp.mzdy 13</t>
  </si>
  <si>
    <t>11001590-00____13</t>
  </si>
  <si>
    <t>590-00 dotace 13</t>
  </si>
  <si>
    <t>11001590-68____13</t>
  </si>
  <si>
    <t>590-68 režie 13</t>
  </si>
  <si>
    <t>11001590-88____13</t>
  </si>
  <si>
    <t>590-88 nezp.mzdy 13</t>
  </si>
  <si>
    <t>11001591-00____13</t>
  </si>
  <si>
    <t>591-00 dotace 13</t>
  </si>
  <si>
    <t>11001591-88____13</t>
  </si>
  <si>
    <t>591-88 nezp.mzdy 13</t>
  </si>
  <si>
    <t>11001600-00____13</t>
  </si>
  <si>
    <t>600-00 dotace 13</t>
  </si>
  <si>
    <t>11001600-68____13</t>
  </si>
  <si>
    <t>600-68 režie 13</t>
  </si>
  <si>
    <t>11001600-88____13</t>
  </si>
  <si>
    <t>600-88 nezp.mzdy 13</t>
  </si>
  <si>
    <t>11001610-00____13</t>
  </si>
  <si>
    <t>610-00 dotace 13</t>
  </si>
  <si>
    <t>11001610-68____13</t>
  </si>
  <si>
    <t>610-68 režie 13</t>
  </si>
  <si>
    <t>11001610-88____13</t>
  </si>
  <si>
    <t>610-88 nezp.mzdy 13</t>
  </si>
  <si>
    <t>11001611-00____13</t>
  </si>
  <si>
    <t>611-00 dotace 13</t>
  </si>
  <si>
    <t>11001611-68____13</t>
  </si>
  <si>
    <t>611-68 režie 13</t>
  </si>
  <si>
    <t>11001611-88____13</t>
  </si>
  <si>
    <t>611-88 nezp.mzdy 13</t>
  </si>
  <si>
    <t>11001620-00____13</t>
  </si>
  <si>
    <t>620-00 dotace 13</t>
  </si>
  <si>
    <t>11001620-88____13</t>
  </si>
  <si>
    <t>620-88 nezp.mzdy 13</t>
  </si>
  <si>
    <t>11001630-00____13</t>
  </si>
  <si>
    <t>630-00 dotace 13</t>
  </si>
  <si>
    <t>11001630-68____13</t>
  </si>
  <si>
    <t>630-68 režie 13</t>
  </si>
  <si>
    <t>11001630-88____13</t>
  </si>
  <si>
    <t>630-88 nezp.mzdy 13</t>
  </si>
  <si>
    <t>11001640-00____13</t>
  </si>
  <si>
    <t>640-00 dotace 13</t>
  </si>
  <si>
    <t>11001640-88____13</t>
  </si>
  <si>
    <t>640-88 nezp.mzdy 13</t>
  </si>
  <si>
    <t>11001641-00____13</t>
  </si>
  <si>
    <t>641-00 dotace 13</t>
  </si>
  <si>
    <t>11001641-88____13</t>
  </si>
  <si>
    <t>641-88 nezp.mzdy 13</t>
  </si>
  <si>
    <t>11001643-00____13</t>
  </si>
  <si>
    <t>643-00 dotace 13</t>
  </si>
  <si>
    <t>11001643-88____13</t>
  </si>
  <si>
    <t>643-88 nezp.mzdy 13</t>
  </si>
  <si>
    <t>11001650-00____13</t>
  </si>
  <si>
    <t>650-00 dotace 13</t>
  </si>
  <si>
    <t>11001650-68____13</t>
  </si>
  <si>
    <t>650-68 režie 13</t>
  </si>
  <si>
    <t>11001650-88____13</t>
  </si>
  <si>
    <t>650-88 nezp.mzdy 13</t>
  </si>
  <si>
    <t>11001660-00____13</t>
  </si>
  <si>
    <t>660-00 dotace 13</t>
  </si>
  <si>
    <t>11001660-88____13</t>
  </si>
  <si>
    <t>660-88 nezp.mzdy 13</t>
  </si>
  <si>
    <t>11001680-00____13</t>
  </si>
  <si>
    <t>680-00 dotace 13</t>
  </si>
  <si>
    <t>11001680-88____13</t>
  </si>
  <si>
    <t>680-88 nezp.mzdy 13</t>
  </si>
  <si>
    <t>11001690-00____13</t>
  </si>
  <si>
    <t>690-00 dotace 13</t>
  </si>
  <si>
    <t>11001690-88____13</t>
  </si>
  <si>
    <t>690-88 nezp.mzdy 13</t>
  </si>
  <si>
    <t>11001700-00____13</t>
  </si>
  <si>
    <t>700-00 dotace 13</t>
  </si>
  <si>
    <t>11001700-88____13</t>
  </si>
  <si>
    <t>700-88 nezp.mzdy 13</t>
  </si>
  <si>
    <t>11001701-00____13</t>
  </si>
  <si>
    <t>701-00 dotace 13</t>
  </si>
  <si>
    <t>11001701-88____13</t>
  </si>
  <si>
    <t>701-88 nezp.mzdy 13</t>
  </si>
  <si>
    <t>11001710-00____13</t>
  </si>
  <si>
    <t>710-00 dotace 13</t>
  </si>
  <si>
    <t>11001710-68____13</t>
  </si>
  <si>
    <t>710-68 režie 13</t>
  </si>
  <si>
    <t>11001710-88____13</t>
  </si>
  <si>
    <t>710-88 nezp.mzdy 13</t>
  </si>
  <si>
    <t>11001720-00____13</t>
  </si>
  <si>
    <t>720-00 dotace 13</t>
  </si>
  <si>
    <t>11001720-88____13</t>
  </si>
  <si>
    <t>720-88 nezp.mzdy 13</t>
  </si>
  <si>
    <t>11001730-00____13</t>
  </si>
  <si>
    <t>730-00 dotace 13</t>
  </si>
  <si>
    <t>11001730-88____13</t>
  </si>
  <si>
    <t>730-88 nezp.mzdy 13</t>
  </si>
  <si>
    <t>11001740-00____13</t>
  </si>
  <si>
    <t>740-00 dotace 13</t>
  </si>
  <si>
    <t>11001740-88____13</t>
  </si>
  <si>
    <t>740-88 nezp.mzdy 13</t>
  </si>
  <si>
    <t>11001750-00____13</t>
  </si>
  <si>
    <t>750-00 dotace 13</t>
  </si>
  <si>
    <t>11001750-68____13</t>
  </si>
  <si>
    <t>750-68 režie 13</t>
  </si>
  <si>
    <t>11001750-88____13</t>
  </si>
  <si>
    <t>750-88 nezp.mzdy 13</t>
  </si>
  <si>
    <t>11001770-00____13</t>
  </si>
  <si>
    <t>770-00 dotace 13</t>
  </si>
  <si>
    <t>11001770-88____13</t>
  </si>
  <si>
    <t>770-88 nezp.mzdy 13</t>
  </si>
  <si>
    <t>11001790-00____13</t>
  </si>
  <si>
    <t>790-00 dotace 13</t>
  </si>
  <si>
    <t>11001790-68____13</t>
  </si>
  <si>
    <t>790-68 režie 13</t>
  </si>
  <si>
    <t>11001790-88____13</t>
  </si>
  <si>
    <t>790-88 nezp.mzdy 13</t>
  </si>
  <si>
    <t>11001850-00____13</t>
  </si>
  <si>
    <t>850-00 dotace 13</t>
  </si>
  <si>
    <t>11001850-88____13</t>
  </si>
  <si>
    <t>850-88 nezp.mzdy 13</t>
  </si>
  <si>
    <t>11001860-00____13</t>
  </si>
  <si>
    <t>860-00 dotace 13</t>
  </si>
  <si>
    <t>11001860-88____13</t>
  </si>
  <si>
    <t>860-88 nezp.mzdy 13</t>
  </si>
  <si>
    <t>11001861-00____13</t>
  </si>
  <si>
    <t>861-00 dotace 13</t>
  </si>
  <si>
    <t>11001861-88____13</t>
  </si>
  <si>
    <t>861-88 nezp.mzdy 13</t>
  </si>
  <si>
    <t>11001862-00____13</t>
  </si>
  <si>
    <t>862-00 dotace 13</t>
  </si>
  <si>
    <t>11001862-88____13</t>
  </si>
  <si>
    <t>862-88 nezp.mzdy 13</t>
  </si>
  <si>
    <t>11001863-00____13</t>
  </si>
  <si>
    <t>863-00 dotace 13</t>
  </si>
  <si>
    <t>11001863-88____13</t>
  </si>
  <si>
    <t>863-88 nezp.mzdy 13</t>
  </si>
  <si>
    <t>11001864-00____13</t>
  </si>
  <si>
    <t>864-00 dotace 13</t>
  </si>
  <si>
    <t>11001864-88____13</t>
  </si>
  <si>
    <t>864-88 nezp.mzdy 13</t>
  </si>
  <si>
    <t>11001865-00____13</t>
  </si>
  <si>
    <t>865-00 dotace 13</t>
  </si>
  <si>
    <t>11001865-88____13</t>
  </si>
  <si>
    <t>865-88 nezp.mzdy 13</t>
  </si>
  <si>
    <t>11001866-00____13</t>
  </si>
  <si>
    <t>866-00 dotace 13</t>
  </si>
  <si>
    <t>11001866-88____13</t>
  </si>
  <si>
    <t>866-88 nezp.mzdy 13</t>
  </si>
  <si>
    <t>11001867-00____13</t>
  </si>
  <si>
    <t>867-00 dotace 13</t>
  </si>
  <si>
    <t>11001867-88____13</t>
  </si>
  <si>
    <t>867-88 nezp.mzdy 13</t>
  </si>
  <si>
    <t>11001870-00____13</t>
  </si>
  <si>
    <t>870-00 dotace 13</t>
  </si>
  <si>
    <t>11001870-88____13</t>
  </si>
  <si>
    <t>870-88 nezp.mzdy 13</t>
  </si>
  <si>
    <t>11001890-00____13</t>
  </si>
  <si>
    <t>890-00 dotace 13</t>
  </si>
  <si>
    <t>11001890-88____13</t>
  </si>
  <si>
    <t>890-88 nezp.mzdy 13</t>
  </si>
  <si>
    <t>11001900-00____13</t>
  </si>
  <si>
    <t>900-00 dotace 13</t>
  </si>
  <si>
    <t>11001900-02____13</t>
  </si>
  <si>
    <t>900-02 vedení 13</t>
  </si>
  <si>
    <t>11001900-03____13</t>
  </si>
  <si>
    <t>900-03 sekretariát 13</t>
  </si>
  <si>
    <t>11001900-04____13</t>
  </si>
  <si>
    <t>900-04 SO 13</t>
  </si>
  <si>
    <t>11001900-05____13</t>
  </si>
  <si>
    <t>900-05 OVČ 13</t>
  </si>
  <si>
    <t>11001900-07____13</t>
  </si>
  <si>
    <t>900-07 HO 13</t>
  </si>
  <si>
    <t>11001900-08____13</t>
  </si>
  <si>
    <t>900-08 MÚ 13</t>
  </si>
  <si>
    <t>11001900-09____13</t>
  </si>
  <si>
    <t>900-09 FÚ 13</t>
  </si>
  <si>
    <t>11001900-10____13</t>
  </si>
  <si>
    <t>900-10 správa majetku 13</t>
  </si>
  <si>
    <t>11001900-11____13</t>
  </si>
  <si>
    <t>900-11 OVK 13</t>
  </si>
  <si>
    <t>11001900-12____13</t>
  </si>
  <si>
    <t>900-12 Akademický klub 13</t>
  </si>
  <si>
    <t>11001900-13____13</t>
  </si>
  <si>
    <t>900-13 GO 13</t>
  </si>
  <si>
    <t>11001900-14____13</t>
  </si>
  <si>
    <t>900-14 právní odd. 13</t>
  </si>
  <si>
    <t>11001900-15____13</t>
  </si>
  <si>
    <t>900-15 PO 13</t>
  </si>
  <si>
    <t>11001900-17____13</t>
  </si>
  <si>
    <t>900-17 odd. doškolování lékařů 13</t>
  </si>
  <si>
    <t>11001900-18____13</t>
  </si>
  <si>
    <t>900-18 Akademický senát 13</t>
  </si>
  <si>
    <t>11001900-19____13</t>
  </si>
  <si>
    <t>900-19 Oddělení spisové služby 13</t>
  </si>
  <si>
    <t>11001900-22____13</t>
  </si>
  <si>
    <t>900-22 Centrum PAV 13</t>
  </si>
  <si>
    <t>11001900-23____13</t>
  </si>
  <si>
    <t>900-23 odd. veřejných zakázek 13</t>
  </si>
  <si>
    <t>11001900-24____13</t>
  </si>
  <si>
    <t>900-24 OVT 13</t>
  </si>
  <si>
    <t>11001900-25____13</t>
  </si>
  <si>
    <t>900-25 OSR 13</t>
  </si>
  <si>
    <t>11001900-28____13</t>
  </si>
  <si>
    <t>900-28 ODDĚLENÍ PROJEKTOVÉ PERSONALISTIK 13</t>
  </si>
  <si>
    <t>11001900-29____13</t>
  </si>
  <si>
    <t>900-29 ÚSEK LIDSKÝCH ZDROJŮ 13</t>
  </si>
  <si>
    <t>11001900-31____13</t>
  </si>
  <si>
    <t>900-31 ÚVV 13</t>
  </si>
  <si>
    <t>11001900-32____13</t>
  </si>
  <si>
    <t>900-32 TECHNICKO-PROVOZNÍ ÚSEK 13</t>
  </si>
  <si>
    <t>11001900-33____13</t>
  </si>
  <si>
    <t>900-33 INVESTIČNÍ ODDĚLENÍ 13</t>
  </si>
  <si>
    <t>11001900-33____14</t>
  </si>
  <si>
    <t>900-33 INVESTIČNÍ ODDĚLENÍ 14</t>
  </si>
  <si>
    <t>11001900-34____13</t>
  </si>
  <si>
    <t>900-34 ODDĚLENÍ SPRÁVY BUDOV 13</t>
  </si>
  <si>
    <t>11001900-35____13</t>
  </si>
  <si>
    <t>900-35 Bezpečnostní referát 13</t>
  </si>
  <si>
    <t>11001900-36____13</t>
  </si>
  <si>
    <t>900-36 Energetik/Vodohospodář 13</t>
  </si>
  <si>
    <t>11001900-37____13</t>
  </si>
  <si>
    <t>900-37 Zahraniční oddělení 13</t>
  </si>
  <si>
    <t>11001900-40____13</t>
  </si>
  <si>
    <t>900-40 CO dohody 13</t>
  </si>
  <si>
    <t>11001900-50____13</t>
  </si>
  <si>
    <t>900-50 uklízečky 13</t>
  </si>
  <si>
    <t>11001900-51____13</t>
  </si>
  <si>
    <t>900-51 údržbáři 13</t>
  </si>
  <si>
    <t>11001900-52____13</t>
  </si>
  <si>
    <t>900-52 vrátní 13</t>
  </si>
  <si>
    <t>11001900-61____13</t>
  </si>
  <si>
    <t>900-61 GSP 13</t>
  </si>
  <si>
    <t>11001900-62____13</t>
  </si>
  <si>
    <t>900-62 OG 13</t>
  </si>
  <si>
    <t>11001900-63____13</t>
  </si>
  <si>
    <t>900-63 ostatní 13</t>
  </si>
  <si>
    <t>11001910-00____13</t>
  </si>
  <si>
    <t>910-00 dotace neinvestiční 13</t>
  </si>
  <si>
    <t>11001910-07____13</t>
  </si>
  <si>
    <t>910-07 platby předem 13</t>
  </si>
  <si>
    <t>11001910-10____13</t>
  </si>
  <si>
    <t>910-10 jubilea 13</t>
  </si>
  <si>
    <t>11001910-11____13</t>
  </si>
  <si>
    <t>910-11 plat 13</t>
  </si>
  <si>
    <t>11001910-12____13</t>
  </si>
  <si>
    <t>910-12 znalečné 13</t>
  </si>
  <si>
    <t>11001910-13____13</t>
  </si>
  <si>
    <t>910-13 fond odměn 13</t>
  </si>
  <si>
    <t>11001910-14____13</t>
  </si>
  <si>
    <t>910-14 odměny za DČ 13</t>
  </si>
  <si>
    <t>11001910-15____13</t>
  </si>
  <si>
    <t>910-15 školitelé PGS 13</t>
  </si>
  <si>
    <t>11001910-16____13</t>
  </si>
  <si>
    <t>910-16 odměny RUK refundace 13</t>
  </si>
  <si>
    <t>11001910-161___13</t>
  </si>
  <si>
    <t>910-161 GOOGLE RUK refundace 13</t>
  </si>
  <si>
    <t>11001910-26____13</t>
  </si>
  <si>
    <t>910-26 ADMIN VKLAD LX22NPO NUVR 13</t>
  </si>
  <si>
    <t>11002066_______14</t>
  </si>
  <si>
    <t>066 vědecká a odbor. činnost 14</t>
  </si>
  <si>
    <t>11002 – Dary - neinvestiční</t>
  </si>
  <si>
    <t>11002082_______14</t>
  </si>
  <si>
    <t>082 Extrapyr. centrum 14</t>
  </si>
  <si>
    <t>11002260_______14</t>
  </si>
  <si>
    <t>260 vzdělávání lékařů 14</t>
  </si>
  <si>
    <t>11002268_______13</t>
  </si>
  <si>
    <t>268 výzkum nádor.onemocnění 13</t>
  </si>
  <si>
    <t>11002269_______13</t>
  </si>
  <si>
    <t>269 podpora vědy a výzkumu 13</t>
  </si>
  <si>
    <t>11002276_______14</t>
  </si>
  <si>
    <t>276 výzkumný projekt 14</t>
  </si>
  <si>
    <t>11002288_______13</t>
  </si>
  <si>
    <t>288 endoskopie 13</t>
  </si>
  <si>
    <t>11002291_______13</t>
  </si>
  <si>
    <t>291 laboratorní účely 13</t>
  </si>
  <si>
    <t>11002307_______14</t>
  </si>
  <si>
    <t>307 podpora vědy a výzkumu 14</t>
  </si>
  <si>
    <t>11002310_______14</t>
  </si>
  <si>
    <t>310 studijní stipendia 14</t>
  </si>
  <si>
    <t>11002326_______14</t>
  </si>
  <si>
    <t>326 genet.pozadí karc.prsu 14</t>
  </si>
  <si>
    <t>11002351_______13</t>
  </si>
  <si>
    <t>351  myeloproliferativní choroba 13</t>
  </si>
  <si>
    <t>11002385_______14</t>
  </si>
  <si>
    <t>385 podpora neklinického výzkumu 14</t>
  </si>
  <si>
    <t>11002393_______14</t>
  </si>
  <si>
    <t>393 karcinom prostaty 14</t>
  </si>
  <si>
    <t>11002401_______14</t>
  </si>
  <si>
    <t>401 nádorové onemocnění 14</t>
  </si>
  <si>
    <t>11002404_______14</t>
  </si>
  <si>
    <t>404 0109BCV 14</t>
  </si>
  <si>
    <t>11002428_______14</t>
  </si>
  <si>
    <t>428 porodnice 14</t>
  </si>
  <si>
    <t>11002442_______14</t>
  </si>
  <si>
    <t>442 vzdělávání 14</t>
  </si>
  <si>
    <t>11002459_______14</t>
  </si>
  <si>
    <t>459 150. výročí 14</t>
  </si>
  <si>
    <t>11002468_______14</t>
  </si>
  <si>
    <t>468 výročí STK 14</t>
  </si>
  <si>
    <t>11002492_______14</t>
  </si>
  <si>
    <t>492 Simulační workshopy 14</t>
  </si>
  <si>
    <t>11002506_______14</t>
  </si>
  <si>
    <t>506 HIV infekce 14</t>
  </si>
  <si>
    <t>11003001-0338__14</t>
  </si>
  <si>
    <t>001-0338 - CAPI 14</t>
  </si>
  <si>
    <t>11003 – HČ - úkoly.</t>
  </si>
  <si>
    <t>11003001-0346__13</t>
  </si>
  <si>
    <t>001-0346 13</t>
  </si>
  <si>
    <t>11003002-1775__13</t>
  </si>
  <si>
    <t>002-1775 - CAPI 13</t>
  </si>
  <si>
    <t>11003003_______13</t>
  </si>
  <si>
    <t>003 Úkony studijního odd. 13</t>
  </si>
  <si>
    <t>11003003-0346__13</t>
  </si>
  <si>
    <t>003-0346 13</t>
  </si>
  <si>
    <t>11003005_______13</t>
  </si>
  <si>
    <t>005 Poplatky Nostrifikace denní studium 13</t>
  </si>
  <si>
    <t>11003009_______13</t>
  </si>
  <si>
    <t>009 Univerzita III.věku 13</t>
  </si>
  <si>
    <t>11003016_______13</t>
  </si>
  <si>
    <t>016 Letní výcvikový kurz 13</t>
  </si>
  <si>
    <t>11003022_______13</t>
  </si>
  <si>
    <t>022 Socrates/Erasmus učitelé 13</t>
  </si>
  <si>
    <t>11003035_______13</t>
  </si>
  <si>
    <t>035 Sankční poplatky 13</t>
  </si>
  <si>
    <t>11003044_______13</t>
  </si>
  <si>
    <t>044 Znalecké posudky 13</t>
  </si>
  <si>
    <t>11003088-1634__13</t>
  </si>
  <si>
    <t>088-1634 13</t>
  </si>
  <si>
    <t>11003090-131-0113</t>
  </si>
  <si>
    <t>090-131-01-13 13</t>
  </si>
  <si>
    <t>11003091-650___13</t>
  </si>
  <si>
    <t>091-650 13</t>
  </si>
  <si>
    <t>11003092_______13</t>
  </si>
  <si>
    <t>092 BLSS První pomoc v simulacích 13</t>
  </si>
  <si>
    <t>11003093_______13</t>
  </si>
  <si>
    <t>093 Masérský kurz 13</t>
  </si>
  <si>
    <t>11003094_______13</t>
  </si>
  <si>
    <t>094 Zimní sportovně-fyzioter. kurz 13</t>
  </si>
  <si>
    <t>110031212______13</t>
  </si>
  <si>
    <t>1212 MZDY 13</t>
  </si>
  <si>
    <t>11003170_______13</t>
  </si>
  <si>
    <t>170 - OBS 13</t>
  </si>
  <si>
    <t>110032020______13</t>
  </si>
  <si>
    <t>2020 PGS 13</t>
  </si>
  <si>
    <t>11003246500____13</t>
  </si>
  <si>
    <t>246500 Spec.vzděl. PRŮKAZY 13</t>
  </si>
  <si>
    <t>11003246501____13</t>
  </si>
  <si>
    <t>246501 Spec.vzděl. TEST 13</t>
  </si>
  <si>
    <t>11003246502____13</t>
  </si>
  <si>
    <t>246502 Spec.vzděl. UZNÁNÍ PRAX 13</t>
  </si>
  <si>
    <t>11003246503____13</t>
  </si>
  <si>
    <t>246503 Spec.vzděl. ATESTACE-ZK 13</t>
  </si>
  <si>
    <t>110033161140___13</t>
  </si>
  <si>
    <t>3161140 917 13</t>
  </si>
  <si>
    <t>110034261102___13</t>
  </si>
  <si>
    <t>4261102 917 13</t>
  </si>
  <si>
    <t>110034374016___13</t>
  </si>
  <si>
    <t>4374016 917 13</t>
  </si>
  <si>
    <t>110034374017___13</t>
  </si>
  <si>
    <t>4374017 917 13</t>
  </si>
  <si>
    <t>110034764021___13</t>
  </si>
  <si>
    <t>4764021 917 13</t>
  </si>
  <si>
    <t>110034843712___13</t>
  </si>
  <si>
    <t>4843712 917 13</t>
  </si>
  <si>
    <t>110035191710___13</t>
  </si>
  <si>
    <t>5191710 917 13</t>
  </si>
  <si>
    <t>110035216054___13</t>
  </si>
  <si>
    <t>5216054 917 13</t>
  </si>
  <si>
    <t>110035235135___13</t>
  </si>
  <si>
    <t>5235135 917 13</t>
  </si>
  <si>
    <t>110035241043___13</t>
  </si>
  <si>
    <t>5241043 917 13</t>
  </si>
  <si>
    <t>110035261036___13</t>
  </si>
  <si>
    <t>5261036 917 13</t>
  </si>
  <si>
    <t>110035261038___13</t>
  </si>
  <si>
    <t>5261038 917 13</t>
  </si>
  <si>
    <t>110035261040___13</t>
  </si>
  <si>
    <t>5261040 917 13</t>
  </si>
  <si>
    <t>110035261041___13</t>
  </si>
  <si>
    <t>5261041 917 13</t>
  </si>
  <si>
    <t>110035261042___13</t>
  </si>
  <si>
    <t>5261042 917 13</t>
  </si>
  <si>
    <t>110035261046___13</t>
  </si>
  <si>
    <t>5261046 917 13</t>
  </si>
  <si>
    <t>110035261050___13</t>
  </si>
  <si>
    <t>5261050 917 13</t>
  </si>
  <si>
    <t>110035262047___13</t>
  </si>
  <si>
    <t>5262047 917 13</t>
  </si>
  <si>
    <t>110035262049___13</t>
  </si>
  <si>
    <t>5262049 917 13</t>
  </si>
  <si>
    <t>110035262053___13</t>
  </si>
  <si>
    <t>5262053 917 13</t>
  </si>
  <si>
    <t>110035264032___13</t>
  </si>
  <si>
    <t>5264032 917 13</t>
  </si>
  <si>
    <t>110035265044___13</t>
  </si>
  <si>
    <t>5265044 917 13</t>
  </si>
  <si>
    <t>110035266039___13</t>
  </si>
  <si>
    <t>5266039 917 13</t>
  </si>
  <si>
    <t>110035270033___13</t>
  </si>
  <si>
    <t>5270033 917 13</t>
  </si>
  <si>
    <t>110035270048___13</t>
  </si>
  <si>
    <t>5270048 917 13</t>
  </si>
  <si>
    <t>110035270052___13</t>
  </si>
  <si>
    <t>5270052 917 13</t>
  </si>
  <si>
    <t>110035272037___13</t>
  </si>
  <si>
    <t>5272037 917 13</t>
  </si>
  <si>
    <t>110035272051___13</t>
  </si>
  <si>
    <t>5272051 917 13</t>
  </si>
  <si>
    <t>110035279034___13</t>
  </si>
  <si>
    <t>5279034 917 13</t>
  </si>
  <si>
    <t>110035325007___13</t>
  </si>
  <si>
    <t>5325007 917 13</t>
  </si>
  <si>
    <t>110035325008___13</t>
  </si>
  <si>
    <t>5325008 917 13</t>
  </si>
  <si>
    <t>110035374009___13</t>
  </si>
  <si>
    <t>5374009 917 13</t>
  </si>
  <si>
    <t>110035664003___13</t>
  </si>
  <si>
    <t>5664003 917 13</t>
  </si>
  <si>
    <t>110035729104___13</t>
  </si>
  <si>
    <t>5729104 917 13</t>
  </si>
  <si>
    <t>110035729105___13</t>
  </si>
  <si>
    <t>5729105 917 13</t>
  </si>
  <si>
    <t>11003910-17.00113</t>
  </si>
  <si>
    <t>910-17 odměny fakulty UK refun 13</t>
  </si>
  <si>
    <t>11003917_______13</t>
  </si>
  <si>
    <t>917 Doškolování lékařů 13</t>
  </si>
  <si>
    <t>11004001_______13</t>
  </si>
  <si>
    <t>001 Zahraniční studenti 13</t>
  </si>
  <si>
    <t>11004 – HČ - zahraniční studenti.</t>
  </si>
  <si>
    <t>11004002_______13</t>
  </si>
  <si>
    <t>002 AP_PŘ 13</t>
  </si>
  <si>
    <t>11004003_______13</t>
  </si>
  <si>
    <t>003 Zahraniční PGS studenti 13</t>
  </si>
  <si>
    <t>11004110-00____13</t>
  </si>
  <si>
    <t>11004110-68____13</t>
  </si>
  <si>
    <t>11004110-88____13</t>
  </si>
  <si>
    <t>11004120-00____13</t>
  </si>
  <si>
    <t>11004120-21____13</t>
  </si>
  <si>
    <t>11004120-88____13</t>
  </si>
  <si>
    <t>11004131-00____13</t>
  </si>
  <si>
    <t>11004131-68____13</t>
  </si>
  <si>
    <t>11004131-88____13</t>
  </si>
  <si>
    <t>11004140-00____13</t>
  </si>
  <si>
    <t>11004140-68____13</t>
  </si>
  <si>
    <t>11004140-88____13</t>
  </si>
  <si>
    <t>11004150-00____13</t>
  </si>
  <si>
    <t>11004150-150___13</t>
  </si>
  <si>
    <t>11004150-68____13</t>
  </si>
  <si>
    <t>11004150-88____13</t>
  </si>
  <si>
    <t>11004160-00____13</t>
  </si>
  <si>
    <t>11004160-68____13</t>
  </si>
  <si>
    <t>11004160-88____13</t>
  </si>
  <si>
    <t>160-88 nezp.mzdy 13</t>
  </si>
  <si>
    <t>11004170-00____13</t>
  </si>
  <si>
    <t>11004170-68____13</t>
  </si>
  <si>
    <t>11004170-88____13</t>
  </si>
  <si>
    <t>11004180-00____13</t>
  </si>
  <si>
    <t>11004180-68____13</t>
  </si>
  <si>
    <t>11004180-88____13</t>
  </si>
  <si>
    <t>11004190-00____13</t>
  </si>
  <si>
    <t>11004190-88____13</t>
  </si>
  <si>
    <t>11004191-00____13</t>
  </si>
  <si>
    <t>11004191-88____13</t>
  </si>
  <si>
    <t>11004200-00____13</t>
  </si>
  <si>
    <t>11004200-68____13</t>
  </si>
  <si>
    <t>11004200-88____13</t>
  </si>
  <si>
    <t>11004210-00____13</t>
  </si>
  <si>
    <t>11004210-88____13</t>
  </si>
  <si>
    <t>11004220-00____13</t>
  </si>
  <si>
    <t>11004220-68____13</t>
  </si>
  <si>
    <t>11004220-88____13</t>
  </si>
  <si>
    <t>11004240-00____13</t>
  </si>
  <si>
    <t>11004240-88____13</t>
  </si>
  <si>
    <t>110042401______13</t>
  </si>
  <si>
    <t>2401 AP adaptační kurz 13</t>
  </si>
  <si>
    <t>11004250-00____13</t>
  </si>
  <si>
    <t>11004250-68____13</t>
  </si>
  <si>
    <t>11004250-88____13</t>
  </si>
  <si>
    <t>11004260-00____13</t>
  </si>
  <si>
    <t>11004260-68____13</t>
  </si>
  <si>
    <t>11004260-88____13</t>
  </si>
  <si>
    <t>11004280-00____13</t>
  </si>
  <si>
    <t>11004280-88____13</t>
  </si>
  <si>
    <t>11004291-00____13</t>
  </si>
  <si>
    <t>11004291-68____13</t>
  </si>
  <si>
    <t>11004291-88____13</t>
  </si>
  <si>
    <t>11004292-00____13</t>
  </si>
  <si>
    <t>11004292-68____13</t>
  </si>
  <si>
    <t>11004292-88____13</t>
  </si>
  <si>
    <t>11004310-00____13</t>
  </si>
  <si>
    <t>11004310-68____13</t>
  </si>
  <si>
    <t>11004310-88____13</t>
  </si>
  <si>
    <t>11004330-00____13</t>
  </si>
  <si>
    <t>11004330-88____13</t>
  </si>
  <si>
    <t>11004351-00____13</t>
  </si>
  <si>
    <t>11004351-68____13</t>
  </si>
  <si>
    <t>11004351-88____13</t>
  </si>
  <si>
    <t>11004352-00____13</t>
  </si>
  <si>
    <t>11004352-68____13</t>
  </si>
  <si>
    <t>11004352-88____13</t>
  </si>
  <si>
    <t>11004360-00____13</t>
  </si>
  <si>
    <t>11004360-68____13</t>
  </si>
  <si>
    <t>11004360-88____13</t>
  </si>
  <si>
    <t>11004380-00____13</t>
  </si>
  <si>
    <t>11004380-88____13</t>
  </si>
  <si>
    <t>11004410-00____13</t>
  </si>
  <si>
    <t>11004410-68____13</t>
  </si>
  <si>
    <t>11004410-88____13</t>
  </si>
  <si>
    <t>11004430-00____13</t>
  </si>
  <si>
    <t>11004430-88____13</t>
  </si>
  <si>
    <t>11004431-00____13</t>
  </si>
  <si>
    <t>11004431-88____13</t>
  </si>
  <si>
    <t>11004433-00____13</t>
  </si>
  <si>
    <t>11004433-88____13</t>
  </si>
  <si>
    <t>11004434-00____13</t>
  </si>
  <si>
    <t>11004434-88____13</t>
  </si>
  <si>
    <t>11004435-00____13</t>
  </si>
  <si>
    <t>11004435-88____13</t>
  </si>
  <si>
    <t>11004436-00____13</t>
  </si>
  <si>
    <t>11004436-88____13</t>
  </si>
  <si>
    <t>11004437-00____13</t>
  </si>
  <si>
    <t>11004437-88____13</t>
  </si>
  <si>
    <t>11004450-00____13</t>
  </si>
  <si>
    <t>11004450-88____13</t>
  </si>
  <si>
    <t>11004451-00____13</t>
  </si>
  <si>
    <t>11004451-20____13</t>
  </si>
  <si>
    <t>11004451-88____13</t>
  </si>
  <si>
    <t>11004510-00____13</t>
  </si>
  <si>
    <t>11004510-68____13</t>
  </si>
  <si>
    <t>11004510-88____13</t>
  </si>
  <si>
    <t>11004511-00____13</t>
  </si>
  <si>
    <t>11004511-88____13</t>
  </si>
  <si>
    <t>11004520-00____13</t>
  </si>
  <si>
    <t>11004520-88____13</t>
  </si>
  <si>
    <t>11004530-00____13</t>
  </si>
  <si>
    <t>11004530-68____13</t>
  </si>
  <si>
    <t>11004530-88____13</t>
  </si>
  <si>
    <t>11004540-00____13</t>
  </si>
  <si>
    <t>11004540-68____13</t>
  </si>
  <si>
    <t>11004540-88____13</t>
  </si>
  <si>
    <t>11004560-00____13</t>
  </si>
  <si>
    <t>11004560-88____13</t>
  </si>
  <si>
    <t>11004570-00____13</t>
  </si>
  <si>
    <t>11004570-88____13</t>
  </si>
  <si>
    <t>11004580-00____13</t>
  </si>
  <si>
    <t>11004580-88____13</t>
  </si>
  <si>
    <t>11004590-00____13</t>
  </si>
  <si>
    <t>11004590-88____13</t>
  </si>
  <si>
    <t>11004591-00____13</t>
  </si>
  <si>
    <t>11004591-88____13</t>
  </si>
  <si>
    <t>11004600-00____13</t>
  </si>
  <si>
    <t>11004600-68____13</t>
  </si>
  <si>
    <t>11004600-88____13</t>
  </si>
  <si>
    <t>11004610-00____13</t>
  </si>
  <si>
    <t>11004610-68____13</t>
  </si>
  <si>
    <t>11004610-88____13</t>
  </si>
  <si>
    <t>11004611-00____13</t>
  </si>
  <si>
    <t>11004611-68____13</t>
  </si>
  <si>
    <t>11004611-88____13</t>
  </si>
  <si>
    <t>11004620-00____13</t>
  </si>
  <si>
    <t>11004620-88____13</t>
  </si>
  <si>
    <t>11004630-00____13</t>
  </si>
  <si>
    <t>11004630-68____13</t>
  </si>
  <si>
    <t>11004630-88____13</t>
  </si>
  <si>
    <t>11004640-00____13</t>
  </si>
  <si>
    <t>11004640-88____13</t>
  </si>
  <si>
    <t>11004641-00____13</t>
  </si>
  <si>
    <t>11004641-88____13</t>
  </si>
  <si>
    <t>11004643-00____13</t>
  </si>
  <si>
    <t>11004643-88____13</t>
  </si>
  <si>
    <t>11004650-00____13</t>
  </si>
  <si>
    <t>11004650-68____13</t>
  </si>
  <si>
    <t>11004650-88____13</t>
  </si>
  <si>
    <t>11004660-00____13</t>
  </si>
  <si>
    <t>11004660-88____13</t>
  </si>
  <si>
    <t>11004680-00____13</t>
  </si>
  <si>
    <t>11004680-88____13</t>
  </si>
  <si>
    <t>11004690-00____13</t>
  </si>
  <si>
    <t>11004690-88____13</t>
  </si>
  <si>
    <t>11004700-00____13</t>
  </si>
  <si>
    <t>11004700-88____13</t>
  </si>
  <si>
    <t>11004701-00____13</t>
  </si>
  <si>
    <t>11004701-88____13</t>
  </si>
  <si>
    <t>11004710-00____13</t>
  </si>
  <si>
    <t>11004710-68____13</t>
  </si>
  <si>
    <t>11004710-88____13</t>
  </si>
  <si>
    <t>11004720-00____13</t>
  </si>
  <si>
    <t>11004720-88____13</t>
  </si>
  <si>
    <t>11004730-00____13</t>
  </si>
  <si>
    <t>11004730-88____13</t>
  </si>
  <si>
    <t>11004740-00____13</t>
  </si>
  <si>
    <t>11004740-88____13</t>
  </si>
  <si>
    <t>11004750-00____13</t>
  </si>
  <si>
    <t>11004750-68____13</t>
  </si>
  <si>
    <t>11004750-88____13</t>
  </si>
  <si>
    <t>11004770-00____13</t>
  </si>
  <si>
    <t>11004770-88____13</t>
  </si>
  <si>
    <t>11004790-00____13</t>
  </si>
  <si>
    <t>11004790-68____13</t>
  </si>
  <si>
    <t>11004790-88____13</t>
  </si>
  <si>
    <t>11004850-00____13</t>
  </si>
  <si>
    <t>11004850-88____13</t>
  </si>
  <si>
    <t>11004860-00____13</t>
  </si>
  <si>
    <t>11004860-88____13</t>
  </si>
  <si>
    <t>11004861-00____13</t>
  </si>
  <si>
    <t>11004861-88____13</t>
  </si>
  <si>
    <t>11004862-00____13</t>
  </si>
  <si>
    <t>11004862-88____13</t>
  </si>
  <si>
    <t>11004863-00____13</t>
  </si>
  <si>
    <t>11004863-88____13</t>
  </si>
  <si>
    <t>11004864-00____13</t>
  </si>
  <si>
    <t>11004864-88____13</t>
  </si>
  <si>
    <t>11004865-00____13</t>
  </si>
  <si>
    <t>11004865-88____13</t>
  </si>
  <si>
    <t>11004866-00____13</t>
  </si>
  <si>
    <t>11004866-88____13</t>
  </si>
  <si>
    <t>11004867-00____13</t>
  </si>
  <si>
    <t>11004867-88____13</t>
  </si>
  <si>
    <t>11004870-00____13</t>
  </si>
  <si>
    <t>11004870-88____13</t>
  </si>
  <si>
    <t>11004890-00____13</t>
  </si>
  <si>
    <t>11004890-88____13</t>
  </si>
  <si>
    <t>11004900-00____13</t>
  </si>
  <si>
    <t>11004900-02____13</t>
  </si>
  <si>
    <t>11004900-02-00113</t>
  </si>
  <si>
    <t>900-02-001 AP 13</t>
  </si>
  <si>
    <t>11004900-02-00114</t>
  </si>
  <si>
    <t>900-02-001 AP 14</t>
  </si>
  <si>
    <t>11004900-03____13</t>
  </si>
  <si>
    <t>11004900-04____13</t>
  </si>
  <si>
    <t>11004900-05____13</t>
  </si>
  <si>
    <t>11004900-07____13</t>
  </si>
  <si>
    <t>11004900-08____13</t>
  </si>
  <si>
    <t>11004900-09____13</t>
  </si>
  <si>
    <t>11004900-09____14</t>
  </si>
  <si>
    <t>900-09 FÚ 14</t>
  </si>
  <si>
    <t>11004900-10____13</t>
  </si>
  <si>
    <t>11004900-11____13</t>
  </si>
  <si>
    <t>11004900-12____13</t>
  </si>
  <si>
    <t>11004900-13____13</t>
  </si>
  <si>
    <t>11004900-14____13</t>
  </si>
  <si>
    <t>11004900-15____13</t>
  </si>
  <si>
    <t>11004900-17____13</t>
  </si>
  <si>
    <t>11004900-18____13</t>
  </si>
  <si>
    <t>11004900-19____13</t>
  </si>
  <si>
    <t>11004900-22____13</t>
  </si>
  <si>
    <t>11004900-23____13</t>
  </si>
  <si>
    <t>11004900-24____13</t>
  </si>
  <si>
    <t>11004900-27____13</t>
  </si>
  <si>
    <t>900-27 oddělení marketingu 13</t>
  </si>
  <si>
    <t>11004900-28____13</t>
  </si>
  <si>
    <t>900-28 ODDĚLENÍ PROJEKTOVÉ PER 13</t>
  </si>
  <si>
    <t>11004900-29____13</t>
  </si>
  <si>
    <t>11004900-31____13</t>
  </si>
  <si>
    <t>11004900-32____13</t>
  </si>
  <si>
    <t>11004900-33____13</t>
  </si>
  <si>
    <t>11004900-34____13</t>
  </si>
  <si>
    <t>11004900-35____13</t>
  </si>
  <si>
    <t>11004900-36____13</t>
  </si>
  <si>
    <t>11004900-37____13</t>
  </si>
  <si>
    <t>11004900-40____13</t>
  </si>
  <si>
    <t>11004900-50____13</t>
  </si>
  <si>
    <t>11004900-51____13</t>
  </si>
  <si>
    <t>11004900-52____13</t>
  </si>
  <si>
    <t>11004900-61____13</t>
  </si>
  <si>
    <t>11004900-62____13</t>
  </si>
  <si>
    <t>11004900-63____13</t>
  </si>
  <si>
    <t>11004910-00____13</t>
  </si>
  <si>
    <t>910-00 neinvestice 13</t>
  </si>
  <si>
    <t>11004910-07____13</t>
  </si>
  <si>
    <t>11004910-10____13</t>
  </si>
  <si>
    <t>11004910-11____13</t>
  </si>
  <si>
    <t>11004910-12____13</t>
  </si>
  <si>
    <t>11004910-13____13</t>
  </si>
  <si>
    <t>11004910-14____13</t>
  </si>
  <si>
    <t>11005002_______13</t>
  </si>
  <si>
    <t>002 zahraniční stážisti 13</t>
  </si>
  <si>
    <t>11005 – HČ-zahr.stáž.,účel.prostř.</t>
  </si>
  <si>
    <t>11005003_______13</t>
  </si>
  <si>
    <t>003 zahraniční stážisté 13</t>
  </si>
  <si>
    <t>110052024.001__13</t>
  </si>
  <si>
    <t>2024 2023053 LM EATRIS FÚUP 13</t>
  </si>
  <si>
    <t>1100522-219445_13</t>
  </si>
  <si>
    <t>22-219445 NU22-08-00160 Neužil 13</t>
  </si>
  <si>
    <t>1100522-22-01__13</t>
  </si>
  <si>
    <t>22-22-01 FÚUP 25107-01 Dušek 13</t>
  </si>
  <si>
    <t>1100522-22-01-213</t>
  </si>
  <si>
    <t>22-22-01-22 NÚUP 25107-01 Dušek 13</t>
  </si>
  <si>
    <t>1100522-22-03__13</t>
  </si>
  <si>
    <t>22-22-03 FÚUP 25107-03 Jech 13</t>
  </si>
  <si>
    <t>1100522-22-03-213</t>
  </si>
  <si>
    <t>22-22-03-22 NÚUP 25107-03 Jech 13</t>
  </si>
  <si>
    <t>1100522-22-04__13</t>
  </si>
  <si>
    <t>22-22-04 FÚUP 25107-04 Uher 13</t>
  </si>
  <si>
    <t>1100522-22-04-213</t>
  </si>
  <si>
    <t>22-22-04-22 NÚUP 25107-04 Uher 13</t>
  </si>
  <si>
    <t>1100522-22-05__13</t>
  </si>
  <si>
    <t>22-22-05 FÚUP 25107-05 Růžička 13</t>
  </si>
  <si>
    <t>1100522-22-05-213</t>
  </si>
  <si>
    <t>22-22-05-22 NÚUP 25107-05 Růžička 13</t>
  </si>
  <si>
    <t>1100522-22-08-213</t>
  </si>
  <si>
    <t>22-22-08-22 FÚUP 25104 LX22NPO5104 13</t>
  </si>
  <si>
    <t>1100522-22-11__13</t>
  </si>
  <si>
    <t>22-22-11 FÚUP 25107-11 Holada 13</t>
  </si>
  <si>
    <t>1100522-22-11-213</t>
  </si>
  <si>
    <t>22-22-11-22 NÚUP 25107-11 Holada 13</t>
  </si>
  <si>
    <t>1100522-22-12__13</t>
  </si>
  <si>
    <t>22-22-12 FÚUP 25107-12 Martásek 13</t>
  </si>
  <si>
    <t>1100522-22-20__13</t>
  </si>
  <si>
    <t>22-22-20 FÚUP 25107-20 Bezdíček 13</t>
  </si>
  <si>
    <t>1100522-22-20-213</t>
  </si>
  <si>
    <t>22-22-20-22 NÚUP 25107-20 Bezdíček 13</t>
  </si>
  <si>
    <t>1100522-22-22__13</t>
  </si>
  <si>
    <t>22-22-22 NÚUP 25104 LX22NPO5104 13</t>
  </si>
  <si>
    <t>1100522-22.001_13</t>
  </si>
  <si>
    <t>22-22 NÚUP 25107 LX22NPO5107 13</t>
  </si>
  <si>
    <t>1100523-202300413</t>
  </si>
  <si>
    <t>23-2023004 NUUP NU23-05-00462 Hrdý 13</t>
  </si>
  <si>
    <t>1100523-207000113</t>
  </si>
  <si>
    <t>23-2070001 Strategický fond 13</t>
  </si>
  <si>
    <t>1100523-219424_13</t>
  </si>
  <si>
    <t>23-219424 NÚUP 1LF NU21-09-00007 Seifert 13</t>
  </si>
  <si>
    <t>1100523-219444_13</t>
  </si>
  <si>
    <t>23-219444 NU22-07-00614 Tesařová 13</t>
  </si>
  <si>
    <t>1100523-219445_13</t>
  </si>
  <si>
    <t>23-219445 NU22-08-00160 Neužil 13</t>
  </si>
  <si>
    <t>1100524________13</t>
  </si>
  <si>
    <t>24- 2070346 FUÚP Votruba Pneumology 13</t>
  </si>
  <si>
    <t>1100524-201197_13</t>
  </si>
  <si>
    <t>24-201197 23-05377S Klener 13</t>
  </si>
  <si>
    <t>1100524-201314_13</t>
  </si>
  <si>
    <t>24-201314 22-16819K Šefc 13</t>
  </si>
  <si>
    <t>1100524-201421_13</t>
  </si>
  <si>
    <t>24-201421 24-10324S Lišková 13</t>
  </si>
  <si>
    <t>1100524-201422_13</t>
  </si>
  <si>
    <t>24-201422 24-10353S Pimková 13</t>
  </si>
  <si>
    <t>1100524-201423_13</t>
  </si>
  <si>
    <t>24-201423 24-10435S Stopka 13</t>
  </si>
  <si>
    <t>1100524-201424_13</t>
  </si>
  <si>
    <t>24-201424 24-12173S Dráber 13</t>
  </si>
  <si>
    <t>1100524-201425_13</t>
  </si>
  <si>
    <t>24-201425 24-13167S Bělohlávek 13</t>
  </si>
  <si>
    <t>1100524-201426_13</t>
  </si>
  <si>
    <t>24-201426 24-11338I  Hušková 13</t>
  </si>
  <si>
    <t>1100524-201521_13</t>
  </si>
  <si>
    <t>24-201521 24-12330K Kolesová 13</t>
  </si>
  <si>
    <t>1100524-202.00113</t>
  </si>
  <si>
    <t>24-2023002 23-06660S Tucker 13</t>
  </si>
  <si>
    <t>1100524-202100513</t>
  </si>
  <si>
    <t>24-2021005 NU21-03-00461 Fischerová 13</t>
  </si>
  <si>
    <t>1100524-202200113</t>
  </si>
  <si>
    <t>24-2022001 FÚUP NU22-03-00182 Havránek 13</t>
  </si>
  <si>
    <t>1100524-202200313</t>
  </si>
  <si>
    <t>24-2022003 LX22NPO5103 Zahradník 13</t>
  </si>
  <si>
    <t>1100524-202300113</t>
  </si>
  <si>
    <t>24-2023001 FÚUP NU23-05-00133 Svozílková 13</t>
  </si>
  <si>
    <t>1100524-202300213</t>
  </si>
  <si>
    <t>24-2023002 FÚUP NU23J-06-00043 Zahradník 13</t>
  </si>
  <si>
    <t>1100524-202300313</t>
  </si>
  <si>
    <t>24-2023003 23-05642S Sedlák 13</t>
  </si>
  <si>
    <t>1100524-202305013</t>
  </si>
  <si>
    <t>24-2023050 LM FÚUP ŠEFC 13</t>
  </si>
  <si>
    <t>1100524-202306713</t>
  </si>
  <si>
    <t>24-2023067 FÚUP LM INFRASTRUKTURY KMOC 13</t>
  </si>
  <si>
    <t>1100524-202323813</t>
  </si>
  <si>
    <t>24-2023238 TQ01000238 East 13</t>
  </si>
  <si>
    <t>1100524-202400613</t>
  </si>
  <si>
    <t>24-2024006 NW24-04-00067 Sikora 13</t>
  </si>
  <si>
    <t>1100524-202430613</t>
  </si>
  <si>
    <t>24-2024306 FW10010306 Jakubek 13</t>
  </si>
  <si>
    <t>1100524-202436613</t>
  </si>
  <si>
    <t>24-2024366 FW10010366 Mlček 13</t>
  </si>
  <si>
    <t>1100524-207.00113</t>
  </si>
  <si>
    <t>24-207036-22 OPTAK Jakubek 832 Me 13</t>
  </si>
  <si>
    <t>1100524-207000113</t>
  </si>
  <si>
    <t>24-2070001 Strategický fond 13</t>
  </si>
  <si>
    <t>1100524-207020_13</t>
  </si>
  <si>
    <t>24-207020-33 FUÚP OPTAK Stopka 13</t>
  </si>
  <si>
    <t>1100524-207032_13</t>
  </si>
  <si>
    <t>24-207032-1 Hrdý Allergology 13</t>
  </si>
  <si>
    <t>1100524-207032213</t>
  </si>
  <si>
    <t>24-2070322 Kolářová Medical 13</t>
  </si>
  <si>
    <t>1100524-207032313</t>
  </si>
  <si>
    <t>24-2070323 Holada Medical microbiology 13</t>
  </si>
  <si>
    <t>1100524-207032413</t>
  </si>
  <si>
    <t>24-2070324 Holub Medical microbiology 13</t>
  </si>
  <si>
    <t>1100524-207034513</t>
  </si>
  <si>
    <t>24-2070345 FUÚP Šenolt 13</t>
  </si>
  <si>
    <t>1100524-207036313</t>
  </si>
  <si>
    <t>24-207036366 Mlček vklad TREND 13</t>
  </si>
  <si>
    <t>1100524-207037113</t>
  </si>
  <si>
    <t>24-2070371 Kršek Endocrinology 13</t>
  </si>
  <si>
    <t>1100524-207038_13</t>
  </si>
  <si>
    <t>24-207038-1 Cooper. Neurosciences 13</t>
  </si>
  <si>
    <t>1100524-207039_13</t>
  </si>
  <si>
    <t>24-207039-2 Šedo Oncology 13</t>
  </si>
  <si>
    <t>1100524-219417_13</t>
  </si>
  <si>
    <t>24-219417 NU21-02-00402 Sedmera 13</t>
  </si>
  <si>
    <t>1100524-219418_13</t>
  </si>
  <si>
    <t>24-219418 NU21J-02-00039 Olejníčková 13</t>
  </si>
  <si>
    <t>1100524-219423_13</t>
  </si>
  <si>
    <t>24-219423 NÚUP NU21-08-00324 Kuchař 13</t>
  </si>
  <si>
    <t>1100524-219424_13</t>
  </si>
  <si>
    <t>24-219424 NÚUP 1LF NU21-09-00007 Seifert 13</t>
  </si>
  <si>
    <t>1100524-219441_13</t>
  </si>
  <si>
    <t>24-219441 FÚUP NU22-03-00370 Trněný 13</t>
  </si>
  <si>
    <t>1100524-219444_13</t>
  </si>
  <si>
    <t>24-219444 NU22-07-00614 Tesařová 13</t>
  </si>
  <si>
    <t>1100524-219456_13</t>
  </si>
  <si>
    <t>24-219456 FÚUP NU24-01-000288 Brůha 13</t>
  </si>
  <si>
    <t>1100524-219457_13</t>
  </si>
  <si>
    <t>24-219457 NU23-01-00323 Petrák 13</t>
  </si>
  <si>
    <t>1100524-219459_13</t>
  </si>
  <si>
    <t>24-219459 NU23-03-00127 Zikmundová 13</t>
  </si>
  <si>
    <t>1100524-219460_13</t>
  </si>
  <si>
    <t>24-219460 NU23-03-00172 Klener 13</t>
  </si>
  <si>
    <t>1100524-219462_13</t>
  </si>
  <si>
    <t>24-219462 FÚUP NU23-04-00173 Holada 13</t>
  </si>
  <si>
    <t>1100524-25104__13</t>
  </si>
  <si>
    <t>24-25104 FÚUP 25104 LX22NPO 13</t>
  </si>
  <si>
    <t>1100524-307000113</t>
  </si>
  <si>
    <t>24-3070001 Strategický fond investice 13</t>
  </si>
  <si>
    <t>1100524-307034_13</t>
  </si>
  <si>
    <t>24-307034-1 FUÚP Tesař INVESTICE 13</t>
  </si>
  <si>
    <t>1100524-35104__13</t>
  </si>
  <si>
    <t>24-35104 FÚUP 35104 LX22NPO 13</t>
  </si>
  <si>
    <t>1100524-5107___13</t>
  </si>
  <si>
    <t>24-5107 FÚUP 25107-2024 Jech 13</t>
  </si>
  <si>
    <t>1100524-81-235013</t>
  </si>
  <si>
    <t>24-81-235001 Smetana LX22NPO5102 13</t>
  </si>
  <si>
    <t>1100524-82-235013</t>
  </si>
  <si>
    <t>24-82-235001 Jakubek LX22NPO5102 13</t>
  </si>
  <si>
    <t>1100524-83-235013</t>
  </si>
  <si>
    <t>24-83-235001 Stopka LX22NPO5102 13</t>
  </si>
  <si>
    <t>1100524-84-235013</t>
  </si>
  <si>
    <t>24-84-235001 Nová skupina LX22NPO5102 13</t>
  </si>
  <si>
    <t>1100524-86-235013</t>
  </si>
  <si>
    <t>24-86-235001 Skalníková LX22NPO5102 13</t>
  </si>
  <si>
    <t>1100524-87-235013</t>
  </si>
  <si>
    <t>24-87-235001 Proteomika LX22NPO5102 13</t>
  </si>
  <si>
    <t>1100524-88-235013</t>
  </si>
  <si>
    <t>24-88-235001 Klener LX22NPO5102 13</t>
  </si>
  <si>
    <t>24-FÚUP 25107-2024 Jech 13</t>
  </si>
  <si>
    <t>11007002-00502_13</t>
  </si>
  <si>
    <t>002-00502-11 OPTAK Matoulek 13</t>
  </si>
  <si>
    <t>11007 – HČ-vklady fak.,dary bez sml.(do 06)</t>
  </si>
  <si>
    <t>11007002-00674_13</t>
  </si>
  <si>
    <t>002-00674-11 OPTAK Kittnar 13</t>
  </si>
  <si>
    <t>11007002-00879_13</t>
  </si>
  <si>
    <t>002-00879-11 OPTAK Hrdý 13</t>
  </si>
  <si>
    <t>1100700502_____13</t>
  </si>
  <si>
    <t>00502 OPTAK Matoulek SF 13</t>
  </si>
  <si>
    <t>1100701051_____13</t>
  </si>
  <si>
    <t>01051 OPTAK Jakubek SF 13</t>
  </si>
  <si>
    <t>1100702-307____13</t>
  </si>
  <si>
    <t>02-307 náhrada 13</t>
  </si>
  <si>
    <t>1100707-276____14</t>
  </si>
  <si>
    <t>07-276 náhrada za dar výzkumný projekt 14</t>
  </si>
  <si>
    <t>1100712-5514-2_13</t>
  </si>
  <si>
    <t>12-5514-2 OP JAK  8551 13</t>
  </si>
  <si>
    <t>1100712-5514-2113</t>
  </si>
  <si>
    <t>12-5514-21 OP JAK  8551 13</t>
  </si>
  <si>
    <t>1100714-8787-1113</t>
  </si>
  <si>
    <t>14-8787-11 NRP Franková 13</t>
  </si>
  <si>
    <t>1100715-205024913</t>
  </si>
  <si>
    <t>15-2050249 Vokurka 13</t>
  </si>
  <si>
    <t>1100715-8183-2_13</t>
  </si>
  <si>
    <t>15-8183-2 OP JAK Kmoch NCLG 13</t>
  </si>
  <si>
    <t>1100715-8205-2_13</t>
  </si>
  <si>
    <t>15-8205-2 OP JAK Šefc CzBI 13</t>
  </si>
  <si>
    <t>1100715-8205-3_13</t>
  </si>
  <si>
    <t>15-8205-3 OP JAK Šefc CzBI 13</t>
  </si>
  <si>
    <t>1100715-8208-2_13</t>
  </si>
  <si>
    <t>15-8208-2 OP JAK Šedo Eatris 13</t>
  </si>
  <si>
    <t>1100715-8208-3_13</t>
  </si>
  <si>
    <t>15-8208-3 OP JAK Šedo Eatris 13</t>
  </si>
  <si>
    <t>1100716-013____13</t>
  </si>
  <si>
    <t>16-013 náhrada DČ 13</t>
  </si>
  <si>
    <t>1100716-022____13</t>
  </si>
  <si>
    <t>16-022 náhrada DČ 140/16/022 13</t>
  </si>
  <si>
    <t>1100720-8502-2113</t>
  </si>
  <si>
    <t>20-8502-21 MICRO-BIOTECH Zahradník 13</t>
  </si>
  <si>
    <t>1100720-8502-3_13</t>
  </si>
  <si>
    <t>20-8502-3 MICRO-BIOTECH Zahradník 13</t>
  </si>
  <si>
    <t>1100720-8555-2113</t>
  </si>
  <si>
    <t>20-8555-21 A-C-G-T 2 Stránecký 13</t>
  </si>
  <si>
    <t>1100720-8555-3_13</t>
  </si>
  <si>
    <t>20-8555-3 A-C-G-T 2 Stránecký 13</t>
  </si>
  <si>
    <t>110072016003___13</t>
  </si>
  <si>
    <t>2016003 1.05/1.1.00/02 0109BCV Stopka 13</t>
  </si>
  <si>
    <t>110072018008-0713</t>
  </si>
  <si>
    <t>2018008-07 13</t>
  </si>
  <si>
    <t>110072018011___13</t>
  </si>
  <si>
    <t>2018011 Matoulek 13</t>
  </si>
  <si>
    <t>110072018011___14</t>
  </si>
  <si>
    <t>2018011 Matoulek 14</t>
  </si>
  <si>
    <t>110072022001___13</t>
  </si>
  <si>
    <t>2022001 LX22NPO5101 Kopsa Těšinová Nezpů 13</t>
  </si>
  <si>
    <t>110072022003-0113</t>
  </si>
  <si>
    <t>2022003-01 LX22NPO5103 Zahradník Nezpůso 13</t>
  </si>
  <si>
    <t>110072024001___13</t>
  </si>
  <si>
    <t>2024001 NPO/1 Gavurová 13</t>
  </si>
  <si>
    <t>1100722-8957-4_13</t>
  </si>
  <si>
    <t>22-8957-4 OP JAK ESF vklad 202119 13</t>
  </si>
  <si>
    <t>11007235001____13</t>
  </si>
  <si>
    <t>235001 LX22NPO5102 Nezpůsobilé náklad 13</t>
  </si>
  <si>
    <t>1100724-66-202313</t>
  </si>
  <si>
    <t>24-66-2023238 TQ01000238 East 13</t>
  </si>
  <si>
    <t>1100725104_____13</t>
  </si>
  <si>
    <t>25104 LX22NPO5104 DPH 13</t>
  </si>
  <si>
    <t>1100725104-01__13</t>
  </si>
  <si>
    <t>25104-01 Linhart LX22NPO5104 13</t>
  </si>
  <si>
    <t>1100725104-02__13</t>
  </si>
  <si>
    <t>25104-02 Kršek LX22NPO5104 13</t>
  </si>
  <si>
    <t>1100725104-03__13</t>
  </si>
  <si>
    <t>25104-03 Vokurka LX22NPO5104 13</t>
  </si>
  <si>
    <t>1100725104-04__13</t>
  </si>
  <si>
    <t>25104-04 Kittnar LX22NPO5104 13</t>
  </si>
  <si>
    <t>1100725104-05__13</t>
  </si>
  <si>
    <t>25104-05 Zima LX22NPO5104 13</t>
  </si>
  <si>
    <t>1100725104-06__13</t>
  </si>
  <si>
    <t>25104-06 Sedmera LX22NPO5104 13</t>
  </si>
  <si>
    <t>1100725104-07__13</t>
  </si>
  <si>
    <t>25104-07 Vilikus LX22NPO5104 13</t>
  </si>
  <si>
    <t>1100725104-08__13</t>
  </si>
  <si>
    <t>25104-08 Kmoch LX22NPO5104 13</t>
  </si>
  <si>
    <t>1100725107-01__13</t>
  </si>
  <si>
    <t>25107-01 Dušek LX22NPO5107 13</t>
  </si>
  <si>
    <t>11007261-20220013</t>
  </si>
  <si>
    <t>261-2022004 Kožich AZV 13</t>
  </si>
  <si>
    <t>1100731________13</t>
  </si>
  <si>
    <t>31 20-8540 MULTI-OMICS Kmoch 13</t>
  </si>
  <si>
    <t>1100735104_____13</t>
  </si>
  <si>
    <t>35104 LX22NPO5104 DPH 13</t>
  </si>
  <si>
    <t>110074-20-8540_13</t>
  </si>
  <si>
    <t>4-20-8540 MULTI-OMICS Kmoch 13</t>
  </si>
  <si>
    <t>11007410-20110013</t>
  </si>
  <si>
    <t>410-2011005 BBM 13</t>
  </si>
  <si>
    <t>1100766-202301013</t>
  </si>
  <si>
    <t>66-20230100 TQ01000100 Gavurová 13</t>
  </si>
  <si>
    <t>1100766-202323813</t>
  </si>
  <si>
    <t>66-2023238 TQ01000238 East 13</t>
  </si>
  <si>
    <t>1100766-202404013</t>
  </si>
  <si>
    <t>66-2024040 TQ12000040 Gabrhelík 13</t>
  </si>
  <si>
    <t>1100766-202520813</t>
  </si>
  <si>
    <t>66-2025208 FW12010208 Korabečná 13</t>
  </si>
  <si>
    <t>1100766-202538913</t>
  </si>
  <si>
    <t>66-2025389 FW12010389 Šefc 13</t>
  </si>
  <si>
    <t>1100771-1-10-8113</t>
  </si>
  <si>
    <t>71-1-10-8115-1 MSCA Černý 13</t>
  </si>
  <si>
    <t>1100771-202200213</t>
  </si>
  <si>
    <t>71-2022002  ETHICS vklad Gabrhelík 13</t>
  </si>
  <si>
    <t>1100771-202300213</t>
  </si>
  <si>
    <t>71-2023002 PEACHD Barták 13</t>
  </si>
  <si>
    <t>1100771-202300313</t>
  </si>
  <si>
    <t>71-2023003 CE0100328 DiGIVITALITY 13</t>
  </si>
  <si>
    <t>1100817-0828-0113</t>
  </si>
  <si>
    <t>17-0828-01-01 13</t>
  </si>
  <si>
    <t>11008 – HČ - JPD (jedn.program.dokumenty)</t>
  </si>
  <si>
    <t>1100817-0828-0213</t>
  </si>
  <si>
    <t>17-0828-02-01 13</t>
  </si>
  <si>
    <t>1100817-0828-0313</t>
  </si>
  <si>
    <t>17-0828-03-01 13</t>
  </si>
  <si>
    <t>1100817-0828-0413</t>
  </si>
  <si>
    <t>17-0828-04-01 13</t>
  </si>
  <si>
    <t>11009022_______13</t>
  </si>
  <si>
    <t>11009223030____13</t>
  </si>
  <si>
    <t>223030 Fond F-EXCELENCE 13</t>
  </si>
  <si>
    <t>11009224008____13</t>
  </si>
  <si>
    <t>224008 U3V - prof. Topinková 13</t>
  </si>
  <si>
    <t>11009225022____13</t>
  </si>
  <si>
    <t>225022 SSP 13</t>
  </si>
  <si>
    <t>11009232024-08_13</t>
  </si>
  <si>
    <t>232024-08 Fond F-EX BROGYÁNYI 13</t>
  </si>
  <si>
    <t>11009232024-16_13</t>
  </si>
  <si>
    <t>232024-16 Fond F-EX SAVVULIDI 13</t>
  </si>
  <si>
    <t>1100923612301__13</t>
  </si>
  <si>
    <t>23612301 POVIM 13</t>
  </si>
  <si>
    <t>11009236128-6__13</t>
  </si>
  <si>
    <t>236128-6 MUDr. Mlček PPSŘ 2025 13</t>
  </si>
  <si>
    <t>11009236161____13</t>
  </si>
  <si>
    <t>236161 - MUDr. Vejražka 13</t>
  </si>
  <si>
    <t>11009236163____13</t>
  </si>
  <si>
    <t>236163  HODNOCENÍ KVALITY KOORDINÁTOR 13</t>
  </si>
  <si>
    <t>11009237977____13</t>
  </si>
  <si>
    <t>237977 RUK - odměny monografie 13</t>
  </si>
  <si>
    <t>11009246500____13</t>
  </si>
  <si>
    <t>246500 Specializační vzděláván 13</t>
  </si>
  <si>
    <t>11009246500-01_13</t>
  </si>
  <si>
    <t>246500-01 Specializační vzděláván 13</t>
  </si>
  <si>
    <t>11009256001-11013</t>
  </si>
  <si>
    <t>256001-110 13</t>
  </si>
  <si>
    <t>11009256001-12013</t>
  </si>
  <si>
    <t>256001-120 13</t>
  </si>
  <si>
    <t>11009256001-14013</t>
  </si>
  <si>
    <t>256001-140 13</t>
  </si>
  <si>
    <t>11009256001-15013</t>
  </si>
  <si>
    <t>256001-150 13</t>
  </si>
  <si>
    <t>11009256001-16013</t>
  </si>
  <si>
    <t>256001-160 13</t>
  </si>
  <si>
    <t>11009256001-17013</t>
  </si>
  <si>
    <t>256001-170 13</t>
  </si>
  <si>
    <t>11009256001-18013</t>
  </si>
  <si>
    <t>256001-180 13</t>
  </si>
  <si>
    <t>11009256001-19013</t>
  </si>
  <si>
    <t>256001-190 13</t>
  </si>
  <si>
    <t>11009256001-19113</t>
  </si>
  <si>
    <t>256001-191 13</t>
  </si>
  <si>
    <t>11009256001-20013</t>
  </si>
  <si>
    <t>256001-200 13</t>
  </si>
  <si>
    <t>11009256001-21013</t>
  </si>
  <si>
    <t>256001-210 13</t>
  </si>
  <si>
    <t>11009256001-22013</t>
  </si>
  <si>
    <t>256001-220 13</t>
  </si>
  <si>
    <t>11009256001-24013</t>
  </si>
  <si>
    <t>256001-240 13</t>
  </si>
  <si>
    <t>11009256001-25013</t>
  </si>
  <si>
    <t>256001-250 13</t>
  </si>
  <si>
    <t>11009256001-26013</t>
  </si>
  <si>
    <t>256001-260 13</t>
  </si>
  <si>
    <t>11009256001-28013</t>
  </si>
  <si>
    <t>256001-280 13</t>
  </si>
  <si>
    <t>11009256001-29113</t>
  </si>
  <si>
    <t>256001-291 13</t>
  </si>
  <si>
    <t>11009256001-29213</t>
  </si>
  <si>
    <t>256001-292 13</t>
  </si>
  <si>
    <t>11009256001-31013</t>
  </si>
  <si>
    <t>256001-310 13</t>
  </si>
  <si>
    <t>11009256001-33013</t>
  </si>
  <si>
    <t>256001-330 13</t>
  </si>
  <si>
    <t>11009256001-35113</t>
  </si>
  <si>
    <t>256001-351 13</t>
  </si>
  <si>
    <t>11009256001-35213</t>
  </si>
  <si>
    <t>256001-352 13</t>
  </si>
  <si>
    <t>11009256001-36013</t>
  </si>
  <si>
    <t>256001-360 13</t>
  </si>
  <si>
    <t>11009256001-38013</t>
  </si>
  <si>
    <t>256001-380 13</t>
  </si>
  <si>
    <t>11009256001-41013</t>
  </si>
  <si>
    <t>256001-410 13</t>
  </si>
  <si>
    <t>11009256001-43013</t>
  </si>
  <si>
    <t>256001-430 13</t>
  </si>
  <si>
    <t>11009256001-43113</t>
  </si>
  <si>
    <t>256001-431 13</t>
  </si>
  <si>
    <t>11009256001-43313</t>
  </si>
  <si>
    <t>256001-433 13</t>
  </si>
  <si>
    <t>11009256001-43413</t>
  </si>
  <si>
    <t>256001-434 13</t>
  </si>
  <si>
    <t>11009256001-43513</t>
  </si>
  <si>
    <t>256001-435 13</t>
  </si>
  <si>
    <t>11009256001-43613</t>
  </si>
  <si>
    <t>256001-436 13</t>
  </si>
  <si>
    <t>11009256001-43713</t>
  </si>
  <si>
    <t>256001-437 13</t>
  </si>
  <si>
    <t>11009256001-45013</t>
  </si>
  <si>
    <t>256001-450 13</t>
  </si>
  <si>
    <t>11009256001-45113</t>
  </si>
  <si>
    <t>256001-451 13</t>
  </si>
  <si>
    <t>11009256001-51013</t>
  </si>
  <si>
    <t>256001-510 13</t>
  </si>
  <si>
    <t>11009256001-51113</t>
  </si>
  <si>
    <t>256001-511 13</t>
  </si>
  <si>
    <t>11009256001-52013</t>
  </si>
  <si>
    <t>256001-520 13</t>
  </si>
  <si>
    <t>11009256001-53013</t>
  </si>
  <si>
    <t>256001-530 13</t>
  </si>
  <si>
    <t>11009256001-54013</t>
  </si>
  <si>
    <t>256001-540 13</t>
  </si>
  <si>
    <t>11009256001-56013</t>
  </si>
  <si>
    <t>256001-560 13</t>
  </si>
  <si>
    <t>11009256001-57013</t>
  </si>
  <si>
    <t>256001-570 13</t>
  </si>
  <si>
    <t>11009256001-58013</t>
  </si>
  <si>
    <t>256001-580 13</t>
  </si>
  <si>
    <t>11009256001-59013</t>
  </si>
  <si>
    <t>256001-590 13</t>
  </si>
  <si>
    <t>11009256001-59113</t>
  </si>
  <si>
    <t>256001-591 13</t>
  </si>
  <si>
    <t>11009256001-60013</t>
  </si>
  <si>
    <t>256001-600 13</t>
  </si>
  <si>
    <t>11009256001-61013</t>
  </si>
  <si>
    <t>256001-610 13</t>
  </si>
  <si>
    <t>11009256001-61113</t>
  </si>
  <si>
    <t>256001-611 13</t>
  </si>
  <si>
    <t>11009256001-62013</t>
  </si>
  <si>
    <t>256001-620 13</t>
  </si>
  <si>
    <t>11009256001-63013</t>
  </si>
  <si>
    <t>256001-630 13</t>
  </si>
  <si>
    <t>11009256001-64013</t>
  </si>
  <si>
    <t>256001-640 13</t>
  </si>
  <si>
    <t>11009256001-64113</t>
  </si>
  <si>
    <t>256001-641 13</t>
  </si>
  <si>
    <t>11009256001-65013</t>
  </si>
  <si>
    <t>256001-650 13</t>
  </si>
  <si>
    <t>11009256001-66013</t>
  </si>
  <si>
    <t>256001-660 13</t>
  </si>
  <si>
    <t>11009256001-68013</t>
  </si>
  <si>
    <t>256001-680 13</t>
  </si>
  <si>
    <t>11009256001-69013</t>
  </si>
  <si>
    <t>256001-690 13</t>
  </si>
  <si>
    <t>11009256001-70013</t>
  </si>
  <si>
    <t>256001-700 13</t>
  </si>
  <si>
    <t>11009256001-70113</t>
  </si>
  <si>
    <t>256001-701 13</t>
  </si>
  <si>
    <t>11009256001-71013</t>
  </si>
  <si>
    <t>256001-710 13</t>
  </si>
  <si>
    <t>11009256001-72013</t>
  </si>
  <si>
    <t>256001-720 13</t>
  </si>
  <si>
    <t>11009256001-73013</t>
  </si>
  <si>
    <t>256001-730 13</t>
  </si>
  <si>
    <t>11009256001-74013</t>
  </si>
  <si>
    <t>256001-740 13</t>
  </si>
  <si>
    <t>11009256001-75013</t>
  </si>
  <si>
    <t>256001-750 13</t>
  </si>
  <si>
    <t>11009256001-77013</t>
  </si>
  <si>
    <t>256001-770 13</t>
  </si>
  <si>
    <t>11009256001-79013</t>
  </si>
  <si>
    <t>256001-790 13</t>
  </si>
  <si>
    <t>11009256001-85013</t>
  </si>
  <si>
    <t>256001-850 13</t>
  </si>
  <si>
    <t>11009256001-86013</t>
  </si>
  <si>
    <t>256001-860 13</t>
  </si>
  <si>
    <t>11009256001-86113</t>
  </si>
  <si>
    <t>256001-861 13</t>
  </si>
  <si>
    <t>11009256001-86213</t>
  </si>
  <si>
    <t>256001-862 13</t>
  </si>
  <si>
    <t>11009256001-86313</t>
  </si>
  <si>
    <t>256001-863 13</t>
  </si>
  <si>
    <t>11009256001-86413</t>
  </si>
  <si>
    <t>256001-864 13</t>
  </si>
  <si>
    <t>11009256001-86513</t>
  </si>
  <si>
    <t>256001-865 13</t>
  </si>
  <si>
    <t>11009256001-86613</t>
  </si>
  <si>
    <t>256001-866 13</t>
  </si>
  <si>
    <t>11009256001-86713</t>
  </si>
  <si>
    <t>256001-867 13</t>
  </si>
  <si>
    <t>11009256001-87013</t>
  </si>
  <si>
    <t>256001-870 13</t>
  </si>
  <si>
    <t>11009256001-89013</t>
  </si>
  <si>
    <t>256001-890 13</t>
  </si>
  <si>
    <t>11009256001-90013</t>
  </si>
  <si>
    <t>256001-900 13</t>
  </si>
  <si>
    <t>11009412225____13</t>
  </si>
  <si>
    <t>412225 Fond mobility 13</t>
  </si>
  <si>
    <t>11013134_______63</t>
  </si>
  <si>
    <t>134 UHKT - chov lab.zvířat 63</t>
  </si>
  <si>
    <t>11013 – DČ - smlouvy o spolupráci</t>
  </si>
  <si>
    <t>11013137_______63</t>
  </si>
  <si>
    <t>137 VFN-chov lab.zvířat 63</t>
  </si>
  <si>
    <t>11013139_______63</t>
  </si>
  <si>
    <t>139 Přírodov.fakulta-labor.zví 63</t>
  </si>
  <si>
    <t>11013156_______63</t>
  </si>
  <si>
    <t>156 Elektrofyziologická labora 63</t>
  </si>
  <si>
    <t>11013174_______63</t>
  </si>
  <si>
    <t>174 VŠCHT 63</t>
  </si>
  <si>
    <t>11013206_______63</t>
  </si>
  <si>
    <t>206 3.LF UK labor.zvířata 63</t>
  </si>
  <si>
    <t>11013207_______63</t>
  </si>
  <si>
    <t>207 Ústav organ.chemie a biochemie AV 63</t>
  </si>
  <si>
    <t>11013233_______63</t>
  </si>
  <si>
    <t>233 CAPI laboratorní zvířata 63</t>
  </si>
  <si>
    <t>11013235_______63</t>
  </si>
  <si>
    <t>235 BioStat 63</t>
  </si>
  <si>
    <t>11013238_______63</t>
  </si>
  <si>
    <t>238 Ústav makromolekulární chemie AV 63</t>
  </si>
  <si>
    <t>11013239_______63</t>
  </si>
  <si>
    <t>239 2.LF UK labor.zvířata 63</t>
  </si>
  <si>
    <t>11013242_______63</t>
  </si>
  <si>
    <t>242 Chemikálie 63</t>
  </si>
  <si>
    <t>11013245_______63</t>
  </si>
  <si>
    <t>245 Analýza DNA - Ing. Tesařová 63</t>
  </si>
  <si>
    <t>11013247_______63</t>
  </si>
  <si>
    <t>247 doc.Klener ÚPF - laboratorní zvířat 63</t>
  </si>
  <si>
    <t>11013253_______63</t>
  </si>
  <si>
    <t>253 Zentiva, k.s. 63</t>
  </si>
  <si>
    <t>11013254_______63</t>
  </si>
  <si>
    <t>254 Janssen-Cilag s.r.o. 63</t>
  </si>
  <si>
    <t>11013255_______63</t>
  </si>
  <si>
    <t>255 ČVUT 63</t>
  </si>
  <si>
    <t>11013259_______63</t>
  </si>
  <si>
    <t>259 NNH-MUDr. Hála 63</t>
  </si>
  <si>
    <t>11013260_______63</t>
  </si>
  <si>
    <t>260 King Charles College s.r.o. 63</t>
  </si>
  <si>
    <t>11013261_______63</t>
  </si>
  <si>
    <t>261 Prodej přihlášky vynálezu-CUIP 63</t>
  </si>
  <si>
    <t>11013266_______63</t>
  </si>
  <si>
    <t>266 VŠCHT zajištění výuky 63</t>
  </si>
  <si>
    <t>11013273_______63</t>
  </si>
  <si>
    <t>273 NÚDZ 63</t>
  </si>
  <si>
    <t>11013276_______63</t>
  </si>
  <si>
    <t>276 Oslo University Hospital 63</t>
  </si>
  <si>
    <t>11013278_______63</t>
  </si>
  <si>
    <t>278 vklad do projek.TA ČR 900/66/2023468 63</t>
  </si>
  <si>
    <t>11013281_______63</t>
  </si>
  <si>
    <t>281 University of Melbourne 63</t>
  </si>
  <si>
    <t>11013282_______63</t>
  </si>
  <si>
    <t>282 AMIGA 63</t>
  </si>
  <si>
    <t>11013284_______63</t>
  </si>
  <si>
    <t>284 Czech Health Technology Institute 63</t>
  </si>
  <si>
    <t>11013285_______63</t>
  </si>
  <si>
    <t>285 Adalid Sciences s.r.o.-labor. zvířat 63</t>
  </si>
  <si>
    <t>11013286_______63</t>
  </si>
  <si>
    <t>286 Charita Česká republika 63</t>
  </si>
  <si>
    <t>11013287_______63</t>
  </si>
  <si>
    <t>287 Bene Meat Technologies a.s. 63</t>
  </si>
  <si>
    <t>11013288_______63</t>
  </si>
  <si>
    <t>288 Ústav organ.chemie a biochemie AV 63</t>
  </si>
  <si>
    <t>11013289_______63</t>
  </si>
  <si>
    <t>289 Euro-Biolmaging ERIC 63</t>
  </si>
  <si>
    <t>11013290_______63</t>
  </si>
  <si>
    <t>290 Norlabs Ltd 63</t>
  </si>
  <si>
    <t>11013291_______63</t>
  </si>
  <si>
    <t>291 Analýza dostupnosti Ústecký kraj 63</t>
  </si>
  <si>
    <t>11014025_______63</t>
  </si>
  <si>
    <t>025 Soudní posudky 63</t>
  </si>
  <si>
    <t>11014 – DČ - ostatní</t>
  </si>
  <si>
    <t>11014059_______63</t>
  </si>
  <si>
    <t>059 Prohl.anatomické sbírky 63</t>
  </si>
  <si>
    <t>11014060_______63</t>
  </si>
  <si>
    <t>060 časopis Folia Biologica 63</t>
  </si>
  <si>
    <t>11014081_______63</t>
  </si>
  <si>
    <t>081 Soudní znalec Ing.Hořínek 63</t>
  </si>
  <si>
    <t>11014100_______63</t>
  </si>
  <si>
    <t>100 Rekreace Dobronice 63</t>
  </si>
  <si>
    <t>11014100_______64</t>
  </si>
  <si>
    <t>100 Rekreace Dobronice 64</t>
  </si>
  <si>
    <t>11014108_______63</t>
  </si>
  <si>
    <t>108 Personální inzerce 63</t>
  </si>
  <si>
    <t>11014113_______63</t>
  </si>
  <si>
    <t>113 Odborná výuková aktivita SŠ 63</t>
  </si>
  <si>
    <t>11014121_______63</t>
  </si>
  <si>
    <t>121 Prezentace Konference "Rodíme se" 63</t>
  </si>
  <si>
    <t>11015001_______63</t>
  </si>
  <si>
    <t>001 Doškolování lékařů 63</t>
  </si>
  <si>
    <t>11015 – DČ - neakreditované kurzy</t>
  </si>
  <si>
    <t>11015002_______63</t>
  </si>
  <si>
    <t>002 Přípravný kurz 63</t>
  </si>
  <si>
    <t>11015057_______63</t>
  </si>
  <si>
    <t>057 Lasak 63</t>
  </si>
  <si>
    <t>11015095_______63</t>
  </si>
  <si>
    <t>095 Konference Anatomický ústav 63</t>
  </si>
  <si>
    <t>11016004_______63</t>
  </si>
  <si>
    <t>004 - 0338 SV CAPI 63</t>
  </si>
  <si>
    <t>11016 – DČ - smluvní výzkum HO</t>
  </si>
  <si>
    <t>11016010_______63</t>
  </si>
  <si>
    <t>010 SV testování prof.Kmoch 63</t>
  </si>
  <si>
    <t>11016011_______63</t>
  </si>
  <si>
    <t>011 SV prof.Klener-experimentální terapi 63</t>
  </si>
  <si>
    <t>11016017_______63</t>
  </si>
  <si>
    <t>017 - 0338 SV CAPI - SOTIO a.s. 63</t>
  </si>
  <si>
    <t>11016018_______63</t>
  </si>
  <si>
    <t>018 SV ViRNAzol 63</t>
  </si>
  <si>
    <t>11016021_______63</t>
  </si>
  <si>
    <t>021 SV Centrum podpory aplikač.výstupů 63</t>
  </si>
  <si>
    <t>11016022_______63</t>
  </si>
  <si>
    <t>022 SV Roche 63</t>
  </si>
  <si>
    <t>11016023_______63</t>
  </si>
  <si>
    <t>023 SV GeneSpector 63</t>
  </si>
  <si>
    <t>11016024_______63</t>
  </si>
  <si>
    <t>024 SV 1775 CAPI UZV 63</t>
  </si>
  <si>
    <t>11016026_______63</t>
  </si>
  <si>
    <t>026 SV 3D bota 63</t>
  </si>
  <si>
    <t>11016027_______63</t>
  </si>
  <si>
    <t>027 SV TT MUCIN1 63</t>
  </si>
  <si>
    <t>11016028_______63</t>
  </si>
  <si>
    <t>028 SV TT BIOMARKER SEVERITY 63</t>
  </si>
  <si>
    <t>11016029_______63</t>
  </si>
  <si>
    <t>029 SV TT PANEL OIDIP 63</t>
  </si>
  <si>
    <t>11016032_______63</t>
  </si>
  <si>
    <t>032 SV TumorShot 63</t>
  </si>
  <si>
    <t>110182015/18-1_63</t>
  </si>
  <si>
    <t>2015/18-1 SV Martásek 0109BCV 63</t>
  </si>
  <si>
    <t>11018 – DČ - smluvní výzkum</t>
  </si>
  <si>
    <t>110182015/18-1_64</t>
  </si>
  <si>
    <t>2015/18-1 SV Martásek 0109BCV 64</t>
  </si>
  <si>
    <t>110182017/18___63</t>
  </si>
  <si>
    <t>2017/18 - 002 Jakubek 0109BCV 63</t>
  </si>
  <si>
    <t>110182017/18___64</t>
  </si>
  <si>
    <t>2017/18 - 002 Jakubek 0109BCV 64</t>
  </si>
  <si>
    <t>110182021/18-1063</t>
  </si>
  <si>
    <t>2021/18-10 Jakubek 63</t>
  </si>
  <si>
    <t>110182021/18-1163</t>
  </si>
  <si>
    <t>2021/18-11 Jakubek 63</t>
  </si>
  <si>
    <t>110182021/18-1263</t>
  </si>
  <si>
    <t>2021/18-12 Jakubek 63</t>
  </si>
  <si>
    <t>110182021/18-1663</t>
  </si>
  <si>
    <t>2021/18-16 Jakubek 63</t>
  </si>
  <si>
    <t>110182022/18-1563</t>
  </si>
  <si>
    <t>2022/18-15 Jakubek 63</t>
  </si>
  <si>
    <t>110182022/18-1763</t>
  </si>
  <si>
    <t>2022/18-17 Jakubek 63</t>
  </si>
  <si>
    <t>110182024/18-1963</t>
  </si>
  <si>
    <t>2024/18-19-3999 Jakubek 63</t>
  </si>
  <si>
    <t>1102335104-01__13</t>
  </si>
  <si>
    <t>35104-01 Linhart LX22NPO5104 13</t>
  </si>
  <si>
    <t>11023 – Investice - dary</t>
  </si>
  <si>
    <t>1102335104-02__13</t>
  </si>
  <si>
    <t>35104-02 Kršek LX22NPO5104 13</t>
  </si>
  <si>
    <t>1102335104-03__13</t>
  </si>
  <si>
    <t>35104-03 Vokurka LX22NPO5104 13</t>
  </si>
  <si>
    <t>1102335104-04__13</t>
  </si>
  <si>
    <t>35104-04 Kittnar LX22NPO5104 13</t>
  </si>
  <si>
    <t>1102335104-05__13</t>
  </si>
  <si>
    <t>35104-05 Zima LX22NPO5104 13</t>
  </si>
  <si>
    <t>1102335104-06__13</t>
  </si>
  <si>
    <t>35104-06 Sedmera LX22NPO5104 13</t>
  </si>
  <si>
    <t>1102335104-07__13</t>
  </si>
  <si>
    <t>35104-07 Vilikus LX22NPO5104 13</t>
  </si>
  <si>
    <t>1102335104-08__13</t>
  </si>
  <si>
    <t>35104-08 Kmoch LX22NPO5104 13</t>
  </si>
  <si>
    <t>1102335107-01__13</t>
  </si>
  <si>
    <t>35107-01 Dušek LX22NPO5107 13</t>
  </si>
  <si>
    <t>1102335107-03__13</t>
  </si>
  <si>
    <t>35107-03 Jech LX22NPO5107 13</t>
  </si>
  <si>
    <t>1102335107-04__13</t>
  </si>
  <si>
    <t>35107-04 Uher LX22NPO5107 13</t>
  </si>
  <si>
    <t>1102335107-05__13</t>
  </si>
  <si>
    <t>35107-05 Růžička LX22NPO5107 13</t>
  </si>
  <si>
    <t>1102335107-09__13</t>
  </si>
  <si>
    <t>35107-09 Sikora LX22NPO5107 13</t>
  </si>
  <si>
    <t>1102335107-11__13</t>
  </si>
  <si>
    <t>35107-11 Holada LX22NPO5107 13</t>
  </si>
  <si>
    <t>1102335107-20__13</t>
  </si>
  <si>
    <t>35107-20 Bezdíček LX22NPO5107 13</t>
  </si>
  <si>
    <t>11054251987____13</t>
  </si>
  <si>
    <t>251987 102322 Ryšánek 13</t>
  </si>
  <si>
    <t>11054 – GA UK rozp. granty</t>
  </si>
  <si>
    <t>11054252069____13</t>
  </si>
  <si>
    <t>252069 272122 Cimická 13</t>
  </si>
  <si>
    <t>11054252277____13</t>
  </si>
  <si>
    <t>252277 56123 Dospělová 13</t>
  </si>
  <si>
    <t>11054252313____13</t>
  </si>
  <si>
    <t>252313 140823 Bobek 13</t>
  </si>
  <si>
    <t>11054252317____13</t>
  </si>
  <si>
    <t>252317 146923 Drlík 13</t>
  </si>
  <si>
    <t>11054252340____13</t>
  </si>
  <si>
    <t>252340 173523 Rajmonová 13</t>
  </si>
  <si>
    <t>11054252367____13</t>
  </si>
  <si>
    <t>252367 194423 Tesařová 13</t>
  </si>
  <si>
    <t>11054252402____13</t>
  </si>
  <si>
    <t>252402 216523 Jura 13</t>
  </si>
  <si>
    <t>11054252415____13</t>
  </si>
  <si>
    <t>252415 223323 Neffeová 13</t>
  </si>
  <si>
    <t>11054252451____13</t>
  </si>
  <si>
    <t>252451 243423 Benáková 13</t>
  </si>
  <si>
    <t>11054252490____13</t>
  </si>
  <si>
    <t>252490 266523 Prokopcová 13</t>
  </si>
  <si>
    <t>11054252505____13</t>
  </si>
  <si>
    <t>252505 271723 Červený 13</t>
  </si>
  <si>
    <t>11054252570____13</t>
  </si>
  <si>
    <t>252570 295623 Malić 13</t>
  </si>
  <si>
    <t>11054252582____13</t>
  </si>
  <si>
    <t>252582 334123 Klinovská 13</t>
  </si>
  <si>
    <t>11054252595____13</t>
  </si>
  <si>
    <t>252595 22424 Veľasová 13</t>
  </si>
  <si>
    <t>11054252612____13</t>
  </si>
  <si>
    <t>252612 4212024 Tomanová 13</t>
  </si>
  <si>
    <t>11054252626____13</t>
  </si>
  <si>
    <t>252626 62624 Krejčová 13</t>
  </si>
  <si>
    <t>11054252636____13</t>
  </si>
  <si>
    <t>252636 70224 Růžička 13</t>
  </si>
  <si>
    <t>11054252705____13</t>
  </si>
  <si>
    <t>252705 118424 Nováková 13</t>
  </si>
  <si>
    <t>11054252714____13</t>
  </si>
  <si>
    <t>252714 121724  Luňáčková 13</t>
  </si>
  <si>
    <t>11054252721____13</t>
  </si>
  <si>
    <t>252721 124124 Šodek 13</t>
  </si>
  <si>
    <t>11054252755____13</t>
  </si>
  <si>
    <t>252755 148324 Litošová 13</t>
  </si>
  <si>
    <t>11054252789____13</t>
  </si>
  <si>
    <t>252789 162224 Das 13</t>
  </si>
  <si>
    <t>11054252798____13</t>
  </si>
  <si>
    <t>252798 167424 Havlíček 13</t>
  </si>
  <si>
    <t>11054252835____13</t>
  </si>
  <si>
    <t>252835 179624  Kolárik 13</t>
  </si>
  <si>
    <t>11054252853____13</t>
  </si>
  <si>
    <t>252853 187724 Zubková 13</t>
  </si>
  <si>
    <t>11054252864____13</t>
  </si>
  <si>
    <t>252864 199124 Groborz 13</t>
  </si>
  <si>
    <t>11054252865____13</t>
  </si>
  <si>
    <t>252865 199224 Červený 13</t>
  </si>
  <si>
    <t>11054252866____13</t>
  </si>
  <si>
    <t>252866 201124 Šťastná 13</t>
  </si>
  <si>
    <t>11054252891____13</t>
  </si>
  <si>
    <t>252891 9842025 Herceg 13</t>
  </si>
  <si>
    <t>11054252891____14</t>
  </si>
  <si>
    <t>252891 9842025 Herceg 14</t>
  </si>
  <si>
    <t>11054252908____13</t>
  </si>
  <si>
    <t>252908 164225 Rottová 13</t>
  </si>
  <si>
    <t>11054252909____13</t>
  </si>
  <si>
    <t>252909 168125 Horáková 13</t>
  </si>
  <si>
    <t>11054252945____13</t>
  </si>
  <si>
    <t>252945 284325 Dusová 13</t>
  </si>
  <si>
    <t>11054252950____13</t>
  </si>
  <si>
    <t>252950 292225 Perglerová 13</t>
  </si>
  <si>
    <t>11054252957____13</t>
  </si>
  <si>
    <t>252957 310525 Bodnárová 13</t>
  </si>
  <si>
    <t>11054252988____13</t>
  </si>
  <si>
    <t>252988 366225 Lebertová 13</t>
  </si>
  <si>
    <t>11054253001____13</t>
  </si>
  <si>
    <t>253001 379225 Weiss 13</t>
  </si>
  <si>
    <t>11054253066____13</t>
  </si>
  <si>
    <t>253066 444525 Strauss 13</t>
  </si>
  <si>
    <t>11054253070____13</t>
  </si>
  <si>
    <t>253070 447125 Mrlinová 13</t>
  </si>
  <si>
    <t>11054253074____13</t>
  </si>
  <si>
    <t>253074 452325 Semančíková 13</t>
  </si>
  <si>
    <t>11054253083____13</t>
  </si>
  <si>
    <t>253083 458525 Plačková 13</t>
  </si>
  <si>
    <t>11054253117____13</t>
  </si>
  <si>
    <t>253117 535225 Němcová Barbora 13</t>
  </si>
  <si>
    <t>11054253126____13</t>
  </si>
  <si>
    <t>253126  586225 Zelníková 13</t>
  </si>
  <si>
    <t>11054253130____13</t>
  </si>
  <si>
    <t>253130 60422025 Kälble 13</t>
  </si>
  <si>
    <t>110560004-2025_13</t>
  </si>
  <si>
    <t>0004-2025  PRCH-IP ŠEJVL 13</t>
  </si>
  <si>
    <t>11056 – MŠMT rozp. granty</t>
  </si>
  <si>
    <t>110562023067___13</t>
  </si>
  <si>
    <t>2023067 LM INFRASTRUKTURY KMOCH 13</t>
  </si>
  <si>
    <t>11056207020-18013</t>
  </si>
  <si>
    <t>207020-18023 MICEP 13</t>
  </si>
  <si>
    <t>11056212050____13</t>
  </si>
  <si>
    <t>212050 7E12077 SAFEGUARD 13</t>
  </si>
  <si>
    <t>11056212051____13</t>
  </si>
  <si>
    <t>212051 7E12078 MIDFRAIL 13</t>
  </si>
  <si>
    <t>11056213505____13</t>
  </si>
  <si>
    <t>213505 8F19004 HEALTHE Klempíř 13</t>
  </si>
  <si>
    <t>11056213510____13</t>
  </si>
  <si>
    <t>213510 8F21001 SO-NUTS Topinková 13</t>
  </si>
  <si>
    <t>11056234036____13</t>
  </si>
  <si>
    <t>234036 LUAUS24087 Kmoch 13</t>
  </si>
  <si>
    <t>11056234046____13</t>
  </si>
  <si>
    <t>234046 LUAUS25093 Sikora 13</t>
  </si>
  <si>
    <t>110592025______13</t>
  </si>
  <si>
    <t>2025 AA-00-20  ÚŘAD VLÁDY ALKOHOL 13</t>
  </si>
  <si>
    <t>11059 – ostatní rozp. granty</t>
  </si>
  <si>
    <t>11059611-28-24_13</t>
  </si>
  <si>
    <t>611-28-24 AA-28-24  ÚŘAD VLÁDY ŠEJVL 13</t>
  </si>
  <si>
    <t>11059611-35-25_13</t>
  </si>
  <si>
    <t>611-35-25 AA-35-25  ÚŘAD VLÁDY 13</t>
  </si>
  <si>
    <t>11064 – MŠMT mimor. granty</t>
  </si>
  <si>
    <t>110642023050___13</t>
  </si>
  <si>
    <t>2023050 LM INFRASTRUKTURY ŠEFC 13</t>
  </si>
  <si>
    <t>110642023053___13</t>
  </si>
  <si>
    <t>2023053 LM EATRIS 13</t>
  </si>
  <si>
    <t>11066202009____13</t>
  </si>
  <si>
    <t>202009 GAMA 2 TAČR - Janatová 13</t>
  </si>
  <si>
    <t>11066 – ostatní mimor. granty</t>
  </si>
  <si>
    <t>110662021001___13</t>
  </si>
  <si>
    <t>2021001 VJ01010123 Korabečná 13</t>
  </si>
  <si>
    <t>1106620230100__13</t>
  </si>
  <si>
    <t>20230100 TQ01000100 Gavurová 13</t>
  </si>
  <si>
    <t>110662023033___13</t>
  </si>
  <si>
    <t>2023033 LM2023033 Zima 13</t>
  </si>
  <si>
    <t>110662023109-1113</t>
  </si>
  <si>
    <t>2023109-11 TN02000109 Jakubek 13</t>
  </si>
  <si>
    <t>110662023109-1313</t>
  </si>
  <si>
    <t>2023109-13 TN02000109 Martásek 13</t>
  </si>
  <si>
    <t>110662023109-9_13</t>
  </si>
  <si>
    <t>2023109-9 TN02000109 Martásek 13</t>
  </si>
  <si>
    <t>110662023132-1_13</t>
  </si>
  <si>
    <t>2023132-1 NCK TN132 Kmoch 13</t>
  </si>
  <si>
    <t>110662023132-1_14</t>
  </si>
  <si>
    <t>2023132-1 NCK TN132 Kmoch 14</t>
  </si>
  <si>
    <t>110662023132-2_13</t>
  </si>
  <si>
    <t>2023132-2 NCK TN132 Kmoch 13</t>
  </si>
  <si>
    <t>110662023132-2_14</t>
  </si>
  <si>
    <t>2023132-2 NCK TN132 Kmoch 14</t>
  </si>
  <si>
    <t>110662023132-8_13</t>
  </si>
  <si>
    <t>2023132-8 NCK TN132 Kmoch 13</t>
  </si>
  <si>
    <t>110662023238___13</t>
  </si>
  <si>
    <t>2023238 TQ01000238 East 13</t>
  </si>
  <si>
    <t>110662024040___13</t>
  </si>
  <si>
    <t>2024040 TQ12000040 Gabrhelík 13</t>
  </si>
  <si>
    <t>110662024056___13</t>
  </si>
  <si>
    <t>2024056 VB02000056 Jakubek 13</t>
  </si>
  <si>
    <t>110662024306___13</t>
  </si>
  <si>
    <t>2024306 FW10010306 Jakubek 13</t>
  </si>
  <si>
    <t>110662024347___13</t>
  </si>
  <si>
    <t>2024347 FW10010347 Heissigerová 13</t>
  </si>
  <si>
    <t>110662024366___13</t>
  </si>
  <si>
    <t>2024366 FW10010366 Mlček 13</t>
  </si>
  <si>
    <t>1106620250058__13</t>
  </si>
  <si>
    <t>20250058 TQ11000058 Kaplánek 13</t>
  </si>
  <si>
    <t>110662025208___13</t>
  </si>
  <si>
    <t>2025208 FW12010208 Korabečná 13</t>
  </si>
  <si>
    <t>110662025389___13</t>
  </si>
  <si>
    <t>2025389 FW12010389 Šefc 13</t>
  </si>
  <si>
    <t>11067002-00.00113</t>
  </si>
  <si>
    <t>002-00832 OPTAK Stopka fáze I příjem dot 13</t>
  </si>
  <si>
    <t>11067 – OP3V spoluřeš.,výzkum. centra</t>
  </si>
  <si>
    <t>11067002-00502_13</t>
  </si>
  <si>
    <t>002-00502-1 OPTAK Matoulek 13</t>
  </si>
  <si>
    <t>11067002-00674_13</t>
  </si>
  <si>
    <t>002-00674-1 OPTAK Kittnar 13</t>
  </si>
  <si>
    <t>11067002-00832_13</t>
  </si>
  <si>
    <t>002-00832-1 OPTAK Stopka fáze I 13</t>
  </si>
  <si>
    <t>11067002-00879_13</t>
  </si>
  <si>
    <t>002-00879-1 OPTAK Hrdý 13</t>
  </si>
  <si>
    <t>11067002-01051_13</t>
  </si>
  <si>
    <t>002-01051-1 OPTAK Jakubek 13</t>
  </si>
  <si>
    <t>11067002-0832-213</t>
  </si>
  <si>
    <t>002-0832-2 OPTAK Jakubek 13</t>
  </si>
  <si>
    <t>11067002-0948-113</t>
  </si>
  <si>
    <t>002-0948-1 OPTAK Stopka fáze II 13</t>
  </si>
  <si>
    <t>11067002-0948-213</t>
  </si>
  <si>
    <t>002-0948-2 OPTAK Jakubek fáze II 13</t>
  </si>
  <si>
    <t>1106714-8787-1_13</t>
  </si>
  <si>
    <t>14-8787-1 NRP Franková 13</t>
  </si>
  <si>
    <t>1106715-8196-2_13</t>
  </si>
  <si>
    <t>15-8196-2  BBMRInv Zima 13</t>
  </si>
  <si>
    <t>1106715-8205-2_13</t>
  </si>
  <si>
    <t>1106715-8208-2_13</t>
  </si>
  <si>
    <t>1106720-8502___13</t>
  </si>
  <si>
    <t>20-8502 MICRO-BIOTECH Zahradník 13</t>
  </si>
  <si>
    <t>1106720-8502-1_13</t>
  </si>
  <si>
    <t>20-8502-1 MICRO-BIOTECH Zahradník 13</t>
  </si>
  <si>
    <t>1106720-8502-2_13</t>
  </si>
  <si>
    <t>20-8502-2 MICRO-BIOTECH Zahradník 13</t>
  </si>
  <si>
    <t>1106720-8555___13</t>
  </si>
  <si>
    <t>20-8555 A-C-G-T 2 Stránecký 13</t>
  </si>
  <si>
    <t>1106720-8555-1_13</t>
  </si>
  <si>
    <t>20-8555-1 A-C-G-T 2 Stránecký 13</t>
  </si>
  <si>
    <t>1106720-8555-2_13</t>
  </si>
  <si>
    <t>20-8555-2 A-C-G-T 2 Stránecký 13</t>
  </si>
  <si>
    <t>1106721-9171-0113</t>
  </si>
  <si>
    <t>21-9171-01 MEDITECH MALÍK 13</t>
  </si>
  <si>
    <t>110673-15-8.00113</t>
  </si>
  <si>
    <t>3-15-8208-111 OP JAK Šedo EATRIS 13</t>
  </si>
  <si>
    <t>110673-15-8.00213</t>
  </si>
  <si>
    <t>3-15-8205-1 OP JAK Šefc CzBI 13</t>
  </si>
  <si>
    <t>110673-15-8.00313</t>
  </si>
  <si>
    <t>3-15-8205-111 OP JAK Šefc CzBI 13</t>
  </si>
  <si>
    <t>110673-15-8205_13</t>
  </si>
  <si>
    <t>3-15-8205 OP JAK Šefc CzBI 13</t>
  </si>
  <si>
    <t>110673-15-8208_13</t>
  </si>
  <si>
    <t>3-15-8208 OP JAK Šedo EATRIS 13</t>
  </si>
  <si>
    <t>110712018001___13</t>
  </si>
  <si>
    <t>2018001 C4C Pokorná 13</t>
  </si>
  <si>
    <t>11071 – TEMPUS zahr. granty</t>
  </si>
  <si>
    <t>110712018001___14</t>
  </si>
  <si>
    <t>2018001 C4C Pokorná 14</t>
  </si>
  <si>
    <t>110712019001___13</t>
  </si>
  <si>
    <t>2019001 HEADSPACE Holcátová 13</t>
  </si>
  <si>
    <t>110712021001___13</t>
  </si>
  <si>
    <t>2021001 IMPRESA Petruželka 13</t>
  </si>
  <si>
    <t>110712021002___13</t>
  </si>
  <si>
    <t>2021002 FENIQS-EU Miovský 13</t>
  </si>
  <si>
    <t>110712022001___13</t>
  </si>
  <si>
    <t>2022001 WAVE Volfová 13</t>
  </si>
  <si>
    <t>110712022002___13</t>
  </si>
  <si>
    <t>2022002  ETHICS 101082546 Gabrhelík 13</t>
  </si>
  <si>
    <t>110712023002___13</t>
  </si>
  <si>
    <t>2023002 PEACHD Barták 13</t>
  </si>
  <si>
    <t>110712023003___13</t>
  </si>
  <si>
    <t>2023003 CE0100328 DIGIVITALITY 13</t>
  </si>
  <si>
    <t>110712023003___14</t>
  </si>
  <si>
    <t>2023003 CE0100328 DIGIVITALITY 14</t>
  </si>
  <si>
    <t>110712023004___13</t>
  </si>
  <si>
    <t>2023004 UniSens ID 101131014 13</t>
  </si>
  <si>
    <t>110712024001___13</t>
  </si>
  <si>
    <t>2024001 NuCapCure 101130209 Jakubek 13</t>
  </si>
  <si>
    <t>110712024002___13</t>
  </si>
  <si>
    <t>2024002 2024-1-SK01-KA210-VET-000248810 13</t>
  </si>
  <si>
    <t>110722023001___13</t>
  </si>
  <si>
    <t>2023001 VR TALKS Rusinová 13</t>
  </si>
  <si>
    <t>11072 – EU zahr. granty</t>
  </si>
  <si>
    <t>11072999_______13</t>
  </si>
  <si>
    <t>999 TA=72 Převod do výnosů 13</t>
  </si>
  <si>
    <t>110732020001___13</t>
  </si>
  <si>
    <t>2020001 EMBO Dráber 0109BCV 13</t>
  </si>
  <si>
    <t>11073 – Ostatní zahr. granty</t>
  </si>
  <si>
    <t>110732025001___13</t>
  </si>
  <si>
    <t>2025001 COST CA22159 PROJECT MEETING 13</t>
  </si>
  <si>
    <t>11080911-03____13</t>
  </si>
  <si>
    <t>911-03 sociální fond zúčtování 13</t>
  </si>
  <si>
    <t>11080 – Zúčtování z minulých let</t>
  </si>
  <si>
    <t>11101172_______63</t>
  </si>
  <si>
    <t>172 SAS MCO 63</t>
  </si>
  <si>
    <t>11101 – DČ-Krátkodobé pronájmy</t>
  </si>
  <si>
    <t>11101186_______63</t>
  </si>
  <si>
    <t>186 Aesculap AG 63</t>
  </si>
  <si>
    <t>111081-10-2902_13</t>
  </si>
  <si>
    <t>1-10-2902-1 MSCA Šlachtová 13</t>
  </si>
  <si>
    <t>11108 – HČ-EQUEL ESF</t>
  </si>
  <si>
    <t>111081-10-8115_13</t>
  </si>
  <si>
    <t>1-10-8115-1 MSCA Černý 13</t>
  </si>
  <si>
    <t>111081-10-8820_13</t>
  </si>
  <si>
    <t>1-10-8820-1 MSCA Rolová 13</t>
  </si>
  <si>
    <t>1110811-20-854013</t>
  </si>
  <si>
    <t>11-20-8540 MULTI-OMICS Kmoch 13</t>
  </si>
  <si>
    <t>1110812-5514-2_13</t>
  </si>
  <si>
    <t>1110814-20-854013</t>
  </si>
  <si>
    <t>14-20-8540 MULTI-OMICS Kuchař 13</t>
  </si>
  <si>
    <t>1110815-20-854013</t>
  </si>
  <si>
    <t>15-20-8540 MULTI-OMICS Živný 13</t>
  </si>
  <si>
    <t>1110815-8183-2_13</t>
  </si>
  <si>
    <t>1110816-20-854013</t>
  </si>
  <si>
    <t>16-20-8540 MULTI-OMICS Stránecký 13</t>
  </si>
  <si>
    <t>111082-10-2902_13</t>
  </si>
  <si>
    <t>2-10-2902-1 MSCA Jůda 13</t>
  </si>
  <si>
    <t>1110820-8540___13</t>
  </si>
  <si>
    <t>20-8540 MULTI-OMICS Kmoch 13</t>
  </si>
  <si>
    <t>1110821-20-854013</t>
  </si>
  <si>
    <t>21-20-8540 MULTI-OMICS Kmoch 13</t>
  </si>
  <si>
    <t>1110822-20-854013</t>
  </si>
  <si>
    <t>22-20-8540 MULTI-OMICS Živná 13</t>
  </si>
  <si>
    <t>1110822-895.00113</t>
  </si>
  <si>
    <t>22-8957-1111 OP JAK ESF 13</t>
  </si>
  <si>
    <t>1110822-8957___13</t>
  </si>
  <si>
    <t>22-8957 OP JAK ESF 202119 13</t>
  </si>
  <si>
    <t>1110822-8957-0113</t>
  </si>
  <si>
    <t>22-8957-01 OP JAK ESF 202119 13</t>
  </si>
  <si>
    <t>1110822-8957-0213</t>
  </si>
  <si>
    <t>22-8957-02 OP JAK ESF 202119 13</t>
  </si>
  <si>
    <t>1110822-8957-1113</t>
  </si>
  <si>
    <t>22-8957-11 OP JAK ESF WROBLEWSKI 202119 13</t>
  </si>
  <si>
    <t>1110822-8957-2113</t>
  </si>
  <si>
    <t>22-8957-21 OP JAK ESF LFHK 13</t>
  </si>
  <si>
    <t>1110822-8957-2213</t>
  </si>
  <si>
    <t>22-8957-22 OP JAK ESF 202119 13</t>
  </si>
  <si>
    <t>1110824-20-854013</t>
  </si>
  <si>
    <t>24-20-8540 MULTI-OMICS Dobrovolný 13</t>
  </si>
  <si>
    <t>1110825-20-854013</t>
  </si>
  <si>
    <t>25-20-8540 MULTI-OMICS Zikánová 13</t>
  </si>
  <si>
    <t>1110827-20-854013</t>
  </si>
  <si>
    <t>27-20-8540 MULTI-OMICS Jakubek 13</t>
  </si>
  <si>
    <t>1110829-20-854013</t>
  </si>
  <si>
    <t>29-20-8540 MULTI-OMICS Sikora 13</t>
  </si>
  <si>
    <t>111083-20-8540_13</t>
  </si>
  <si>
    <t>3-20-8540 MULTI-OMICS Kmoch 13</t>
  </si>
  <si>
    <t>111085-20-8540_13</t>
  </si>
  <si>
    <t>5-20-8540 MULTI-OMICS Kmoch 13</t>
  </si>
  <si>
    <t>11152201197____13</t>
  </si>
  <si>
    <t>201197 23-05377S Klener 13</t>
  </si>
  <si>
    <t>11152 – GA ČR rozp. granty od r. 2010</t>
  </si>
  <si>
    <t>11152201198____13</t>
  </si>
  <si>
    <t>201198 23-05983S Myšková 13</t>
  </si>
  <si>
    <t>11152201314____13</t>
  </si>
  <si>
    <t>201314 22-16819K Šefc 13</t>
  </si>
  <si>
    <t>11152201421____13</t>
  </si>
  <si>
    <t>201421 24-10324S Lišková 13</t>
  </si>
  <si>
    <t>11152201422____13</t>
  </si>
  <si>
    <t>201422 24-10353S Pimková 13</t>
  </si>
  <si>
    <t>11152201423____13</t>
  </si>
  <si>
    <t>201423 24-10435S Stopka 13</t>
  </si>
  <si>
    <t>11152201424____13</t>
  </si>
  <si>
    <t>201424 24-12173S Dráber 13</t>
  </si>
  <si>
    <t>11152201425____13</t>
  </si>
  <si>
    <t>201425 24-13167S Bělohlávek 13</t>
  </si>
  <si>
    <t>11152201426____13</t>
  </si>
  <si>
    <t>201426 24-11338I  Hušková 13</t>
  </si>
  <si>
    <t>11152201521____13</t>
  </si>
  <si>
    <t>201521 24-12330K Kolesová 13</t>
  </si>
  <si>
    <t>11152201524____13</t>
  </si>
  <si>
    <t>201524 25-15418S Sedmera 13</t>
  </si>
  <si>
    <t>11152201525____13</t>
  </si>
  <si>
    <t>201525 25-16251S Bobek 13</t>
  </si>
  <si>
    <t>11152201526____13</t>
  </si>
  <si>
    <t>201526 25-16907S Hons 13</t>
  </si>
  <si>
    <t>11152201527____13</t>
  </si>
  <si>
    <t>201527 25-17643M Zahradník 13</t>
  </si>
  <si>
    <t>11154203450____13</t>
  </si>
  <si>
    <t>203450 RUK refundace odměn 13</t>
  </si>
  <si>
    <t>11154 – GA UK rozp. granty od r. 2007</t>
  </si>
  <si>
    <t>11156235001-1__13</t>
  </si>
  <si>
    <t>235001-1 Smetana LX22NPO5102 13</t>
  </si>
  <si>
    <t>11156235001-11_13</t>
  </si>
  <si>
    <t>235001-11 Spol. náklady LX22NPO5102 13</t>
  </si>
  <si>
    <t>11156235001-12_13</t>
  </si>
  <si>
    <t>235001-12 Spol. náklady adm LX22NPO5102 13</t>
  </si>
  <si>
    <t>11156235001-2__13</t>
  </si>
  <si>
    <t>235001-2 Jakubek LX22NPO5102 13</t>
  </si>
  <si>
    <t>11156235001-3__13</t>
  </si>
  <si>
    <t>235001-3 Stopka LX22NPO5102 13</t>
  </si>
  <si>
    <t>11156235001-4__13</t>
  </si>
  <si>
    <t>235001-4 Nová skupina LX22NPO5102 13</t>
  </si>
  <si>
    <t>11156235001-5__13</t>
  </si>
  <si>
    <t>235001-5 Šedo LX22NPO5102 13</t>
  </si>
  <si>
    <t>11156235001-6__13</t>
  </si>
  <si>
    <t>235001-6 Skalníková LX22NPO5102 13</t>
  </si>
  <si>
    <t>11156235001-7__13</t>
  </si>
  <si>
    <t>235001-7 Proteomika LX22NPO5102 13</t>
  </si>
  <si>
    <t>11156235001-8__13</t>
  </si>
  <si>
    <t>235001-8 Klener LX22NPO5102 13</t>
  </si>
  <si>
    <t>11156235001-9__13</t>
  </si>
  <si>
    <t>235001-9 Kleibl LX22NPO5102 13</t>
  </si>
  <si>
    <t>11158204088____13</t>
  </si>
  <si>
    <t>204088 UNCE Tůmová 13</t>
  </si>
  <si>
    <t>11158 – 158 VaV dlouh. konc. rozvoj</t>
  </si>
  <si>
    <t>11158204091____13</t>
  </si>
  <si>
    <t>204091 UNCE Kmoch 13</t>
  </si>
  <si>
    <t>11158204095____13</t>
  </si>
  <si>
    <t>204095 UNCE Cibula 13</t>
  </si>
  <si>
    <t>11158207000____13</t>
  </si>
  <si>
    <t>207000 Cooperatio odměny 13</t>
  </si>
  <si>
    <t>11158207000-01013</t>
  </si>
  <si>
    <t>207000-01051 OPTAK Jakubek 13</t>
  </si>
  <si>
    <t>11158207000-3__13</t>
  </si>
  <si>
    <t>207000-3 Strategický fond 13</t>
  </si>
  <si>
    <t>11158207000-6__13</t>
  </si>
  <si>
    <t>207000-6 PRIMUS Zahradník 0109BCV 13</t>
  </si>
  <si>
    <t>11158207000-7__13</t>
  </si>
  <si>
    <t>207000-7 PRIMUS Janoštiak 0109BCV 13</t>
  </si>
  <si>
    <t>11158207004-1__13</t>
  </si>
  <si>
    <t>207004-1 Černý History,Philo.of science 13</t>
  </si>
  <si>
    <t>11158207020____13</t>
  </si>
  <si>
    <t>207020 - 7 Zahradník mol. biology PRIMUS 13</t>
  </si>
  <si>
    <t>11158207020-1__13</t>
  </si>
  <si>
    <t>207020-1 Petrák molecular biology 13</t>
  </si>
  <si>
    <t>11158207020-2__13</t>
  </si>
  <si>
    <t>207020-2 Janoštiak mol. biology PRIMUS 13</t>
  </si>
  <si>
    <t>11158207020-3__13</t>
  </si>
  <si>
    <t>207020-3 Stopka molecular biology 13</t>
  </si>
  <si>
    <t>11158207020-33_13</t>
  </si>
  <si>
    <t>207020-33 OPTAK Stopka 832 Mol.biolog 13</t>
  </si>
  <si>
    <t>11158207020-8__13</t>
  </si>
  <si>
    <t>207020-8 MSCA Jůda 13</t>
  </si>
  <si>
    <t>1115820702034__13</t>
  </si>
  <si>
    <t>20702034 OPTAK Stopka 948 Mol 13</t>
  </si>
  <si>
    <t>11158207029-1__13</t>
  </si>
  <si>
    <t>207029-1 Sedmera Cardiology 13</t>
  </si>
  <si>
    <t>11158207029-2__13</t>
  </si>
  <si>
    <t>207029-2 Linhart Cardiology 13</t>
  </si>
  <si>
    <t>11158207029-3__13</t>
  </si>
  <si>
    <t>207029-3 Lindner Cardiac Surgery 13</t>
  </si>
  <si>
    <t>11158207030-1__13</t>
  </si>
  <si>
    <t>207030-1 Foltán Dental Medicine 13</t>
  </si>
  <si>
    <t>11158207030-2__13</t>
  </si>
  <si>
    <t>207030-2 Foltán Oral Surgery 13</t>
  </si>
  <si>
    <t>11158207031-1__13</t>
  </si>
  <si>
    <t>207031-1 Franková Ethics in Medicine 13</t>
  </si>
  <si>
    <t>11158207031-2__13</t>
  </si>
  <si>
    <t>207031-2 Raboch Psychology 13</t>
  </si>
  <si>
    <t>11158207031-3__13</t>
  </si>
  <si>
    <t>207031-3 Miovský Addictology 13</t>
  </si>
  <si>
    <t>11158207031-31_13</t>
  </si>
  <si>
    <t>207031-31 MSCA Rolová 13</t>
  </si>
  <si>
    <t>11158207031-4__13</t>
  </si>
  <si>
    <t>207031-4 Tuček Hygiene and Epidemiology 13</t>
  </si>
  <si>
    <t>11158207032-1__13</t>
  </si>
  <si>
    <t>207032-1 Hrdý Allergology 13</t>
  </si>
  <si>
    <t>11158207032-11_13</t>
  </si>
  <si>
    <t>207032-11 OPTAK Hrdý Allergology 13</t>
  </si>
  <si>
    <t>11158207032-2__13</t>
  </si>
  <si>
    <t>207032-2 Kolářová Medical microbiology 13</t>
  </si>
  <si>
    <t>11158207032-3__13</t>
  </si>
  <si>
    <t>207032-3 Holada Medical microbiology 13</t>
  </si>
  <si>
    <t>11158207032-4__13</t>
  </si>
  <si>
    <t>207032-4 Holub Medical microbiology 13</t>
  </si>
  <si>
    <t>11158207033-1__13</t>
  </si>
  <si>
    <t>207033-1 Bělohlávek Intensive Care 13</t>
  </si>
  <si>
    <t>11158207033-2__13</t>
  </si>
  <si>
    <t>207033-2 Bláha Anesthesiology 13</t>
  </si>
  <si>
    <t>11158207033-3__13</t>
  </si>
  <si>
    <t>207033-3 Rusinová Intensive Care 13</t>
  </si>
  <si>
    <t>11158207034-1__13</t>
  </si>
  <si>
    <t>207034-1 Tesař Nephrology 13</t>
  </si>
  <si>
    <t>11158207034-2__13</t>
  </si>
  <si>
    <t>207034-2 Brůha Gastroenterology 13</t>
  </si>
  <si>
    <t>11158207034-3__13</t>
  </si>
  <si>
    <t>207034-3 Topinková Geriatrics 13</t>
  </si>
  <si>
    <t>11158207034-4__13</t>
  </si>
  <si>
    <t>207034-4 Urbánek Gastroenterology 13</t>
  </si>
  <si>
    <t>11158207034-5__13</t>
  </si>
  <si>
    <t>207034-5 Šenolt Rheumatology 13</t>
  </si>
  <si>
    <t>11158207034-7__13</t>
  </si>
  <si>
    <t>207034-7 Vašáková Pneumology 13</t>
  </si>
  <si>
    <t>11158207034-8__13</t>
  </si>
  <si>
    <t>207034-8 Štork Dermatology 13</t>
  </si>
  <si>
    <t>11158207035-1__13</t>
  </si>
  <si>
    <t>207035-1 Cibula Gynaecology 13</t>
  </si>
  <si>
    <t>11158207036-1__13</t>
  </si>
  <si>
    <t>207036-1 Naňka Morphological Disciplines 13</t>
  </si>
  <si>
    <t>11158207036-10_13</t>
  </si>
  <si>
    <t>207036-10 Kučera Morphological Disciplin 13</t>
  </si>
  <si>
    <t>11158207036-11_13</t>
  </si>
  <si>
    <t>207036-11 Mikula Medical Genetics 13</t>
  </si>
  <si>
    <t>11158207036-12_13</t>
  </si>
  <si>
    <t>207036-12 Kittnar Physiology 13</t>
  </si>
  <si>
    <t>11158207036-14_13</t>
  </si>
  <si>
    <t>207036-14 Beneš Medical Biophysics 13</t>
  </si>
  <si>
    <t>11158207036-15_13</t>
  </si>
  <si>
    <t>207036-15 Sýkora Imaging Methods 13</t>
  </si>
  <si>
    <t>11158207036-16_13</t>
  </si>
  <si>
    <t>207036-16 Šefc Imaging Methods 13</t>
  </si>
  <si>
    <t>11158207036-17_13</t>
  </si>
  <si>
    <t>207036-17 Šámal Imaging Methods 13</t>
  </si>
  <si>
    <t>11158207036-18_13</t>
  </si>
  <si>
    <t>207036-18 Burgetová Imaging Methods 13</t>
  </si>
  <si>
    <t>11158207036-19_13</t>
  </si>
  <si>
    <t>207036-19 MSCA Šlachtová 13</t>
  </si>
  <si>
    <t>11158207036-2__13</t>
  </si>
  <si>
    <t>207036-2 Jakubek Medical Biochemistry 13</t>
  </si>
  <si>
    <t>11158207036-22_13</t>
  </si>
  <si>
    <t>207036-22 OPTAK Jakubek 832 Med.bioche 13</t>
  </si>
  <si>
    <t>11158207036-3__13</t>
  </si>
  <si>
    <t>207036-3 Šeda Medical Genetics 13</t>
  </si>
  <si>
    <t>11158207036-36613</t>
  </si>
  <si>
    <t>207036-366 Mlček vklad TREND 13</t>
  </si>
  <si>
    <t>11158207036-4__13</t>
  </si>
  <si>
    <t>207036-4 Dundr Pathology 13</t>
  </si>
  <si>
    <t>11158207036-5__13</t>
  </si>
  <si>
    <t>207036-5 Zima Laboratory Diagnostics 13</t>
  </si>
  <si>
    <t>11158207036-51_13</t>
  </si>
  <si>
    <t>207036-51 Zima BBM Laboratory Diagnostic 13</t>
  </si>
  <si>
    <t>11158207036-6__13</t>
  </si>
  <si>
    <t>207036-6 Vítek Medical Biochemistry 13</t>
  </si>
  <si>
    <t>11158207036-7__13</t>
  </si>
  <si>
    <t>207036-7 Kmoch Medical Genetics 13</t>
  </si>
  <si>
    <t>11158207036-8__13</t>
  </si>
  <si>
    <t>207036-8 Martásek Medical Genetics 13</t>
  </si>
  <si>
    <t>11158207036-9__13</t>
  </si>
  <si>
    <t>207036-9 Vokurka Physiology Pathophysio 13</t>
  </si>
  <si>
    <t>11158207036-96_13</t>
  </si>
  <si>
    <t>207036-96 GAČR Hubálek Kalbáčová vklad 13</t>
  </si>
  <si>
    <t>11158207037-1__13</t>
  </si>
  <si>
    <t>207037-1 Kršek Endocrinology 13</t>
  </si>
  <si>
    <t>11158207037-2__13</t>
  </si>
  <si>
    <t>207037-2 Kožich Endocrinology 13</t>
  </si>
  <si>
    <t>11158207037-6__13</t>
  </si>
  <si>
    <t>207037-6 Netuka Endocrinology 13</t>
  </si>
  <si>
    <t>11158207038-1__13</t>
  </si>
  <si>
    <t>207038-1 Jech Neurology 13</t>
  </si>
  <si>
    <t>11158207038-2__13</t>
  </si>
  <si>
    <t>207038-2 Anders Psychiatry and Sexology 13</t>
  </si>
  <si>
    <t>11158207038-3__13</t>
  </si>
  <si>
    <t>207038-3 Jech Neuropsychology 13</t>
  </si>
  <si>
    <t>11158207039-1__13</t>
  </si>
  <si>
    <t>207039-1 Smetana Oncology 13</t>
  </si>
  <si>
    <t>11158207039-10_13</t>
  </si>
  <si>
    <t>207039-10 Cetkovský Haematology 13</t>
  </si>
  <si>
    <t>11158207039-11_13</t>
  </si>
  <si>
    <t>207039-11 Sýkora Oncology 13</t>
  </si>
  <si>
    <t>11158207039-13_13</t>
  </si>
  <si>
    <t>207039-13 Netuka Oncology 13</t>
  </si>
  <si>
    <t>11158207039-2__13</t>
  </si>
  <si>
    <t>207039-2 Šedo Oncology 13</t>
  </si>
  <si>
    <t>11158207039-3__13</t>
  </si>
  <si>
    <t>207039-3 Cmarko Oncology 13</t>
  </si>
  <si>
    <t>11158207039-4__13</t>
  </si>
  <si>
    <t>207039-4 Stopka Heamatology 13</t>
  </si>
  <si>
    <t>11158207039-5__13</t>
  </si>
  <si>
    <t>207039-5 Janoštiak Oncology PRIMUS 13</t>
  </si>
  <si>
    <t>11158207039-6__13</t>
  </si>
  <si>
    <t>207039-6 Trněný Heamatology 13</t>
  </si>
  <si>
    <t>11158207039-7__13</t>
  </si>
  <si>
    <t>207039-7 Vokurka Heamatology 13</t>
  </si>
  <si>
    <t>11158207039-8__13</t>
  </si>
  <si>
    <t>207039-8 Urbánek Oncology 13</t>
  </si>
  <si>
    <t>11158207039-9__13</t>
  </si>
  <si>
    <t>207039-9 Petruželka Oncology 13</t>
  </si>
  <si>
    <t>11158207040-1__13</t>
  </si>
  <si>
    <t>207040-1 Honzík Pediatrics 13</t>
  </si>
  <si>
    <t>11158207040-3__13</t>
  </si>
  <si>
    <t>207040-3 Gonsorčíková Pediatrics 13</t>
  </si>
  <si>
    <t>11158207041-1__13</t>
  </si>
  <si>
    <t>207041-1 Mysliveček Pharmacology 13</t>
  </si>
  <si>
    <t>11158207041-2__13</t>
  </si>
  <si>
    <t>207041-2 Slanař Pharmacology 13</t>
  </si>
  <si>
    <t>11158207041-3__13</t>
  </si>
  <si>
    <t>207041-3 Zacharov Pharmacology 13</t>
  </si>
  <si>
    <t>11158207042-1__13</t>
  </si>
  <si>
    <t>207042-1 Vilikus Rehabilitation Medicine 13</t>
  </si>
  <si>
    <t>11158207042-3__13</t>
  </si>
  <si>
    <t>207042-3 Angerová Rehabilitation medicin 13</t>
  </si>
  <si>
    <t>11158207043-1__13</t>
  </si>
  <si>
    <t>207043-1 Krška Abdominal Surgery 13</t>
  </si>
  <si>
    <t>11158207043-2__13</t>
  </si>
  <si>
    <t>207043-2 Plzák Otorhinolaryngology 13</t>
  </si>
  <si>
    <t>11158207043-3__13</t>
  </si>
  <si>
    <t>207043-3 Landor Orthopaedics 13</t>
  </si>
  <si>
    <t>11158207043-34713</t>
  </si>
  <si>
    <t>207043-347 Heissigerová vklad TREND 13</t>
  </si>
  <si>
    <t>11158207043-4__13</t>
  </si>
  <si>
    <t>207043-4 Heissigerová Ophtalmology 13</t>
  </si>
  <si>
    <t>11158207043-6__13</t>
  </si>
  <si>
    <t>207043-6 Šimša Abdominal surgery 13</t>
  </si>
  <si>
    <t>11158207043-7__13</t>
  </si>
  <si>
    <t>207043-7 Lischke Thoracic Surgery 13</t>
  </si>
  <si>
    <t>11158207043-8__13</t>
  </si>
  <si>
    <t>207043-8 Lischke Transplantation 13</t>
  </si>
  <si>
    <t>11158207043-9__13</t>
  </si>
  <si>
    <t>207043-9 Bartoníček Orthopaedics 13</t>
  </si>
  <si>
    <t>11158247129____13</t>
  </si>
  <si>
    <t>247129 Primus Janoštiak 0109BCV 13</t>
  </si>
  <si>
    <t>11158247133____13</t>
  </si>
  <si>
    <t>247133 PRIMUS Zahradník 0109BCV 13</t>
  </si>
  <si>
    <t>11158280002____13</t>
  </si>
  <si>
    <t>280002 - 131 PRIMUS Zahradník 0109BCV 13</t>
  </si>
  <si>
    <t>11158307000____13</t>
  </si>
  <si>
    <t>307000 Strategický fond investice 13</t>
  </si>
  <si>
    <t>11158307031-2__13</t>
  </si>
  <si>
    <t>307031-2 Raboch Psychology 13</t>
  </si>
  <si>
    <t>11158307036-5__13</t>
  </si>
  <si>
    <t>307036-5 Vokurka Physiology Pa 13</t>
  </si>
  <si>
    <t>11158347133____13</t>
  </si>
  <si>
    <t>347133 PRIMUS Zahradník 0109BCV 13</t>
  </si>
  <si>
    <t>11158490038____13</t>
  </si>
  <si>
    <t>490038 hodnocení vědy 13</t>
  </si>
  <si>
    <t>11158910-28000213</t>
  </si>
  <si>
    <t>910-280002 Dlouh.konc.rozvoj 13</t>
  </si>
  <si>
    <t>111592021012___13</t>
  </si>
  <si>
    <t>2021012 ZD-ZDOVA1-012 Šejvl Norské f 13</t>
  </si>
  <si>
    <t>11159 – EHP a Norské fondy MF</t>
  </si>
  <si>
    <t>11159202402____13</t>
  </si>
  <si>
    <t>202402 MF-21230/2024/5804-3 Papežová 13</t>
  </si>
  <si>
    <t>111622023001___13</t>
  </si>
  <si>
    <t>2023001 23-05474S Klener 13</t>
  </si>
  <si>
    <t>11162 – GA ČR mimorozp.granty od r. 2010</t>
  </si>
  <si>
    <t>111622023002___13</t>
  </si>
  <si>
    <t>2023002 23-06660S Tucker 13</t>
  </si>
  <si>
    <t>111622023003___13</t>
  </si>
  <si>
    <t>2023003 23-05642S Sedlák 13</t>
  </si>
  <si>
    <t>111622023003___14</t>
  </si>
  <si>
    <t>2023003 23-05642S Sedlák 14</t>
  </si>
  <si>
    <t>111622023003___63</t>
  </si>
  <si>
    <t>2023003 23-05642S Sedlák 63</t>
  </si>
  <si>
    <t>111622023003___64</t>
  </si>
  <si>
    <t>2023003 23-05642S Sedlák 64</t>
  </si>
  <si>
    <t>111622024001___13</t>
  </si>
  <si>
    <t>2024001 24-11110S Hubálek Kalbáčová 13</t>
  </si>
  <si>
    <t>111622024002___13</t>
  </si>
  <si>
    <t>2024002 24-12662S Gabrhelík 13</t>
  </si>
  <si>
    <t>111622025001___13</t>
  </si>
  <si>
    <t>2025001 25-15252S Sedmera 13</t>
  </si>
  <si>
    <t>111622025002___13</t>
  </si>
  <si>
    <t>2025002 25-16064S Hrdý 13</t>
  </si>
  <si>
    <t>111622025003___13</t>
  </si>
  <si>
    <t>2025003 25-15996S Hubálek Kalbáčová 13</t>
  </si>
  <si>
    <t>111622025004___13</t>
  </si>
  <si>
    <t>2025004 25-15918S Jakubek 13</t>
  </si>
  <si>
    <t>111622025005___13</t>
  </si>
  <si>
    <t>2025005 25-16671S Hons 13</t>
  </si>
  <si>
    <t>111662022001___13</t>
  </si>
  <si>
    <t>2022001 LX22NPO5101 Kopsa Těšinová 13</t>
  </si>
  <si>
    <t>11166 – MŠMT mimor. NPO</t>
  </si>
  <si>
    <t>111662022002___13</t>
  </si>
  <si>
    <t>2022002 LX22NPO5101 režie Kopsa Těšinová 13</t>
  </si>
  <si>
    <t>111662022003___13</t>
  </si>
  <si>
    <t>2022003 LX22NPO5103 Zahradník 13</t>
  </si>
  <si>
    <t>1116625104_____13</t>
  </si>
  <si>
    <t>25104 LX22NPO5104 13</t>
  </si>
  <si>
    <t>1116625104-01__13</t>
  </si>
  <si>
    <t>1116625104-02__13</t>
  </si>
  <si>
    <t>1116625104-03__13</t>
  </si>
  <si>
    <t>1116625104-04__13</t>
  </si>
  <si>
    <t>1116625104-05__13</t>
  </si>
  <si>
    <t>1116625104-06__13</t>
  </si>
  <si>
    <t>1116625104-07__13</t>
  </si>
  <si>
    <t>1116625104-08__13</t>
  </si>
  <si>
    <t>1116625107_____13</t>
  </si>
  <si>
    <t>25107 LX22NPO5107 13</t>
  </si>
  <si>
    <t>1116625107-01__13</t>
  </si>
  <si>
    <t>1116625107-03__13</t>
  </si>
  <si>
    <t>25107-03 Jech LX22NPO5107 13</t>
  </si>
  <si>
    <t>1116625107-04__13</t>
  </si>
  <si>
    <t>25107-04 Uher LX22NPO5107 13</t>
  </si>
  <si>
    <t>1116625107-05__13</t>
  </si>
  <si>
    <t>25107-05 Růžička LX22NPO5107 13</t>
  </si>
  <si>
    <t>1116625107-09__13</t>
  </si>
  <si>
    <t>25107-09 Sikora LX22NPO5107 13</t>
  </si>
  <si>
    <t>1116625107-11__13</t>
  </si>
  <si>
    <t>25107-11 Holada LX22NPO5107 13</t>
  </si>
  <si>
    <t>1116625107-12__13</t>
  </si>
  <si>
    <t>25107-12 Martásek LX22NPO5107 13</t>
  </si>
  <si>
    <t>1116625107-20__13</t>
  </si>
  <si>
    <t>25107-20 Bezdíček LX22NPO5107 13</t>
  </si>
  <si>
    <t>11202??????____13</t>
  </si>
  <si>
    <t>Z21.020 SIRIUS 13</t>
  </si>
  <si>
    <t>11202 – Dary na granty</t>
  </si>
  <si>
    <t>112022021001___13</t>
  </si>
  <si>
    <t>2021001 Wake Forest Kmoch 13</t>
  </si>
  <si>
    <t>112022022001___13</t>
  </si>
  <si>
    <t>2022001 Pokorná Pfizer 13</t>
  </si>
  <si>
    <t>112022023001___14</t>
  </si>
  <si>
    <t>2023001 Tkachenko 14</t>
  </si>
  <si>
    <t>11251219440____13</t>
  </si>
  <si>
    <t>219440 NU22-03-00318 Bušek 13</t>
  </si>
  <si>
    <t>11251 – AZV rozp. granty 15</t>
  </si>
  <si>
    <t>11251219441____13</t>
  </si>
  <si>
    <t>219441 NU22-03-00370 Trněný 13</t>
  </si>
  <si>
    <t>11251219442____13</t>
  </si>
  <si>
    <t>219442 NU22-03-00571 Nečas 13</t>
  </si>
  <si>
    <t>11251219443____13</t>
  </si>
  <si>
    <t>219443 NU22-07-00474 Hansíková 13</t>
  </si>
  <si>
    <t>11251219444____13</t>
  </si>
  <si>
    <t>219444 NU22-07-00614 Tesařová 13</t>
  </si>
  <si>
    <t>11251219445____13</t>
  </si>
  <si>
    <t>219445 NU22-08-00160 Neužil 13</t>
  </si>
  <si>
    <t>11251219456____13</t>
  </si>
  <si>
    <t>219456 NU23-01-00288 Brůha 13</t>
  </si>
  <si>
    <t>11251219457____13</t>
  </si>
  <si>
    <t>219457 NU23-01-00323 Petrák 13</t>
  </si>
  <si>
    <t>11251219458____13</t>
  </si>
  <si>
    <t>219458 NU23-01-00500 Zikánová 13</t>
  </si>
  <si>
    <t>11251219459____13</t>
  </si>
  <si>
    <t>219459 NU23-03-00127 Zikmundová 13</t>
  </si>
  <si>
    <t>11251219460____13</t>
  </si>
  <si>
    <t>219460 NU23-03-00172 Klener 13</t>
  </si>
  <si>
    <t>11251219461____13</t>
  </si>
  <si>
    <t>219461 NU23-04-00032 Fišar 13</t>
  </si>
  <si>
    <t>11251219462____13</t>
  </si>
  <si>
    <t>219462 NU23-04-00173 Holada 13</t>
  </si>
  <si>
    <t>11251219463____13</t>
  </si>
  <si>
    <t>219463 NU23-05-00441 Nohýnková 13</t>
  </si>
  <si>
    <t>11251219464____13</t>
  </si>
  <si>
    <t>219464 NU23-07-00281 Kmoch 13</t>
  </si>
  <si>
    <t>11251219465____13</t>
  </si>
  <si>
    <t>219465 NU23-07-00383 Kožich 13</t>
  </si>
  <si>
    <t>11251219466____13</t>
  </si>
  <si>
    <t>219466 NU23-10-00413 Šeda 13</t>
  </si>
  <si>
    <t>11251219478____13</t>
  </si>
  <si>
    <t>219478 NW24-03-00056 Machová Poláková 13</t>
  </si>
  <si>
    <t>11251219479____13</t>
  </si>
  <si>
    <t>219479 NW24-06-00083 Lišková 13</t>
  </si>
  <si>
    <t>11251219494____13</t>
  </si>
  <si>
    <t>219494 NW25-07-00217 Stránecký 13</t>
  </si>
  <si>
    <t>11251219495____13</t>
  </si>
  <si>
    <t>219495 NW25-07-00303 Ďuďáková 13</t>
  </si>
  <si>
    <t>11251219496____13</t>
  </si>
  <si>
    <t>219496 NW25-08-00208 Hons 13</t>
  </si>
  <si>
    <t>11254260754____13</t>
  </si>
  <si>
    <t>260754 Anders 13</t>
  </si>
  <si>
    <t>11254 – SVV specifický vysokoškolský výzkum</t>
  </si>
  <si>
    <t>11254260755____13</t>
  </si>
  <si>
    <t>260755 Kmoch 13</t>
  </si>
  <si>
    <t>11254260756____13</t>
  </si>
  <si>
    <t>260756 Vítek 13</t>
  </si>
  <si>
    <t>11254260757____13</t>
  </si>
  <si>
    <t>260757 Serranová 13</t>
  </si>
  <si>
    <t>11254260758____13</t>
  </si>
  <si>
    <t>260758 Angerová 13</t>
  </si>
  <si>
    <t>11254260759____13</t>
  </si>
  <si>
    <t>260759 Kittnar 13</t>
  </si>
  <si>
    <t>11254260760____13</t>
  </si>
  <si>
    <t>260760 Kofránek 13</t>
  </si>
  <si>
    <t>11254260761____13</t>
  </si>
  <si>
    <t>260761 Maršálek 13</t>
  </si>
  <si>
    <t>11254260762____13</t>
  </si>
  <si>
    <t>260762 Mělková 13</t>
  </si>
  <si>
    <t>11254260763____13</t>
  </si>
  <si>
    <t>260763 Petrák 13</t>
  </si>
  <si>
    <t>11254260764____13</t>
  </si>
  <si>
    <t>260764 Tesař 13</t>
  </si>
  <si>
    <t>11254260765____13</t>
  </si>
  <si>
    <t>260765 Widimský 13</t>
  </si>
  <si>
    <t>112612022001___13</t>
  </si>
  <si>
    <t>2022001 NU22-03-00182 Havránek 13</t>
  </si>
  <si>
    <t>11261 – AZV mimorozp. granty 15</t>
  </si>
  <si>
    <t>112612022002___13</t>
  </si>
  <si>
    <t>2022002 NU22-05-00374 Stopka 13</t>
  </si>
  <si>
    <t>112612022003___13</t>
  </si>
  <si>
    <t>2022003 NU22-04-00193 Uher 13</t>
  </si>
  <si>
    <t>112612022004___13</t>
  </si>
  <si>
    <t>2022004 NU22-07-00126 Kožich 13</t>
  </si>
  <si>
    <t>112612022005___13</t>
  </si>
  <si>
    <t>2022005 NU22-08-00148 Kovaříková 13</t>
  </si>
  <si>
    <t>112612022006___13</t>
  </si>
  <si>
    <t>2022006 NU22-08-00346 Slanař 13</t>
  </si>
  <si>
    <t>112612022007___13</t>
  </si>
  <si>
    <t>2022007 NU22-10-00240 Sedmera 13</t>
  </si>
  <si>
    <t>112612023001___13</t>
  </si>
  <si>
    <t>2023001 NU23-05-00133 Svozílková 13</t>
  </si>
  <si>
    <t>112612023002___13</t>
  </si>
  <si>
    <t>2023002 NU23J-06-00043 Capková/Zahradník 13</t>
  </si>
  <si>
    <t>112612023003___13</t>
  </si>
  <si>
    <t>2023003 NU23-03-00188 Klener 13</t>
  </si>
  <si>
    <t>112612023004___13</t>
  </si>
  <si>
    <t>2023004 NU23-05-00462 Hrdý 13</t>
  </si>
  <si>
    <t>112612024001___13</t>
  </si>
  <si>
    <t>2024001 NW24-03-00459 Smetana 13</t>
  </si>
  <si>
    <t>112612024002___13</t>
  </si>
  <si>
    <t>2024002 NW24-02-00206 Mlček 13</t>
  </si>
  <si>
    <t>112612024003___13</t>
  </si>
  <si>
    <t>2024003 NW24-03-00387 Šefc 13</t>
  </si>
  <si>
    <t>112612024004___13</t>
  </si>
  <si>
    <t>2024004 NW24-03-00092 Kleibl 13</t>
  </si>
  <si>
    <t>112612024005___13</t>
  </si>
  <si>
    <t>2024005 NW24-04-00259 Růžička 13</t>
  </si>
  <si>
    <t>112612024006___13</t>
  </si>
  <si>
    <t>2024006 NW24-04-00067 Sikora 13</t>
  </si>
  <si>
    <t>112612025001___13</t>
  </si>
  <si>
    <t>2025001 NW25J-02-00024 Vrbacká 13</t>
  </si>
  <si>
    <t>112612025002___13</t>
  </si>
  <si>
    <t>2025002 NW25-04-00079 Dostálová 13</t>
  </si>
  <si>
    <t>112612025003___13</t>
  </si>
  <si>
    <t>2025003 NW25-05-00411 Hrdý 13</t>
  </si>
  <si>
    <t>Kód TA</t>
  </si>
  <si>
    <t>Název TA</t>
  </si>
  <si>
    <t>Kód a název TA</t>
  </si>
  <si>
    <t>Výuka, provoz (dotace)</t>
  </si>
  <si>
    <t>Dary - neinvestiční</t>
  </si>
  <si>
    <t>HČ - úkoly.</t>
  </si>
  <si>
    <t>HČ - zahraniční studenti.</t>
  </si>
  <si>
    <t>HČ-zahr.stáž.,účel.prostř.</t>
  </si>
  <si>
    <t>HČ-vklady fak.,dary bez sml.(do 06)</t>
  </si>
  <si>
    <t>HČ - JPD (jedn.program.dokumenty)</t>
  </si>
  <si>
    <t>HČ - státní dotace</t>
  </si>
  <si>
    <t>DČ - smlouvy o spolupráci</t>
  </si>
  <si>
    <t>DČ - ostatní</t>
  </si>
  <si>
    <t>DČ - neakreditované kurzy</t>
  </si>
  <si>
    <t>DČ - smluvní výzkum HO</t>
  </si>
  <si>
    <t>DČ - smluvní výzkum</t>
  </si>
  <si>
    <t>Investice - dary</t>
  </si>
  <si>
    <t>GA UK rozp. granty</t>
  </si>
  <si>
    <t>MŠMT rozp. granty</t>
  </si>
  <si>
    <t>ostatní rozp. granty</t>
  </si>
  <si>
    <t>MŠMT mimor. granty</t>
  </si>
  <si>
    <t>ostatní mimor. granty</t>
  </si>
  <si>
    <t>OP3V spoluřeš.,výzkum. centra</t>
  </si>
  <si>
    <t>TEMPUS zahr. granty</t>
  </si>
  <si>
    <t>EU zahr. granty</t>
  </si>
  <si>
    <t>Ostatní zahr. granty</t>
  </si>
  <si>
    <t>Zúčtování z minulých let</t>
  </si>
  <si>
    <t>DČ-Krátkodobé pronájmy</t>
  </si>
  <si>
    <t>HČ-EQUEL ESF</t>
  </si>
  <si>
    <t>GA ČR rozp. granty od r. 2010</t>
  </si>
  <si>
    <t>GA UK rozp. granty od r. 2007</t>
  </si>
  <si>
    <t>MŠMT NPO</t>
  </si>
  <si>
    <t>158 VaV dlouh. konc. rozvoj</t>
  </si>
  <si>
    <t>EHP a Norské fondy MF</t>
  </si>
  <si>
    <t>GA ČR mimorozp.granty od r. 2010</t>
  </si>
  <si>
    <t>MŠMT mimor. NPO</t>
  </si>
  <si>
    <t>Dary na granty</t>
  </si>
  <si>
    <t>AZV rozp. granty 15</t>
  </si>
  <si>
    <t>SVV specifický vysokoškolský výzkum</t>
  </si>
  <si>
    <t>AZV mimorozp. granty 15</t>
  </si>
  <si>
    <t>Minulý kód</t>
  </si>
  <si>
    <t>Hierarchický kód</t>
  </si>
  <si>
    <t>Anatomický ústav 1.LF UK</t>
  </si>
  <si>
    <t>Ústav histologie a embryologie 1.LF UK</t>
  </si>
  <si>
    <t>BIOCEV</t>
  </si>
  <si>
    <t>Ústav biochemie a experimentální onkologie 1.LF UK</t>
  </si>
  <si>
    <t>Fyziologický ústav 1.LF UK</t>
  </si>
  <si>
    <t>Ústav biologie a lékařské genetiky 1. LF UK a VFN</t>
  </si>
  <si>
    <t>Ústav biofyziky a informatiky 1.LF UK</t>
  </si>
  <si>
    <t>Ústav patologické fyziologie 1.LF UK</t>
  </si>
  <si>
    <t>Farmakologický ústav 1. LF UK a VFN</t>
  </si>
  <si>
    <t>Ústav klinické a experimentální hematologie 1.LF UK a ÚHKT</t>
  </si>
  <si>
    <t>Ústav hygieny a epidemiologie 1. LF UK a VFN</t>
  </si>
  <si>
    <t>Ústav tělesné výchovy 1.LF UK</t>
  </si>
  <si>
    <t>Ústav dějin lékařství a cizích jazyků 1.LF UK</t>
  </si>
  <si>
    <t>Ústav humanitních studií v lékařství 1.LF UK</t>
  </si>
  <si>
    <t>Ústav teorie a praxe ošetřovatelství 1.LF UK</t>
  </si>
  <si>
    <t>Ústav všeobecného lékařství 1.LF UK</t>
  </si>
  <si>
    <t>Ústav veřejného zdravotnictví a medicínského práva 1.LF UK</t>
  </si>
  <si>
    <t>Centrum pro experimentální biomodely 1.LF UK</t>
  </si>
  <si>
    <t>Centrum pokročilého preklinic. zobraz.</t>
  </si>
  <si>
    <t>Ústav patologie 1. LF UK a VFN</t>
  </si>
  <si>
    <t>Ústav nukleární medicíny 1. LF UK a VFN</t>
  </si>
  <si>
    <t>Ústav lékařské mikrobiologie 1. LF UK a VFN</t>
  </si>
  <si>
    <t>Ústav klinické imunologie a alergologie 1. LF UK a VFN</t>
  </si>
  <si>
    <t>Ústav soudního lékařství a toxikologie 1. LF UK a VFN</t>
  </si>
  <si>
    <t>Ústav tělovýchovného lékařství 1. LF UK a VFN</t>
  </si>
  <si>
    <t>Ústav lékařské biochemie a laboratorní diagnostiky 1.LF UK a VFN</t>
  </si>
  <si>
    <t>Pediatrická klinika 1.LF UK a FTN</t>
  </si>
  <si>
    <t>Chirurgická klinika  1.LF UK a FTN</t>
  </si>
  <si>
    <t>Ortopedická klinika  1.LF UK a FNB</t>
  </si>
  <si>
    <t>Chirurgická klinika 1.LF UK a FNB</t>
  </si>
  <si>
    <t>Ústav radiační onkologie 1.LF UK a FNB</t>
  </si>
  <si>
    <t>Klinika plastické chirurgie 1.LF UK a FNB</t>
  </si>
  <si>
    <t>Gynekologicko-porodnická klinika 1.LF UK a FNB</t>
  </si>
  <si>
    <t>Anesteziologicko-resuscitační klinika  1.LF UK a FTN</t>
  </si>
  <si>
    <t>Onkologická klinika  1.LF UK a FTN</t>
  </si>
  <si>
    <t>I. interní klinika - klinika hematologie 1.LF UK a VFN</t>
  </si>
  <si>
    <t>Klinika nefrologie 1. LF UK a VFN</t>
  </si>
  <si>
    <t>II. interní klinika - klinika kardiologie a angiologie 1.LF UK a VFN</t>
  </si>
  <si>
    <t>III. interní klinika - klinika endokrinologie a metabolismu 1.LF UK a VFN</t>
  </si>
  <si>
    <t>IV. interní klinika - klinika gastroenterologie a hepatologie 1.LF UK a VFN</t>
  </si>
  <si>
    <t>Klinika pracovního lékařství 1. LF UK a VFN</t>
  </si>
  <si>
    <t>I. klinika tuberkulózy a respiračních nemocí 1.LF UK a VFN</t>
  </si>
  <si>
    <t>Dermatovenerologická klinika 1. LF UK a VFN</t>
  </si>
  <si>
    <t>Klinika geriatrie a interní medicíny 1. LF UK a VFN</t>
  </si>
  <si>
    <t>Klinika paliativní medicíny 1. LF UK a VFN</t>
  </si>
  <si>
    <t>Neurologická klinika 1. LF UK a VFN</t>
  </si>
  <si>
    <t>Psychiatrická klinika 1. LF UK a VFN</t>
  </si>
  <si>
    <t>Klinika adiktologie 1.LF UK a VFN</t>
  </si>
  <si>
    <t>Radiodiagnostická klinika 1.LF UK a  VFN</t>
  </si>
  <si>
    <t>Onkologická klinika 1. LF UK a VFN</t>
  </si>
  <si>
    <t>Klinika rehabilitačního lékařství 1. LF UK a VFN</t>
  </si>
  <si>
    <t>Revmatologická klinika 1.LF UK a Revmatologický ústav</t>
  </si>
  <si>
    <t>Klinika pediatrie a dědičných poruch metabolismu 1. LF a VFN</t>
  </si>
  <si>
    <t>I.chirurgická klinika-břišní, hrudní a úrazové chirurgie 1.LF UK a VFN</t>
  </si>
  <si>
    <t>III. chirurgická klinika 1. LF UK a FN Motol</t>
  </si>
  <si>
    <t>II. chirurgická klinika - kardiovaskulární chirurgie 1.LF UK a VFN</t>
  </si>
  <si>
    <t>Klinika anesteziologie, resuscitace a intenzivní mediciny 1. LF UK a VFN</t>
  </si>
  <si>
    <t>Klinika spondylochirurgie 1. LF UK a FN Motol</t>
  </si>
  <si>
    <t>I. ortopedická klinika 1. LF UK a FN Motol</t>
  </si>
  <si>
    <t>Urologická klinika 1. LF UK a VFN</t>
  </si>
  <si>
    <t>Klinika otorinolaryngologie a chirurgie hlavy a krku 1. LF UK a FN Motol</t>
  </si>
  <si>
    <t>Foniatrická klinika 1. LF UK a VFN</t>
  </si>
  <si>
    <t>Oční klinika 1. LF UK a VFN</t>
  </si>
  <si>
    <t>Stomatologická klinika 1.LF a VFN</t>
  </si>
  <si>
    <t>Klinika gynekologie, porodnictví a neonatologie 1. LF UK a VFN</t>
  </si>
  <si>
    <t>Klinika infekčních a tropických nemocí 1. LF UK a FNB</t>
  </si>
  <si>
    <t>Neurochirugická a neuroonkologická klinika 1. LF UK a ÚVN</t>
  </si>
  <si>
    <t>Interní klinika 1. LF UK a ÚVN</t>
  </si>
  <si>
    <t>Oční klinika 1. LF UK a ÚVN</t>
  </si>
  <si>
    <t>Klinika ortopedie 1.LF UK a ÚVN</t>
  </si>
  <si>
    <t>Klinika anesteziologie, resuscitace a intenzivní medicíny 1.LF UK a ÚVN</t>
  </si>
  <si>
    <t>Onkologická klinika 1.LF UK, VFN a ÚVN</t>
  </si>
  <si>
    <t>Klinika infekčních nemocí, 1. LF UK a ÚVN - Voj.FN Praha</t>
  </si>
  <si>
    <t>Urologická klinika 1. LF UK a ÚVN</t>
  </si>
  <si>
    <t>Pneumologická klinika 1. LF UK a FTN</t>
  </si>
  <si>
    <t>Ústav vědeckých informací 1. LF UK a VFN</t>
  </si>
  <si>
    <t>Děkanát</t>
  </si>
  <si>
    <t>Odd. výpočetní techniky/Centrum podpory multi. forem výuky</t>
  </si>
  <si>
    <t>Sekretariát</t>
  </si>
  <si>
    <t>Studijní oddělení</t>
  </si>
  <si>
    <t>Oddělení pro vědeckou činnost</t>
  </si>
  <si>
    <t>Personální oddělení</t>
  </si>
  <si>
    <t>Hospodářské oddělení</t>
  </si>
  <si>
    <t>Mzdová účtárna</t>
  </si>
  <si>
    <t>Finanční oddělení</t>
  </si>
  <si>
    <t>Děkanát - ostatní</t>
  </si>
  <si>
    <t>Oddělení komunikace a marketingu</t>
  </si>
  <si>
    <t>Grantové oddělení</t>
  </si>
  <si>
    <t>Právní oddělení</t>
  </si>
  <si>
    <t>Oddělení správy majetku</t>
  </si>
  <si>
    <t>Oddělení specializačního a celoživotního vzdělávání</t>
  </si>
  <si>
    <t>Ekonomický úsek</t>
  </si>
  <si>
    <t>Oddělení spisové služby</t>
  </si>
  <si>
    <t>Oddělení veřejných zakázek</t>
  </si>
  <si>
    <t>Oddělení strategického rozvoje</t>
  </si>
  <si>
    <t>Oddělení projektové personalistiky</t>
  </si>
  <si>
    <t>Úsek lidských zdrojů</t>
  </si>
  <si>
    <t>Úsek vědy a vzdělávání</t>
  </si>
  <si>
    <t>Technicko-provozní úsek</t>
  </si>
  <si>
    <t>Investiční oddělení</t>
  </si>
  <si>
    <t>Oddělení správy budov</t>
  </si>
  <si>
    <t>Bezpečnostní referát</t>
  </si>
  <si>
    <t>Energetik / vodohospodář</t>
  </si>
  <si>
    <t>Sekretariát děkana</t>
  </si>
  <si>
    <t>Sekretariát Akademického senátu</t>
  </si>
  <si>
    <t>Zahraniční oddělení</t>
  </si>
  <si>
    <t>Administrátor iFIS</t>
  </si>
  <si>
    <t>Architekt</t>
  </si>
  <si>
    <t>Úklid</t>
  </si>
  <si>
    <t>Vrátní</t>
  </si>
  <si>
    <t>Údržbáři</t>
  </si>
  <si>
    <t>Neprovádějte prosím na tomto listu žádné zásahy.</t>
  </si>
  <si>
    <t>Odměna k dohodě o provedení práce</t>
  </si>
  <si>
    <t>Odměna k dohodě o pracovní činnosti</t>
  </si>
  <si>
    <t>Tento list slouží pro potřeby úseku lidských zdrojů.</t>
  </si>
  <si>
    <t xml:space="preserve">Podpis přednosty pracoviště / vedoucího pracoviště </t>
  </si>
  <si>
    <t>Podpis oprávněné osoby</t>
  </si>
  <si>
    <t>Jak dlouho činnost zhruba trvala</t>
  </si>
  <si>
    <t>Bartoníček Jakub</t>
  </si>
  <si>
    <t>1135849979.01</t>
  </si>
  <si>
    <t>Bergová Tereza MUDr.</t>
  </si>
  <si>
    <t>Gágyorová Lucie Mgr.</t>
  </si>
  <si>
    <t>1164571380.01</t>
  </si>
  <si>
    <t>Horký Filip MUDr.</t>
  </si>
  <si>
    <t>1196948712.01</t>
  </si>
  <si>
    <t>Hvižďová Veronika</t>
  </si>
  <si>
    <t>1111348875.01</t>
  </si>
  <si>
    <t>Jeřábková Aneta</t>
  </si>
  <si>
    <t>1110148904.01</t>
  </si>
  <si>
    <t>Krivosheev Katarína MUDr.</t>
  </si>
  <si>
    <t>1196193911.02</t>
  </si>
  <si>
    <t>1142968420.03</t>
  </si>
  <si>
    <t>Naňka Ondřej prof. MUDr. Ph.D.</t>
  </si>
  <si>
    <t>Nápravníková Jana</t>
  </si>
  <si>
    <t>1197345404.01</t>
  </si>
  <si>
    <t>Novotný Vojtěch</t>
  </si>
  <si>
    <t>1159072623.01</t>
  </si>
  <si>
    <t>Rokyta Dana</t>
  </si>
  <si>
    <t>1150713261.01</t>
  </si>
  <si>
    <t>Salavcová Lucie MUDr. Ph.D.</t>
  </si>
  <si>
    <t>Sokolovičová Sára</t>
  </si>
  <si>
    <t>1192546658.01</t>
  </si>
  <si>
    <t>1170525583.05</t>
  </si>
  <si>
    <t>Vyhnánková Svatava MUDr.</t>
  </si>
  <si>
    <t>1128377951.01</t>
  </si>
  <si>
    <t>Cvingráfová Eva Bc.</t>
  </si>
  <si>
    <t>1132893022.01</t>
  </si>
  <si>
    <t>Pierzynová Aneta MVDr. Ph.D.</t>
  </si>
  <si>
    <t>Steklíková Klára RNDr. Ph.D.</t>
  </si>
  <si>
    <t>Buzická Julie Mgr.</t>
  </si>
  <si>
    <t>1125464031.02</t>
  </si>
  <si>
    <t>Ďurinová Anna PharmDr. Ph.D.</t>
  </si>
  <si>
    <t>1160936706.01</t>
  </si>
  <si>
    <t>Hanzalová Eva</t>
  </si>
  <si>
    <t>1124898750.01</t>
  </si>
  <si>
    <t>Hruška Adam Mgr.</t>
  </si>
  <si>
    <t>Karasik Mykyta Mgr.</t>
  </si>
  <si>
    <t>1198035348.01</t>
  </si>
  <si>
    <t>1195968637.02</t>
  </si>
  <si>
    <t>Man Petr RNDr. Ph.D.</t>
  </si>
  <si>
    <t>1139318658.15</t>
  </si>
  <si>
    <t>Matoušová Marcela MUDr.</t>
  </si>
  <si>
    <t>1128894572.01</t>
  </si>
  <si>
    <t>Nemes Dušan Mgr.</t>
  </si>
  <si>
    <t>Paulusová Adéla Ing.</t>
  </si>
  <si>
    <t>1130413450.01</t>
  </si>
  <si>
    <t>Seňavová Jana MUDr.</t>
  </si>
  <si>
    <t>1126416674.02</t>
  </si>
  <si>
    <t>Sobotková Lucie</t>
  </si>
  <si>
    <t>1187608284.01</t>
  </si>
  <si>
    <t>Vavřínek Veľasová Adriana Mgr.</t>
  </si>
  <si>
    <t>Vellieux Frédéric Marie Daniel Andre P.  Ph.D.</t>
  </si>
  <si>
    <t>Bucha František</t>
  </si>
  <si>
    <t>1173521008.01</t>
  </si>
  <si>
    <t>1115091125.03</t>
  </si>
  <si>
    <t>Etrych Tomáš RNDr. Ph.D., DSc.</t>
  </si>
  <si>
    <t>1157596663.01</t>
  </si>
  <si>
    <t>1113906747.01</t>
  </si>
  <si>
    <t>Kostka Libor Ing. Ph.D.</t>
  </si>
  <si>
    <t>1122814559.01</t>
  </si>
  <si>
    <t>Matrasová Ivana RNDr. Ph.D.</t>
  </si>
  <si>
    <t>Nemešová Michaela MUDr.</t>
  </si>
  <si>
    <t>1133103212.01</t>
  </si>
  <si>
    <t>Rožánková Samanta</t>
  </si>
  <si>
    <t>1124691558.01</t>
  </si>
  <si>
    <t>Staník Radek Ing.</t>
  </si>
  <si>
    <t>1146491707.01</t>
  </si>
  <si>
    <t>Studenovský Martin Ing. Ph.D.</t>
  </si>
  <si>
    <t>1141463117.01</t>
  </si>
  <si>
    <t>Tichý Michal RNDr. Ph.D.</t>
  </si>
  <si>
    <t>1140499056.01</t>
  </si>
  <si>
    <t>1198021503.05</t>
  </si>
  <si>
    <t>1189080576.03</t>
  </si>
  <si>
    <t>Habrynets Svitlana</t>
  </si>
  <si>
    <t>1113618363.01</t>
  </si>
  <si>
    <t>Jobek Štěpán MUDr.</t>
  </si>
  <si>
    <t>Sirovátka Mikuláš</t>
  </si>
  <si>
    <t>1167831182.01</t>
  </si>
  <si>
    <t>Dostálová Veronika Mgr.</t>
  </si>
  <si>
    <t>1195084748.01</t>
  </si>
  <si>
    <t>Chmúrčiaková Nikola Mgr. Ph.D.</t>
  </si>
  <si>
    <t>Kábelová Adéla Mgr. et Mgr. Ph.D.</t>
  </si>
  <si>
    <t>Kleiblová Petra doc. MUDr. Ph.D.</t>
  </si>
  <si>
    <t>Roncová Linda MUDr.</t>
  </si>
  <si>
    <t>1174383843.01</t>
  </si>
  <si>
    <t>Groborz Ondřej MUDr. RNDr. Ph.D.</t>
  </si>
  <si>
    <t>Krupa Filip Ing.</t>
  </si>
  <si>
    <t>1137943089.01</t>
  </si>
  <si>
    <t>Golovina Elena Mgr. Ph.D.</t>
  </si>
  <si>
    <t>Jolous Jamshidi Pegah</t>
  </si>
  <si>
    <t>1188122476.01</t>
  </si>
  <si>
    <t>Manakov Dmitrij Mgr. Ph.D.</t>
  </si>
  <si>
    <t>Pavelčáková Daniela Mgr. Ph.D.</t>
  </si>
  <si>
    <t>Sikorová Miriama Mgr. Ph.D.</t>
  </si>
  <si>
    <t>Sýkora Eliáš Bc. DiS.</t>
  </si>
  <si>
    <t>Bakhouche Hana PharmDr. Ph.D.</t>
  </si>
  <si>
    <t>1119244816.02</t>
  </si>
  <si>
    <t>Brejchová Adéla Ing.</t>
  </si>
  <si>
    <t>1193859429.01</t>
  </si>
  <si>
    <t>Doležal Rafael doc. Mgr. et Mgr. Ph.D.</t>
  </si>
  <si>
    <t>1187050712.01</t>
  </si>
  <si>
    <t>Klouček Anežka Mgr.</t>
  </si>
  <si>
    <t>Králová Eva Ing.</t>
  </si>
  <si>
    <t>1124782227.01</t>
  </si>
  <si>
    <t>Kubíčková Vendula RNDr. Ph.D.</t>
  </si>
  <si>
    <t>1162617818.01</t>
  </si>
  <si>
    <t>Michaličková Danica doc.</t>
  </si>
  <si>
    <t>Šafářová Lenka</t>
  </si>
  <si>
    <t>1124206543.01</t>
  </si>
  <si>
    <t>Gottvaldová Eva Mgr.</t>
  </si>
  <si>
    <t>1148657133.01</t>
  </si>
  <si>
    <t>Pikhartová Jitka MUDr. M.Sc., Ph.D.</t>
  </si>
  <si>
    <t>1140809521.08</t>
  </si>
  <si>
    <t>Jiroušek Jakub Mgr.</t>
  </si>
  <si>
    <t>1164089563.02</t>
  </si>
  <si>
    <t>1190670272.14</t>
  </si>
  <si>
    <t>Klímová Jana Ing. Ph.D.</t>
  </si>
  <si>
    <t>1181989143.04</t>
  </si>
  <si>
    <t>Mironovič Barbora PhDr.</t>
  </si>
  <si>
    <t>1113313359.03</t>
  </si>
  <si>
    <t>Němec Filip MUDr.</t>
  </si>
  <si>
    <t>1145960435.01</t>
  </si>
  <si>
    <t>Outratová Veronika MUDr.</t>
  </si>
  <si>
    <t>Šidáková Ingrid Bc.</t>
  </si>
  <si>
    <t>1129366043.02</t>
  </si>
  <si>
    <t>1129866685.17</t>
  </si>
  <si>
    <t>1167491999.03</t>
  </si>
  <si>
    <t>Matějek Jaromír doc. MUDr. Mgr. Th.D., Ph.D.</t>
  </si>
  <si>
    <t>Červenková Lenka Mgr.</t>
  </si>
  <si>
    <t>1131956150.04</t>
  </si>
  <si>
    <t>Pavlíčková Eva Mgr.</t>
  </si>
  <si>
    <t>1175487307.01</t>
  </si>
  <si>
    <t>Balíková Vladimíra MUDr. MBA</t>
  </si>
  <si>
    <t>Přibylová Hana MUDr.</t>
  </si>
  <si>
    <t>1112471774.01</t>
  </si>
  <si>
    <t>Vomáčka Václav MUDr.</t>
  </si>
  <si>
    <t>1121304063.01</t>
  </si>
  <si>
    <t>1183303875.05</t>
  </si>
  <si>
    <t>1143887272.11</t>
  </si>
  <si>
    <t>1154432663.03</t>
  </si>
  <si>
    <t>Michlová Barbora Bc.</t>
  </si>
  <si>
    <t>1122810413.04</t>
  </si>
  <si>
    <t>1139358692.07</t>
  </si>
  <si>
    <t>Mihók Marek</t>
  </si>
  <si>
    <t>1156589128.01</t>
  </si>
  <si>
    <t>Gallinnis Patrik Jan Mgr.</t>
  </si>
  <si>
    <t>1184565657.01</t>
  </si>
  <si>
    <t>Tkachenko Margarita Bc.</t>
  </si>
  <si>
    <t>1183764580.01</t>
  </si>
  <si>
    <t>Čermáková Tereza MUDr.</t>
  </si>
  <si>
    <t>1115992017.01</t>
  </si>
  <si>
    <t>Horváthová Eva Mgr.</t>
  </si>
  <si>
    <t>Jakubáč Leonard MUDr.</t>
  </si>
  <si>
    <t>1180033323.01</t>
  </si>
  <si>
    <t>Kotherová Jana MUDr.</t>
  </si>
  <si>
    <t>1121423182.02</t>
  </si>
  <si>
    <t>Kudrnová Nikola Mgr. Ph.D.</t>
  </si>
  <si>
    <t>Kuzárová Laura MUDr.</t>
  </si>
  <si>
    <t>1133023613.02</t>
  </si>
  <si>
    <t>Manethová Monika MUDr.</t>
  </si>
  <si>
    <t>1195098458.01</t>
  </si>
  <si>
    <t>Novotný Jan MUDr. Mgr.</t>
  </si>
  <si>
    <t>1181087142.01</t>
  </si>
  <si>
    <t>Radová Eliška Ing.</t>
  </si>
  <si>
    <t>1188458168.03</t>
  </si>
  <si>
    <t>Maříková Irena MUDr. Ph.D., MBA</t>
  </si>
  <si>
    <t>Fricová Gabriela</t>
  </si>
  <si>
    <t>1152689139.01</t>
  </si>
  <si>
    <t>Gazárková Taťána Mgr. Ph.D.</t>
  </si>
  <si>
    <t>1174187021.01</t>
  </si>
  <si>
    <t>Hegedűsová Lada Bc.</t>
  </si>
  <si>
    <t>1186944685.01</t>
  </si>
  <si>
    <t>Litvina Tatiana Bc.</t>
  </si>
  <si>
    <t>1189873692.01</t>
  </si>
  <si>
    <t>Ouma Francan Felix  M.Sc.</t>
  </si>
  <si>
    <t>1176968030.02</t>
  </si>
  <si>
    <t>Portychová Tereza Mgr.</t>
  </si>
  <si>
    <t>1169774699.01</t>
  </si>
  <si>
    <t>Rybecká Knopf Kristina Ing.</t>
  </si>
  <si>
    <t>Sončík Michal Ing.</t>
  </si>
  <si>
    <t>1115878023.03</t>
  </si>
  <si>
    <t>1165758538.03</t>
  </si>
  <si>
    <t>Kochina Ekaterina Bc.</t>
  </si>
  <si>
    <t>1114422563.01</t>
  </si>
  <si>
    <t>1187833543.02</t>
  </si>
  <si>
    <t>Černý František</t>
  </si>
  <si>
    <t>1138511331.04</t>
  </si>
  <si>
    <t>1112344461.04</t>
  </si>
  <si>
    <t>Konečná Barbora Mgr.</t>
  </si>
  <si>
    <t>1191687891.06</t>
  </si>
  <si>
    <t>Ptáčková Taťána Mgr.</t>
  </si>
  <si>
    <t>Rybnikářová Adriana MUDr. Ph.D.</t>
  </si>
  <si>
    <t>Vondráčková Zuzana Mgr.</t>
  </si>
  <si>
    <t>1190924661.02</t>
  </si>
  <si>
    <t>Yakovchuk Olena Bc.</t>
  </si>
  <si>
    <t>1179037585.02</t>
  </si>
  <si>
    <t>Bloomfield Markéta doc. MUDr. Ph.D.</t>
  </si>
  <si>
    <t>Fürstová Eva MUDr. Ph.D.</t>
  </si>
  <si>
    <t>1136761241.01</t>
  </si>
  <si>
    <t>Vočková Jitka MUDr.</t>
  </si>
  <si>
    <t>1124468729.01</t>
  </si>
  <si>
    <t>Magersky Štěpán MUDr. Ph.D.</t>
  </si>
  <si>
    <t>Nevídalová Veronika MUDr.</t>
  </si>
  <si>
    <t>1157850053.01</t>
  </si>
  <si>
    <t>Jegorov Boris MUDr.</t>
  </si>
  <si>
    <t>1135330641.01</t>
  </si>
  <si>
    <t>Kubík Marek MUDr.</t>
  </si>
  <si>
    <t>1145802735.01</t>
  </si>
  <si>
    <t>Zikán Dubová Olga MUDr.</t>
  </si>
  <si>
    <t>11438 - Klinika dětské chirurgie a traumatologie 1. LF UK a FNB</t>
  </si>
  <si>
    <t>Hanušová Tereza Ing. Ph.D.</t>
  </si>
  <si>
    <t>Petr Vojtěch MUDr. Ph.D.</t>
  </si>
  <si>
    <t>1152257355.01</t>
  </si>
  <si>
    <t>Reiterová Jana prof. MUDr. Ph.D.</t>
  </si>
  <si>
    <t>Řezníčková Martina</t>
  </si>
  <si>
    <t>1120640294.27</t>
  </si>
  <si>
    <t>Škodová Monika</t>
  </si>
  <si>
    <t>1182111446.26</t>
  </si>
  <si>
    <t>Zahrádka Ivan MUDr. Ph.D.</t>
  </si>
  <si>
    <t>Frýbová Tereza Mgr.</t>
  </si>
  <si>
    <t>1198476487.01</t>
  </si>
  <si>
    <t>Gant Iulian Bc. DiS.</t>
  </si>
  <si>
    <t>1139675585.03</t>
  </si>
  <si>
    <t>Girsová Mariana MUDr.</t>
  </si>
  <si>
    <t>1110324257.02</t>
  </si>
  <si>
    <t>Grosserová Markéta Ing. Bc.</t>
  </si>
  <si>
    <t>Heidler Ondřej MUDr.</t>
  </si>
  <si>
    <t>1132146777.01</t>
  </si>
  <si>
    <t>Hořáková Gabriela Bc.</t>
  </si>
  <si>
    <t>1182357666.01</t>
  </si>
  <si>
    <t>Kmoníčková Petra MUDr.</t>
  </si>
  <si>
    <t>1189659351.01</t>
  </si>
  <si>
    <t>Kollin David MUDr.</t>
  </si>
  <si>
    <t>1186473131.01</t>
  </si>
  <si>
    <t>Křečková Markéta Mgr.</t>
  </si>
  <si>
    <t>1113044589.02</t>
  </si>
  <si>
    <t>Lálová Ilona Mgr.</t>
  </si>
  <si>
    <t>1140136691.04</t>
  </si>
  <si>
    <t>Pleštilová Mirka</t>
  </si>
  <si>
    <t>1199033492.01</t>
  </si>
  <si>
    <t>Táborský Miloš prof. MUDr. CSc., MBA</t>
  </si>
  <si>
    <t>1194005775.09</t>
  </si>
  <si>
    <t>Trnka Jan Ing.</t>
  </si>
  <si>
    <t>1156808191.01</t>
  </si>
  <si>
    <t>Vařejka Petr MUDr.</t>
  </si>
  <si>
    <t>1134396195.02</t>
  </si>
  <si>
    <t>Veselá Michaela MUDr. Ph.D.</t>
  </si>
  <si>
    <t>Vospálková Kamila Ing.</t>
  </si>
  <si>
    <t>1190413757.01</t>
  </si>
  <si>
    <t>Bibenová Klára MUDr.</t>
  </si>
  <si>
    <t>1187124071.01</t>
  </si>
  <si>
    <t>Dimov Ivan Bc.</t>
  </si>
  <si>
    <t>1128551543.01</t>
  </si>
  <si>
    <t>Dočkalová Adéla MUDr.</t>
  </si>
  <si>
    <t>1183289891.01</t>
  </si>
  <si>
    <t>1190058992.16</t>
  </si>
  <si>
    <t>Jandusová Veronika Ing. Ph.D.</t>
  </si>
  <si>
    <t>Kábrtová Eva Bc.</t>
  </si>
  <si>
    <t>1111860963.03</t>
  </si>
  <si>
    <t>Křesáková Nikola Mgr.</t>
  </si>
  <si>
    <t>1166948167.05</t>
  </si>
  <si>
    <t>Křivánková Andrea</t>
  </si>
  <si>
    <t>1133284468.01</t>
  </si>
  <si>
    <t>Mýtniková Zuzana MUDr.</t>
  </si>
  <si>
    <t>1144613631.01</t>
  </si>
  <si>
    <t>1140675967.09</t>
  </si>
  <si>
    <t>Novotná Kateřina MUDr.</t>
  </si>
  <si>
    <t>1170307375.01</t>
  </si>
  <si>
    <t>Schwenznerová Karla MUDr.</t>
  </si>
  <si>
    <t>1127913078.01</t>
  </si>
  <si>
    <t>1137395888.08</t>
  </si>
  <si>
    <t>Šatný Martin MUDr. Ph.D.</t>
  </si>
  <si>
    <t>Tesařová Šárka MUDr.</t>
  </si>
  <si>
    <t>1125539590.03</t>
  </si>
  <si>
    <t>Křivánek Jan MUDr.</t>
  </si>
  <si>
    <t>1173054678.01</t>
  </si>
  <si>
    <t>Láníková Eliška MUDr.</t>
  </si>
  <si>
    <t>1133504615.06</t>
  </si>
  <si>
    <t>Němejcová Bára MUDr.</t>
  </si>
  <si>
    <t>1131544608.01</t>
  </si>
  <si>
    <t>Šmachová Natálie MUDr.</t>
  </si>
  <si>
    <t>1123116152.01</t>
  </si>
  <si>
    <t>Šmíd Václav doc. MUDr. Ph.D.</t>
  </si>
  <si>
    <t>Štuková Markéta</t>
  </si>
  <si>
    <t>1155390648.02</t>
  </si>
  <si>
    <t>Vrábel Marek MUDr.</t>
  </si>
  <si>
    <t>1147339698.01</t>
  </si>
  <si>
    <t>Zenková Petra MUDr.</t>
  </si>
  <si>
    <t>1190811765.01</t>
  </si>
  <si>
    <t>Stolár Peter MUDr.</t>
  </si>
  <si>
    <t>1179316572.01</t>
  </si>
  <si>
    <t>Votruba Jiří MUDr.</t>
  </si>
  <si>
    <t>1168687912.01</t>
  </si>
  <si>
    <t>Lang Martin MUDr.</t>
  </si>
  <si>
    <t>1111848377.01</t>
  </si>
  <si>
    <t>Zvara Markéta MUDr.</t>
  </si>
  <si>
    <t>1150669717.01</t>
  </si>
  <si>
    <t>Čech František Mgr.</t>
  </si>
  <si>
    <t>1174390747.02</t>
  </si>
  <si>
    <t>Eperieshiova Iryna Bc.</t>
  </si>
  <si>
    <t>1185487564.03</t>
  </si>
  <si>
    <t>Havlík Filip Mgr. Ph.D.</t>
  </si>
  <si>
    <t>1171318018.01</t>
  </si>
  <si>
    <t>Herzanová Martina</t>
  </si>
  <si>
    <t>1195257704.01</t>
  </si>
  <si>
    <t>1192979752.06</t>
  </si>
  <si>
    <t>Krejčí Veronika MUDr.</t>
  </si>
  <si>
    <t>1181414970.04</t>
  </si>
  <si>
    <t>1114202104.05</t>
  </si>
  <si>
    <t>Mareček Stanislav MUDr. Ph.D.</t>
  </si>
  <si>
    <t>Michalcová Jana Ing.</t>
  </si>
  <si>
    <t>1115106983.04</t>
  </si>
  <si>
    <t>Nagy Tomáš Ing.</t>
  </si>
  <si>
    <t>1194919731.01</t>
  </si>
  <si>
    <t>Němcová Stanislava</t>
  </si>
  <si>
    <t>1151671751.03</t>
  </si>
  <si>
    <t>Plosová Magda Bc.</t>
  </si>
  <si>
    <t>1155301680.10</t>
  </si>
  <si>
    <t>Šťastná Dominika MUDr.</t>
  </si>
  <si>
    <t>Tolarová Jaroslava</t>
  </si>
  <si>
    <t>1142662840.05</t>
  </si>
  <si>
    <t>Urban Tadeáš</t>
  </si>
  <si>
    <t>1138104790.02</t>
  </si>
  <si>
    <t>Varga Zsóka MUDr. Ph.D.</t>
  </si>
  <si>
    <t>1112499811.01</t>
  </si>
  <si>
    <t>Žáček Radovan Mgr.</t>
  </si>
  <si>
    <t>1197788015.05</t>
  </si>
  <si>
    <t>1189798683.02</t>
  </si>
  <si>
    <t>Harsa Pavel doc. PhDr. Ph.D.</t>
  </si>
  <si>
    <t>Jirečková Gabriela MUDr. Ph.D.</t>
  </si>
  <si>
    <t>Krasňan Soňa</t>
  </si>
  <si>
    <t>1177915844.01</t>
  </si>
  <si>
    <t>Krátký Ondřej MUDr.</t>
  </si>
  <si>
    <t>1156550018.01</t>
  </si>
  <si>
    <t>Rozsívalová Anežka MUDr.</t>
  </si>
  <si>
    <t>1128246331.01</t>
  </si>
  <si>
    <t>Vlková Kateřina MUDr.</t>
  </si>
  <si>
    <t>1122355347.01</t>
  </si>
  <si>
    <t>Warren Jana Mgr. M.St., Ph.D.</t>
  </si>
  <si>
    <t>1128269655.01</t>
  </si>
  <si>
    <t>Zrzavecká Irena MUDr.</t>
  </si>
  <si>
    <t>1152446943.02</t>
  </si>
  <si>
    <t>Žaludová Heidingerová Jana Mgr. Ph.D.</t>
  </si>
  <si>
    <t>Baranová Veronika Bc.</t>
  </si>
  <si>
    <t>1159024797.01</t>
  </si>
  <si>
    <t>Bělej Petr Bc.</t>
  </si>
  <si>
    <t>1168156687.01</t>
  </si>
  <si>
    <t>Bělejová Marie Mgr.</t>
  </si>
  <si>
    <t>1186978968.02</t>
  </si>
  <si>
    <t>Blinka Lukáš doc. Mgr. Ph.D.</t>
  </si>
  <si>
    <t>1158017654.01</t>
  </si>
  <si>
    <t>Bodnár Fabián</t>
  </si>
  <si>
    <t>1122756480.01</t>
  </si>
  <si>
    <t>Bohatá Agáta</t>
  </si>
  <si>
    <t>1155476417.01</t>
  </si>
  <si>
    <t>Božík Michal Mgr. Ph.D.</t>
  </si>
  <si>
    <t>1169936249.01</t>
  </si>
  <si>
    <t>Burda Václav Ing.</t>
  </si>
  <si>
    <t>1141656161.13</t>
  </si>
  <si>
    <t>Cuták Luděk Ing. Bc.</t>
  </si>
  <si>
    <t>1123541879.03</t>
  </si>
  <si>
    <t>Černá Zdeňka Mgr.</t>
  </si>
  <si>
    <t>1129984819.01</t>
  </si>
  <si>
    <t>Gažová Nikola Mgr. Bc.</t>
  </si>
  <si>
    <t>1168852927.02</t>
  </si>
  <si>
    <t>Gocieková Veronika</t>
  </si>
  <si>
    <t>1170200870.01</t>
  </si>
  <si>
    <t>1139880683.07</t>
  </si>
  <si>
    <t>Hodačová Markéta Bc.</t>
  </si>
  <si>
    <t>1136507407.04</t>
  </si>
  <si>
    <t>Hrabec Ondřej Mgr. Ph.D.</t>
  </si>
  <si>
    <t>1115652507.01</t>
  </si>
  <si>
    <t>Chalupová Alexandra Mgr.</t>
  </si>
  <si>
    <t>1126785063.02</t>
  </si>
  <si>
    <t>Chlupová Barbora Mgr.</t>
  </si>
  <si>
    <t>1143209793.01</t>
  </si>
  <si>
    <t>Jaklová Andrea MUDr.</t>
  </si>
  <si>
    <t>1122621698.01</t>
  </si>
  <si>
    <t>Janíková Barbara Mgr.</t>
  </si>
  <si>
    <t>1148161641.15</t>
  </si>
  <si>
    <t>1176584511.03</t>
  </si>
  <si>
    <t>Kozová Johana Mgr.</t>
  </si>
  <si>
    <t>1136717753.01</t>
  </si>
  <si>
    <t>Krhutová Eva Mgr.</t>
  </si>
  <si>
    <t>1139182646.01</t>
  </si>
  <si>
    <t>1161412336.10</t>
  </si>
  <si>
    <t>1137433588.04</t>
  </si>
  <si>
    <t>Lucký Matyáš Teodor JUDr.</t>
  </si>
  <si>
    <t>1152158538.03</t>
  </si>
  <si>
    <t>Macošková Natálie Mgr.</t>
  </si>
  <si>
    <t>1112840420.01</t>
  </si>
  <si>
    <t>Malíková Romana</t>
  </si>
  <si>
    <t>1155257067.02</t>
  </si>
  <si>
    <t>1145949541.04</t>
  </si>
  <si>
    <t>Matějka Jakub Bc.</t>
  </si>
  <si>
    <t>1110415400.01</t>
  </si>
  <si>
    <t>Merhoutová Tereza</t>
  </si>
  <si>
    <t>1181962375.01</t>
  </si>
  <si>
    <t>Miklíková Silvia Mgr.</t>
  </si>
  <si>
    <t>1173516885.08</t>
  </si>
  <si>
    <t>Musil Ondřej Bc.</t>
  </si>
  <si>
    <t>1126330349.01</t>
  </si>
  <si>
    <t>Myšková Lucie PhDr. Ph.D.</t>
  </si>
  <si>
    <t>1197209227.08</t>
  </si>
  <si>
    <t>Niklová Anna MVDr.</t>
  </si>
  <si>
    <t>1134819104.01</t>
  </si>
  <si>
    <t>Novopacká Martina PhDr. Ph.D.</t>
  </si>
  <si>
    <t>1152524987.03</t>
  </si>
  <si>
    <t>1115084954.11</t>
  </si>
  <si>
    <t>Oppitzová Karolína Bc.</t>
  </si>
  <si>
    <t>1179444050.01</t>
  </si>
  <si>
    <t>Owsianková Hana Mgr. MBA</t>
  </si>
  <si>
    <t>1136499164.01</t>
  </si>
  <si>
    <t>Petrčková Veronika</t>
  </si>
  <si>
    <t>1188432024.01</t>
  </si>
  <si>
    <t>Petrenko Roman Bc.</t>
  </si>
  <si>
    <t>1140470595.07</t>
  </si>
  <si>
    <t>Pipová Helena</t>
  </si>
  <si>
    <t>1145092380.01</t>
  </si>
  <si>
    <t>Saberžanovová Petra Chavva</t>
  </si>
  <si>
    <t>1185988788.11</t>
  </si>
  <si>
    <t>Schubertová Karolína Mgr.</t>
  </si>
  <si>
    <t>1187564626.01</t>
  </si>
  <si>
    <t>Siřínková Dita</t>
  </si>
  <si>
    <t>1191291663.01</t>
  </si>
  <si>
    <t>1196149067.10</t>
  </si>
  <si>
    <t>Slíž Miroslav Mgr.</t>
  </si>
  <si>
    <t>1120926821.02</t>
  </si>
  <si>
    <t>Slussareff Christophe</t>
  </si>
  <si>
    <t>1121466420.01</t>
  </si>
  <si>
    <t>Slussareff Michaela Mgr. Ph.D.</t>
  </si>
  <si>
    <t>1177400201.01</t>
  </si>
  <si>
    <t>Šlesingerová Hana</t>
  </si>
  <si>
    <t>1181461595.01</t>
  </si>
  <si>
    <t>Štumpfová Valentýna Bc.</t>
  </si>
  <si>
    <t>1145473536.01</t>
  </si>
  <si>
    <t>Šulová Daniela</t>
  </si>
  <si>
    <t>1148255678.01</t>
  </si>
  <si>
    <t>Titman Martin Mgr.</t>
  </si>
  <si>
    <t>1114257274.03</t>
  </si>
  <si>
    <t>Ťok Adam</t>
  </si>
  <si>
    <t>1196865910.01</t>
  </si>
  <si>
    <t>Toman Jan PaedDr.</t>
  </si>
  <si>
    <t>1146586319.04</t>
  </si>
  <si>
    <t>Vacek Jáchym</t>
  </si>
  <si>
    <t>1150785543.01</t>
  </si>
  <si>
    <t>Vaněk Aleš Mgr.</t>
  </si>
  <si>
    <t>1179486133.06</t>
  </si>
  <si>
    <t>Váňová Alžběta Mgr.</t>
  </si>
  <si>
    <t>1139803811.01</t>
  </si>
  <si>
    <t>Višvaderová Hanka Bc.</t>
  </si>
  <si>
    <t>1152411388.01</t>
  </si>
  <si>
    <t>Yamazaki Juraj MUDr. Ph.D.</t>
  </si>
  <si>
    <t>1193937169.02</t>
  </si>
  <si>
    <t>Novák Matěj MUDr. Ph.D.</t>
  </si>
  <si>
    <t>1169848164.01</t>
  </si>
  <si>
    <t>Fingerová Karolína Bc.</t>
  </si>
  <si>
    <t>1135199393.03</t>
  </si>
  <si>
    <t>Hájková Zuzana</t>
  </si>
  <si>
    <t>Kratochvíl Michal Ing.</t>
  </si>
  <si>
    <t>1159247046.07</t>
  </si>
  <si>
    <t>Křížová Ľudmila MUDr. Ph.D.</t>
  </si>
  <si>
    <t>Svobodová Dominika MUDr.</t>
  </si>
  <si>
    <t>1144378823.02</t>
  </si>
  <si>
    <t>Adamcová Tereza Mgr.</t>
  </si>
  <si>
    <t>1165080833.01</t>
  </si>
  <si>
    <t>Andrews Roučková Martina</t>
  </si>
  <si>
    <t>1159746250.03</t>
  </si>
  <si>
    <t>Bartošová Alena Mgr.</t>
  </si>
  <si>
    <t>1149356308.05</t>
  </si>
  <si>
    <t>Bazgierová Tereza Mgr. MBA</t>
  </si>
  <si>
    <t>1140535073.01</t>
  </si>
  <si>
    <t>Dědková Miriama Mgr. DiS.</t>
  </si>
  <si>
    <t>1199662024.02</t>
  </si>
  <si>
    <t>Dvořáková Petra Mgr.</t>
  </si>
  <si>
    <t>1116220396.04</t>
  </si>
  <si>
    <t>Felgrová Daniela Bc.</t>
  </si>
  <si>
    <t>1125818007.02</t>
  </si>
  <si>
    <t>Hacklová Lucie Mgr.</t>
  </si>
  <si>
    <t>Hradilová Iva Mgr. Bc.</t>
  </si>
  <si>
    <t>Chvojková Lenka Mgr.</t>
  </si>
  <si>
    <t>1146721563.23</t>
  </si>
  <si>
    <t>Kocourová Veronika Mgr. MBA, Ph.D.</t>
  </si>
  <si>
    <t>1189605073.01</t>
  </si>
  <si>
    <t>Kolínková Lucie Bc.</t>
  </si>
  <si>
    <t>1162384481.02</t>
  </si>
  <si>
    <t>König Jan Mgr.</t>
  </si>
  <si>
    <t>1182241648.02</t>
  </si>
  <si>
    <t>Košková Pavla  DiS.</t>
  </si>
  <si>
    <t>1196822773.11</t>
  </si>
  <si>
    <t>Kubiasová Lenka  DiS.</t>
  </si>
  <si>
    <t>1168218542.05</t>
  </si>
  <si>
    <t>Lachmann Matěj Mgr.</t>
  </si>
  <si>
    <t>1115233983.18</t>
  </si>
  <si>
    <t>Malinová Renáta</t>
  </si>
  <si>
    <t>1180131830.05</t>
  </si>
  <si>
    <t>Marková Olga Mgr.</t>
  </si>
  <si>
    <t>1183071856.08</t>
  </si>
  <si>
    <t>Mikulová Gabriela</t>
  </si>
  <si>
    <t>1132939087.01</t>
  </si>
  <si>
    <t>Novotný Ondřej Bc.</t>
  </si>
  <si>
    <t>1123431175.06</t>
  </si>
  <si>
    <t>Plzáková Vladimíra PhDr. Ph.D.</t>
  </si>
  <si>
    <t>Růžencová Hana  DiS.</t>
  </si>
  <si>
    <t>1158821246.04</t>
  </si>
  <si>
    <t>Stibůrková Martina Mgr.</t>
  </si>
  <si>
    <t>1125190192.08</t>
  </si>
  <si>
    <t>Tvrdá Michaela Mgr.</t>
  </si>
  <si>
    <t>1166336751.01</t>
  </si>
  <si>
    <t>Valešová Kateřina Bc.</t>
  </si>
  <si>
    <t>1189836855.01</t>
  </si>
  <si>
    <t>Velinská Kateřina Bc.</t>
  </si>
  <si>
    <t>1134285770.12</t>
  </si>
  <si>
    <t>Zejdová Martina Mgr.</t>
  </si>
  <si>
    <t>1153210918.01</t>
  </si>
  <si>
    <t>Zinková Iva Mgr.</t>
  </si>
  <si>
    <t>1154081951.12</t>
  </si>
  <si>
    <t>1133148149.08</t>
  </si>
  <si>
    <t>Funiok Petra</t>
  </si>
  <si>
    <t>Janáková Kateřina MUDr. Bc.</t>
  </si>
  <si>
    <t>Navrátilová Adéla Mgr.</t>
  </si>
  <si>
    <t>1113775568.08</t>
  </si>
  <si>
    <t>Svobodová Veronika</t>
  </si>
  <si>
    <t>1183923077.01</t>
  </si>
  <si>
    <t>11643 - Kardiologická klinika 1. LF UK a NNH</t>
  </si>
  <si>
    <t>Appelt Lukáš</t>
  </si>
  <si>
    <t>1135380978.01</t>
  </si>
  <si>
    <t>Barešová Berta</t>
  </si>
  <si>
    <t>1122007134.01</t>
  </si>
  <si>
    <t>Čechová Karolína</t>
  </si>
  <si>
    <t>1159080680.01</t>
  </si>
  <si>
    <t>Ďatko Peter Mgr.</t>
  </si>
  <si>
    <t>1147433175.01</t>
  </si>
  <si>
    <t>Dedková Petra MUDr.</t>
  </si>
  <si>
    <t>1124162874.01</t>
  </si>
  <si>
    <t>Fialová Adéla Ing.</t>
  </si>
  <si>
    <t>1161459018.02</t>
  </si>
  <si>
    <t>Forejtová Alena RNDr. Ph.D.</t>
  </si>
  <si>
    <t>1114260619.01</t>
  </si>
  <si>
    <t>Horáčková Fingerhutová Šárka MUDr. Ph.D.</t>
  </si>
  <si>
    <t>Jahodářová Anna MUDr.</t>
  </si>
  <si>
    <t>1181187287.02</t>
  </si>
  <si>
    <t>Kadlečík Tomáš MUDr.</t>
  </si>
  <si>
    <t>1131377384.01</t>
  </si>
  <si>
    <t>Kaňková Kateřina PharmDr.</t>
  </si>
  <si>
    <t>1193763251.01</t>
  </si>
  <si>
    <t>Katráková Nicole MUDr.</t>
  </si>
  <si>
    <t>Kohoutová Simona Bc.</t>
  </si>
  <si>
    <t>Magner Martin prof. MUDr. Ph.D.</t>
  </si>
  <si>
    <t>Pešta Martin MUDr.</t>
  </si>
  <si>
    <t>1199079550.02</t>
  </si>
  <si>
    <t>Schwarzová Petra</t>
  </si>
  <si>
    <t>1198864379.03</t>
  </si>
  <si>
    <t>Tóthová Kateřina Mgr.</t>
  </si>
  <si>
    <t>Vlková Jana</t>
  </si>
  <si>
    <t>1193462918.01</t>
  </si>
  <si>
    <t>East Barbora doc. MUDr. Ph.D.</t>
  </si>
  <si>
    <t>Vachtenheim Jiří doc. MUDr. Ph.D.</t>
  </si>
  <si>
    <t>Blanár Simon MUDr.</t>
  </si>
  <si>
    <t>1190520441.01</t>
  </si>
  <si>
    <t>Ivák Peter doc. MUDr. Ph.D.</t>
  </si>
  <si>
    <t>Kvasnička Jan MUDr. Ph.D.</t>
  </si>
  <si>
    <t>1127702565.03</t>
  </si>
  <si>
    <t>Pavliňák Václav MUDr.</t>
  </si>
  <si>
    <t>1173486932.02</t>
  </si>
  <si>
    <t>Pelissier Bruno MUDr.</t>
  </si>
  <si>
    <t>1185773451.01</t>
  </si>
  <si>
    <t>Salavec Lukáš MUDr.</t>
  </si>
  <si>
    <t>1155348070.01</t>
  </si>
  <si>
    <t>1197708965.02</t>
  </si>
  <si>
    <t>1110438277.04</t>
  </si>
  <si>
    <t>1182277948.10</t>
  </si>
  <si>
    <t>Kleissnerová Lenka MUDr.</t>
  </si>
  <si>
    <t>1164404880.03</t>
  </si>
  <si>
    <t>1182220555.02</t>
  </si>
  <si>
    <t>Balatková Zuzana MUDr. Ph.D.</t>
  </si>
  <si>
    <t>1187394343.03</t>
  </si>
  <si>
    <t>Čada Zdeněk prof. MUDr. Ph.D.</t>
  </si>
  <si>
    <t>1183095135.05</t>
  </si>
  <si>
    <t>Souček Vratislav MUDr.</t>
  </si>
  <si>
    <t>1132276967.01</t>
  </si>
  <si>
    <t>Doležalová Stanislava</t>
  </si>
  <si>
    <t>1185737530.01</t>
  </si>
  <si>
    <t>Al Haboubi Markéta MDDr.</t>
  </si>
  <si>
    <t>1120305882.01</t>
  </si>
  <si>
    <t>Barešová Ljuba  DiS.</t>
  </si>
  <si>
    <t>1155499082.01</t>
  </si>
  <si>
    <t>Bartoš Martin doc. MUDr. MDDr. Ph.D.</t>
  </si>
  <si>
    <t>Bujda Michele MUDr. MDDr.</t>
  </si>
  <si>
    <t>Hodas Michal MDDr.</t>
  </si>
  <si>
    <t>1190128103.01</t>
  </si>
  <si>
    <t>1165471239.03</t>
  </si>
  <si>
    <t>1166706223.02</t>
  </si>
  <si>
    <t>Issa Diana Shamol Issa MDDr.</t>
  </si>
  <si>
    <t>1160454233.01</t>
  </si>
  <si>
    <t>Jakubenko Anastasija MDDr.</t>
  </si>
  <si>
    <t>1162587011.01</t>
  </si>
  <si>
    <t>Joets Alexandre MDDr.</t>
  </si>
  <si>
    <t>1169549265.01</t>
  </si>
  <si>
    <t>Lacková Eva MUDr. MDDr.</t>
  </si>
  <si>
    <t>1184593252.01</t>
  </si>
  <si>
    <t>Lynch Barry Dr.</t>
  </si>
  <si>
    <t>1112218651.01</t>
  </si>
  <si>
    <t>Malíková Bára MDDr. Ing.</t>
  </si>
  <si>
    <t>Mathema Catherine MUDr.</t>
  </si>
  <si>
    <t>1139353479.01</t>
  </si>
  <si>
    <t>Mjartan Michal MDDr.</t>
  </si>
  <si>
    <t>1127832623.01</t>
  </si>
  <si>
    <t>Nguyenová Hai Yen MDDr.</t>
  </si>
  <si>
    <t>1127487506.01</t>
  </si>
  <si>
    <t>Nožičková Elena MDDr.</t>
  </si>
  <si>
    <t>1121680950.01</t>
  </si>
  <si>
    <t>Rozkurzová Michaela MDDr.</t>
  </si>
  <si>
    <t>1161616623.01</t>
  </si>
  <si>
    <t>Sadueva Aisha MDDr.</t>
  </si>
  <si>
    <t>1175658310.01</t>
  </si>
  <si>
    <t>1179485336.04</t>
  </si>
  <si>
    <t>Suliman Abdulhadi R D MDDr.</t>
  </si>
  <si>
    <t>1171993937.01</t>
  </si>
  <si>
    <t>Škardová Sára MDDr.</t>
  </si>
  <si>
    <t>1111934877.01</t>
  </si>
  <si>
    <t>Veselá Alena MDDr.</t>
  </si>
  <si>
    <t>1149437793.01</t>
  </si>
  <si>
    <t>1166736525.03</t>
  </si>
  <si>
    <t>Voráčková Lucie MDDr.</t>
  </si>
  <si>
    <t>1152882991.01</t>
  </si>
  <si>
    <t>1110678568.05</t>
  </si>
  <si>
    <t>Fučíková Markéta MUDr.</t>
  </si>
  <si>
    <t>1192939275.05</t>
  </si>
  <si>
    <t>1199347593.04</t>
  </si>
  <si>
    <t>1134310697.06</t>
  </si>
  <si>
    <t>Kníže Michal MUDr. Ph.D.</t>
  </si>
  <si>
    <t>Kolářová Michaela Mgr. MBA</t>
  </si>
  <si>
    <t>1189165910.06</t>
  </si>
  <si>
    <t>1152451379.04</t>
  </si>
  <si>
    <t>1174413673.06</t>
  </si>
  <si>
    <t>Nesnídal Pavel Ing. MBA</t>
  </si>
  <si>
    <t>1194705223.02</t>
  </si>
  <si>
    <t>1189605821.02</t>
  </si>
  <si>
    <t>1193753135.07</t>
  </si>
  <si>
    <t>1190058243.03</t>
  </si>
  <si>
    <t>1113476824.07</t>
  </si>
  <si>
    <t>Šimonová Daniela PhDr. MHA</t>
  </si>
  <si>
    <t>1184343822.07</t>
  </si>
  <si>
    <t>Školoudová Klára</t>
  </si>
  <si>
    <t>1199572552.01</t>
  </si>
  <si>
    <t>Švabík Kamil prof. MUDr. Ph.D.</t>
  </si>
  <si>
    <t>Valentová Tereza MUDr.</t>
  </si>
  <si>
    <t>1177000595.01</t>
  </si>
  <si>
    <t>Vlčková Anna</t>
  </si>
  <si>
    <t>1113066832.01</t>
  </si>
  <si>
    <t>Volfová Klára</t>
  </si>
  <si>
    <t>1162923840.01</t>
  </si>
  <si>
    <t>Grebenyuk Vyacheslav MUDr.</t>
  </si>
  <si>
    <t>1143005967.01</t>
  </si>
  <si>
    <t>Zemancová Lucie</t>
  </si>
  <si>
    <t>1197977564.03</t>
  </si>
  <si>
    <t>1127475956.02</t>
  </si>
  <si>
    <t>1160495538.02</t>
  </si>
  <si>
    <t>Šín Martin prof. MUDr. Ph.D.</t>
  </si>
  <si>
    <t>Kaštánková Iva Mgr. Ph.D.</t>
  </si>
  <si>
    <t>1161470679.03</t>
  </si>
  <si>
    <t>1184865730.02</t>
  </si>
  <si>
    <t>Vlček Filip MUDr.</t>
  </si>
  <si>
    <t>1147580189.01</t>
  </si>
  <si>
    <t>1144971705.02</t>
  </si>
  <si>
    <t>1176612663.03</t>
  </si>
  <si>
    <t>1173250870.03</t>
  </si>
  <si>
    <t>Sekal Martin Mgr.</t>
  </si>
  <si>
    <t>1169856362.01</t>
  </si>
  <si>
    <t>1161556117.02</t>
  </si>
  <si>
    <t>11891 - Centrum pro podporu a rozvoj medicínského vzdělávání 1. LF UK</t>
  </si>
  <si>
    <t>1184589970.02</t>
  </si>
  <si>
    <t>1114211711.05</t>
  </si>
  <si>
    <t>Malcová Viktorie</t>
  </si>
  <si>
    <t>1173536071.02</t>
  </si>
  <si>
    <t>Novotná Silvie</t>
  </si>
  <si>
    <t>1160570602.01</t>
  </si>
  <si>
    <t>1199124648.02</t>
  </si>
  <si>
    <t>1140441270.02</t>
  </si>
  <si>
    <t>1176471794.02</t>
  </si>
  <si>
    <t>1195490739.02</t>
  </si>
  <si>
    <t>Fořtová Jana</t>
  </si>
  <si>
    <t>1145260993.01</t>
  </si>
  <si>
    <t>1181995287.05</t>
  </si>
  <si>
    <t>1175987130.03</t>
  </si>
  <si>
    <t>Janáč Hynek</t>
  </si>
  <si>
    <t>1160173751.01</t>
  </si>
  <si>
    <t>Kapustová Barbora</t>
  </si>
  <si>
    <t>1143252121.01</t>
  </si>
  <si>
    <t>1155864062.02</t>
  </si>
  <si>
    <t>Kušnirák Tomáš</t>
  </si>
  <si>
    <t>1115567196.01</t>
  </si>
  <si>
    <t>1110835465.02</t>
  </si>
  <si>
    <t>1149461019.03</t>
  </si>
  <si>
    <t>1134052031.08</t>
  </si>
  <si>
    <t>1190719862.03</t>
  </si>
  <si>
    <t>1155443858.03</t>
  </si>
  <si>
    <t>1157341393.02</t>
  </si>
  <si>
    <t>1131835997.04</t>
  </si>
  <si>
    <t>Šatrová Anna</t>
  </si>
  <si>
    <t>1194799944.01</t>
  </si>
  <si>
    <t>1110049825.04</t>
  </si>
  <si>
    <t>Štěch Jan</t>
  </si>
  <si>
    <t>1124072698.01</t>
  </si>
  <si>
    <t>1182616124.03</t>
  </si>
  <si>
    <t>1137564428.06</t>
  </si>
  <si>
    <t>1121226276.02</t>
  </si>
  <si>
    <t>Chodúrová Martina  DiS.</t>
  </si>
  <si>
    <t>1191433589.01</t>
  </si>
  <si>
    <t>Kozubíková Michaela Ing.</t>
  </si>
  <si>
    <t>1158638425.01</t>
  </si>
  <si>
    <t>Veselá Anna Ing.</t>
  </si>
  <si>
    <t>1122703190.02</t>
  </si>
  <si>
    <t>Michalová Markéta</t>
  </si>
  <si>
    <t>1182658187.01</t>
  </si>
  <si>
    <t>Čierná Peterová Ivana MUDr.</t>
  </si>
  <si>
    <t>1120331976.01</t>
  </si>
  <si>
    <t>1125951615.02</t>
  </si>
  <si>
    <t>Endrych Ladislav MUDr.</t>
  </si>
  <si>
    <t>1139989425.04</t>
  </si>
  <si>
    <t>1156808971.05</t>
  </si>
  <si>
    <t>Houžva Marcel PhDr. Ing. LL.M., MBA</t>
  </si>
  <si>
    <t>1114092898.01</t>
  </si>
  <si>
    <t>Jakubec Petr MUDr. Ph.D.</t>
  </si>
  <si>
    <t>1163940430.02</t>
  </si>
  <si>
    <t>Kianička Bohuslav prof. MUDr. Ph.D.</t>
  </si>
  <si>
    <t>1143339217.01</t>
  </si>
  <si>
    <t>Kiss Igor doc. MUDr. Ph.D.</t>
  </si>
  <si>
    <t>1183364599.03</t>
  </si>
  <si>
    <t>Kuchař Martin MUDr.</t>
  </si>
  <si>
    <t>1128936595.03</t>
  </si>
  <si>
    <t>Lukáš Janis Bc.</t>
  </si>
  <si>
    <t>Melichar Bohuslav prof. MUDr. Ph.D.</t>
  </si>
  <si>
    <t>1130300723.04</t>
  </si>
  <si>
    <t>Monhart Zdeněk MUDr. Ph.D.</t>
  </si>
  <si>
    <t>1132954910.04</t>
  </si>
  <si>
    <t>Neumann Filip MUDr.</t>
  </si>
  <si>
    <t>1187000255.02</t>
  </si>
  <si>
    <t>Sova Milan doc. MUDr. Ph.D.</t>
  </si>
  <si>
    <t>1117753132.01</t>
  </si>
  <si>
    <t>Suk Josef MUDr.</t>
  </si>
  <si>
    <t>1114869923.01</t>
  </si>
  <si>
    <t>Trnka Josef MUDr.</t>
  </si>
  <si>
    <t>1116490978.01</t>
  </si>
  <si>
    <t>Votoček Štěpán MUDr.</t>
  </si>
  <si>
    <t>1188503290.02</t>
  </si>
  <si>
    <t>Lazárek Martin Bc. DiS.</t>
  </si>
  <si>
    <t>1183241350.01</t>
  </si>
  <si>
    <t>Skálová Tereza</t>
  </si>
  <si>
    <t>1197208625.01</t>
  </si>
  <si>
    <t>Staňková Kateřina</t>
  </si>
  <si>
    <t>1170695643.02</t>
  </si>
  <si>
    <t>Hendrych Jan</t>
  </si>
  <si>
    <t>1122325215.01</t>
  </si>
  <si>
    <t>Janovský Petr</t>
  </si>
  <si>
    <t>1121342993.01</t>
  </si>
  <si>
    <t>Bilyanska Iryna</t>
  </si>
  <si>
    <t>1133437953.01</t>
  </si>
  <si>
    <t>1149554333.02</t>
  </si>
  <si>
    <t>Grundza Vojtěch</t>
  </si>
  <si>
    <t>1138641304.01</t>
  </si>
  <si>
    <t>1138641304.02</t>
  </si>
  <si>
    <t>1145991612.03</t>
  </si>
  <si>
    <t>1152112706.02</t>
  </si>
  <si>
    <t>Laskošová Jana</t>
  </si>
  <si>
    <t>1177581247.01</t>
  </si>
  <si>
    <t>1184066603.03</t>
  </si>
  <si>
    <t>1124206543.02</t>
  </si>
  <si>
    <t>1167553915.03</t>
  </si>
  <si>
    <t>1177338649.02</t>
  </si>
  <si>
    <t>Holota Matěj</t>
  </si>
  <si>
    <t>1193076470.01</t>
  </si>
  <si>
    <t>Musil Martin</t>
  </si>
  <si>
    <t>1164101720.01</t>
  </si>
  <si>
    <t>Egerlová Dorota Mgr.</t>
  </si>
  <si>
    <t>1149333645.01</t>
  </si>
  <si>
    <t>Noronha Darren Andrew MUDr.</t>
  </si>
  <si>
    <t>Karásek Martin Mgr. Ing.</t>
  </si>
  <si>
    <t>1199332758.01</t>
  </si>
  <si>
    <t>11941 - Úsek práva a veřejných zakázek</t>
  </si>
  <si>
    <t>11001223011____13</t>
  </si>
  <si>
    <t>223011 Fond F-mzdová koheze 13</t>
  </si>
  <si>
    <t>11001412211-4__13</t>
  </si>
  <si>
    <t>412211-4 CELSA 2023-2025 Havlín 13</t>
  </si>
  <si>
    <t>11001438-00____13</t>
  </si>
  <si>
    <t>438-00 dotace 13</t>
  </si>
  <si>
    <t>11001891-00____13</t>
  </si>
  <si>
    <t>891-00 dotace 13</t>
  </si>
  <si>
    <t>11001891-88____13</t>
  </si>
  <si>
    <t>891-88 nezp.mzdy 13</t>
  </si>
  <si>
    <t>11001900-41____13</t>
  </si>
  <si>
    <t>900-41 Úsek práva a veřejných zakázek 13</t>
  </si>
  <si>
    <t>11002517_______14</t>
  </si>
  <si>
    <t>517 Schweitzer Albert 14</t>
  </si>
  <si>
    <t>11002518_______14</t>
  </si>
  <si>
    <t>518 Cena Sanofi 14</t>
  </si>
  <si>
    <t>11002520_______14</t>
  </si>
  <si>
    <t>520 programátor 14</t>
  </si>
  <si>
    <t>11003123_______13</t>
  </si>
  <si>
    <t>123 Freemover 13</t>
  </si>
  <si>
    <t>110035136011___13</t>
  </si>
  <si>
    <t>5136011 917 13</t>
  </si>
  <si>
    <t>110035243545___13</t>
  </si>
  <si>
    <t>5243545 917 13</t>
  </si>
  <si>
    <t>110035254058___13</t>
  </si>
  <si>
    <t>5254058 917 13</t>
  </si>
  <si>
    <t>110035254059___13</t>
  </si>
  <si>
    <t>5254059 917 13</t>
  </si>
  <si>
    <t>110035258055___13</t>
  </si>
  <si>
    <t>5258055 917 13</t>
  </si>
  <si>
    <t>110035261056___13</t>
  </si>
  <si>
    <t>5261056 917 13</t>
  </si>
  <si>
    <t>110035261057___13</t>
  </si>
  <si>
    <t>5261057 917 13</t>
  </si>
  <si>
    <t>110035760013___13</t>
  </si>
  <si>
    <t>5760013 917 13</t>
  </si>
  <si>
    <t>110035781312___13</t>
  </si>
  <si>
    <t>5781312 917 13</t>
  </si>
  <si>
    <t>110036764001___13</t>
  </si>
  <si>
    <t>6764001 917 13</t>
  </si>
  <si>
    <t>11004438-00____13</t>
  </si>
  <si>
    <t>11004891-00____13</t>
  </si>
  <si>
    <t>11004891-88____13</t>
  </si>
  <si>
    <t>11004900-41____13</t>
  </si>
  <si>
    <t>1100524.001____13</t>
  </si>
  <si>
    <t>24 -2022001 LX22NPO5101 Kopsa Těšinová 13</t>
  </si>
  <si>
    <t>1100524-202400513</t>
  </si>
  <si>
    <t>24-2024005 NW24-04-00259 Růžička 13</t>
  </si>
  <si>
    <t>1100524-219479_13</t>
  </si>
  <si>
    <t>24-219479 NW 24-06-00083 Lišková 13</t>
  </si>
  <si>
    <t>1100524-235001_13</t>
  </si>
  <si>
    <t>24-235001 LX22NPO5102 neinvestice 13</t>
  </si>
  <si>
    <t>1100524-FÚUP___13</t>
  </si>
  <si>
    <t>1100715-8196-2113</t>
  </si>
  <si>
    <t>15-8196-21  BBMRInv Zima 13</t>
  </si>
  <si>
    <t>1100723-9064-2_13</t>
  </si>
  <si>
    <t>23-9064-2 OP JAK ERDF 13</t>
  </si>
  <si>
    <t>11009223500____13</t>
  </si>
  <si>
    <t>223500 NELÉKAŘI 254053 13</t>
  </si>
  <si>
    <t>11009223500-25013</t>
  </si>
  <si>
    <t>223500-250 NELÉKAŘI 254053 13</t>
  </si>
  <si>
    <t>11009223500-53013</t>
  </si>
  <si>
    <t>223500-530 NELÉKAŘI 254053 13</t>
  </si>
  <si>
    <t>11009223500-79013</t>
  </si>
  <si>
    <t>223500-790 NELÉKAŘI 254053 13</t>
  </si>
  <si>
    <t>11009236128.01413</t>
  </si>
  <si>
    <t>236128-2 prof. Vokurka PPSŘ 2025 13</t>
  </si>
  <si>
    <t>11009236128.01513</t>
  </si>
  <si>
    <t>236128-7 RNDr. Štuka PPSŘ 2025 13</t>
  </si>
  <si>
    <t>11009236128.01613</t>
  </si>
  <si>
    <t>236128-1 MUDr. Vejražka PPSŘ 2025 13</t>
  </si>
  <si>
    <t>11009250-25405313</t>
  </si>
  <si>
    <t>250-254053 NELÉKAŘI 223500 13</t>
  </si>
  <si>
    <t>11009900-61-25413</t>
  </si>
  <si>
    <t>900-61-254053 GSP NELÉKAŘI 254053 13</t>
  </si>
  <si>
    <t>11013283_______63</t>
  </si>
  <si>
    <t>283 Analýza vzorků 63</t>
  </si>
  <si>
    <t>11013292_______63</t>
  </si>
  <si>
    <t>292 SZÚ Vývoj metodiky 63</t>
  </si>
  <si>
    <t>11013293_______63</t>
  </si>
  <si>
    <t>293 Ostravská univerzita 63</t>
  </si>
  <si>
    <t>11013294_______63</t>
  </si>
  <si>
    <t>294 ÚOCHB-Smlouva o spolupráci 63</t>
  </si>
  <si>
    <t>11015096_______63</t>
  </si>
  <si>
    <t>096 Kurz Prague Ventilation Masterclass 63</t>
  </si>
  <si>
    <t>11015097.001___63</t>
  </si>
  <si>
    <t>097 Přípravný kurz Karlovarská agentura 63</t>
  </si>
  <si>
    <t>110182025/18-2263</t>
  </si>
  <si>
    <t>2025/18-22 Jakubek 63</t>
  </si>
  <si>
    <t>110182025/18-2363</t>
  </si>
  <si>
    <t>2025/18-23 Jakubek 63</t>
  </si>
  <si>
    <t>110182025/18-2463</t>
  </si>
  <si>
    <t>2025/18-24 Jakubek 63</t>
  </si>
  <si>
    <t>11056234708____13</t>
  </si>
  <si>
    <t>234708 LUC25064 Černý 13</t>
  </si>
  <si>
    <t>11056234709____13</t>
  </si>
  <si>
    <t>234709 LUC25107  Herynek 13</t>
  </si>
  <si>
    <t>11059202501____13</t>
  </si>
  <si>
    <t>202501 IPREV AS/023 HMP 13</t>
  </si>
  <si>
    <t>11059530-30-25_13</t>
  </si>
  <si>
    <t>530-30-25 AA-30-25  ÚŘAD VLÁDY 13</t>
  </si>
  <si>
    <t>11059611-34-25_13</t>
  </si>
  <si>
    <t>611-34-25 AA-34-25  ÚŘAD VLÁDY 13</t>
  </si>
  <si>
    <t>110662025001___13</t>
  </si>
  <si>
    <t>2025001 LUEBR23013 Mlček 13</t>
  </si>
  <si>
    <t>1106715041-1___13</t>
  </si>
  <si>
    <t>15041-1 OS II Franková 13</t>
  </si>
  <si>
    <t>1106715041-2___13</t>
  </si>
  <si>
    <t>15041-2 OS II Franková  Paušál 13</t>
  </si>
  <si>
    <t>1106715-8196___13</t>
  </si>
  <si>
    <t>15-8196  BBMRInv Zima neinvestice 13</t>
  </si>
  <si>
    <t>1106715-8196-3213</t>
  </si>
  <si>
    <t>15-8196-32 BBMRInv Zima 13</t>
  </si>
  <si>
    <t>110712025001___13</t>
  </si>
  <si>
    <t>2025001 DISARM 101214318 Kleibl 13</t>
  </si>
  <si>
    <t>1110802-20-854013</t>
  </si>
  <si>
    <t>02-20-8540 MULTI-OMICS Kmoch 13</t>
  </si>
  <si>
    <t>1110823-9064-2_13</t>
  </si>
  <si>
    <t>1110873-16935-113</t>
  </si>
  <si>
    <t>73-16935-1 IGRA 13</t>
  </si>
  <si>
    <t>1110873-16935-114</t>
  </si>
  <si>
    <t>73-16935-1 IGRA 14</t>
  </si>
  <si>
    <t>11158207000110_13</t>
  </si>
  <si>
    <t>207000110 podpora 13</t>
  </si>
  <si>
    <t>11158207000-15013</t>
  </si>
  <si>
    <t>207000-15041 OS II Franková vklad 13</t>
  </si>
  <si>
    <t>11158207000170_13</t>
  </si>
  <si>
    <t>207000170 podpora 13</t>
  </si>
  <si>
    <t>11158207000292_13</t>
  </si>
  <si>
    <t>207000292 podpora 13</t>
  </si>
  <si>
    <t>11158207000-94813</t>
  </si>
  <si>
    <t>207000-948 OPTAK Jakubek 13</t>
  </si>
  <si>
    <t>11158207036-21_13</t>
  </si>
  <si>
    <t>207036-21 Franková RESEDA Labor Diag 13</t>
  </si>
  <si>
    <t>11158207043-5__13</t>
  </si>
  <si>
    <t>207043-5 Soukup Urology 13</t>
  </si>
  <si>
    <t>11158492255____13</t>
  </si>
  <si>
    <t>492255 monografie 13</t>
  </si>
  <si>
    <t>1115866-202500513</t>
  </si>
  <si>
    <t>66-20250058 TQ11000058 Kaplánek-vklad 13</t>
  </si>
  <si>
    <t>11261202504____13</t>
  </si>
  <si>
    <t>202504  NU23-08-00439 Klener 13</t>
  </si>
  <si>
    <t>Sloupec1</t>
  </si>
  <si>
    <t>Klinika dětské chirurgie a traumatologie 1. LF UK a FNB</t>
  </si>
  <si>
    <t>Kardiologická klinika 1. LF UK a NNH</t>
  </si>
  <si>
    <t>Centrum pro podporu a rozvoj medicínského vzdělávání 1. LF UK</t>
  </si>
  <si>
    <t>Úsek práva a veřejných zakázek</t>
  </si>
  <si>
    <t>Doplní pracoviště (navrhovatel)</t>
  </si>
  <si>
    <t>Doplní  úsek lidských zdrojů!</t>
  </si>
  <si>
    <t>Ze zdroje financování (číslo projektu, apod.)</t>
  </si>
  <si>
    <r>
      <t xml:space="preserve">Žádáme o zaslání na </t>
    </r>
    <r>
      <rPr>
        <b/>
        <sz val="11"/>
        <rFont val="Aptos Narrow"/>
        <family val="2"/>
      </rPr>
      <t>emailovou adresu pracovníka / pracovnice úseku lidských zdrojů</t>
    </r>
    <r>
      <rPr>
        <sz val="11"/>
        <color rgb="FFFF0000"/>
        <rFont val="Aptos Narrow"/>
        <family val="2"/>
        <charset val="1"/>
      </rPr>
      <t>.</t>
    </r>
  </si>
  <si>
    <r>
      <t xml:space="preserve">1. Zvolte pracoviště
 </t>
    </r>
    <r>
      <rPr>
        <b/>
        <sz val="10"/>
        <color theme="1"/>
        <rFont val="Aptos Narrow"/>
        <family val="2"/>
      </rPr>
      <t>(následně můžete v tabulce níže vybrat konkrétního zaměstnance z nabídky)</t>
    </r>
  </si>
  <si>
    <t>Jiryes Maria  M.Sc.</t>
  </si>
  <si>
    <t>1198003798.01</t>
  </si>
  <si>
    <t>Kindlová Martina Bc.</t>
  </si>
  <si>
    <t>1130440750.03</t>
  </si>
  <si>
    <t>Kolín Vojtěch MUDr.</t>
  </si>
  <si>
    <t>1168062264.02</t>
  </si>
  <si>
    <t>Šimeček Ondřej MUDr.</t>
  </si>
  <si>
    <t>1154158421.02</t>
  </si>
  <si>
    <t>Bartoňková Miluše Ing.</t>
  </si>
  <si>
    <t>1187053188.01</t>
  </si>
  <si>
    <t>Goswami Moushmi  MSc.</t>
  </si>
  <si>
    <t>1178381199.01</t>
  </si>
  <si>
    <t>Hrdličková Irena</t>
  </si>
  <si>
    <t>1178740331.07</t>
  </si>
  <si>
    <t>Gargantilla López Marta  Ph.D.</t>
  </si>
  <si>
    <t>1124072698.02</t>
  </si>
  <si>
    <t>Bogoslovskaia Anastasiia</t>
  </si>
  <si>
    <t>1163187392.01</t>
  </si>
  <si>
    <t>Štolpa Matěj Bc.</t>
  </si>
  <si>
    <t>1163658395.01</t>
  </si>
  <si>
    <t>Skůrová Kristýna MUDr.</t>
  </si>
  <si>
    <t>Neubert Kuba</t>
  </si>
  <si>
    <t>1199204852.25</t>
  </si>
  <si>
    <t>Matunová Darina Mgr.</t>
  </si>
  <si>
    <t>1167146222.01</t>
  </si>
  <si>
    <t>Nakládal Jakub Ing.</t>
  </si>
  <si>
    <t>Ruml Pavel Mgr.</t>
  </si>
  <si>
    <t>1198821465.01</t>
  </si>
  <si>
    <t>Chloupková Renata Mgr.</t>
  </si>
  <si>
    <t>1142120479.01</t>
  </si>
  <si>
    <t>Švadlenková Zuzana MUDr.</t>
  </si>
  <si>
    <t>1161164825.07</t>
  </si>
  <si>
    <t>Boubín Josef</t>
  </si>
  <si>
    <t>1188955815.03</t>
  </si>
  <si>
    <t>Havránková Eva MUDr.</t>
  </si>
  <si>
    <t>1135643966.02</t>
  </si>
  <si>
    <t>Holinský Petr</t>
  </si>
  <si>
    <t>1119990896.01</t>
  </si>
  <si>
    <t>Marková Nikol MUDr.</t>
  </si>
  <si>
    <t>1157770544.01</t>
  </si>
  <si>
    <t>Šafanda Adam MUDr. Ph.D.</t>
  </si>
  <si>
    <t>Esposito Massimiliano prof.</t>
  </si>
  <si>
    <t>1166621350.02</t>
  </si>
  <si>
    <t>Schambergerová Lucie</t>
  </si>
  <si>
    <t>1120162726.01</t>
  </si>
  <si>
    <t>Špička Přemysl Ing.</t>
  </si>
  <si>
    <t>1190580016.01</t>
  </si>
  <si>
    <t>Steinerová Renata</t>
  </si>
  <si>
    <t>1139974278.01</t>
  </si>
  <si>
    <t>Staněk Radomír</t>
  </si>
  <si>
    <t>1115758951.23</t>
  </si>
  <si>
    <t>Cihlářová Barbora</t>
  </si>
  <si>
    <t>1153080458.07</t>
  </si>
  <si>
    <t>Kopřivová Helena Mgr.</t>
  </si>
  <si>
    <t>1158828567.06</t>
  </si>
  <si>
    <t>Neprašová Michaela MUDr. Ph.D.</t>
  </si>
  <si>
    <t>1163100932.08</t>
  </si>
  <si>
    <t>Suchánek Miloslav prof. doc. Ing. CSc.</t>
  </si>
  <si>
    <t>1192424424.06</t>
  </si>
  <si>
    <t>Machová Jana MUDr.</t>
  </si>
  <si>
    <t>Preisler Mirela MUDr.</t>
  </si>
  <si>
    <t>Hrdinová Pavlína Bc.</t>
  </si>
  <si>
    <t>1183541668.01</t>
  </si>
  <si>
    <t>Matějka Jan MUDr.</t>
  </si>
  <si>
    <t>1144694523.01</t>
  </si>
  <si>
    <t>Salát David MUDr.</t>
  </si>
  <si>
    <t>1132643105.01</t>
  </si>
  <si>
    <t>Spurná Lucie</t>
  </si>
  <si>
    <t>1130220187.01</t>
  </si>
  <si>
    <t>Buchvald Barbora MUDr.</t>
  </si>
  <si>
    <t>1184909315.06</t>
  </si>
  <si>
    <t>Slavíček Jaroslav doc. MUDr. CSc.</t>
  </si>
  <si>
    <t>1156903640.07</t>
  </si>
  <si>
    <t>Espitia Daniel Ian Bc.</t>
  </si>
  <si>
    <t>1168382808.01</t>
  </si>
  <si>
    <t>Mareš Tadeáš MUDr. Ph.D.</t>
  </si>
  <si>
    <t>1170960098.04</t>
  </si>
  <si>
    <t>1187225351.02</t>
  </si>
  <si>
    <t>Strnadová Viktorie</t>
  </si>
  <si>
    <t>1151978460.01</t>
  </si>
  <si>
    <t>Kopáček Petr PhDr. Mgr.</t>
  </si>
  <si>
    <t>1139206233.01</t>
  </si>
  <si>
    <t>Ročinová Veronika Mgr.</t>
  </si>
  <si>
    <t>1142610630.01</t>
  </si>
  <si>
    <t>Chvojková Marie Mgr.</t>
  </si>
  <si>
    <t>1174613947.02</t>
  </si>
  <si>
    <t>Květenská Daniela PhDr. Mgr. Ph.D.</t>
  </si>
  <si>
    <t>1172749203.01</t>
  </si>
  <si>
    <t>Lukavská Kateřina doc. Mgr. Ph.D.</t>
  </si>
  <si>
    <t>Matějková Andrea Mgr.</t>
  </si>
  <si>
    <t>1113521262.02</t>
  </si>
  <si>
    <t>Steyerová Petra MUDr. Ph.D.</t>
  </si>
  <si>
    <t>Bohdanová Vendula Mgr.</t>
  </si>
  <si>
    <t>1195323669.05</t>
  </si>
  <si>
    <t>Kolářová Jaroslava MUDr. Ph.D.</t>
  </si>
  <si>
    <t>1171426325.09</t>
  </si>
  <si>
    <t>Krzywon Seweryn Mgr.</t>
  </si>
  <si>
    <t>1130861055.01</t>
  </si>
  <si>
    <t>Műller Martin MUDr. Bc.</t>
  </si>
  <si>
    <t>1131671560.01</t>
  </si>
  <si>
    <t>Pavelková Jana Mgr.</t>
  </si>
  <si>
    <t>1151046776.04</t>
  </si>
  <si>
    <t>Melicharová Karolína MUDr.</t>
  </si>
  <si>
    <t>1190698138.01</t>
  </si>
  <si>
    <t>Vidoňová Svatava MUDr.</t>
  </si>
  <si>
    <t>Zadáková Magdalena MUDr.</t>
  </si>
  <si>
    <t>1118752289.01</t>
  </si>
  <si>
    <t>Bejšáková Ema</t>
  </si>
  <si>
    <t>1135430358.01</t>
  </si>
  <si>
    <t>Hájek Kryštof</t>
  </si>
  <si>
    <t>1196931703.01</t>
  </si>
  <si>
    <t>Landa Jiří Mgr. Bc.</t>
  </si>
  <si>
    <t>1161963213.01</t>
  </si>
  <si>
    <t>Mičienková Anežka</t>
  </si>
  <si>
    <t>1196346505.01</t>
  </si>
  <si>
    <t>Salačová Svobodová Hana PhDr.</t>
  </si>
  <si>
    <t>1167094790.02</t>
  </si>
  <si>
    <t>Grus Tomáš prof. MUDr. Ph.D., MBA</t>
  </si>
  <si>
    <t>Nováková Eva Mgr.</t>
  </si>
  <si>
    <t>1164761750.02</t>
  </si>
  <si>
    <t>Pražáková Zuzana Mgr.</t>
  </si>
  <si>
    <t>1164167776.04</t>
  </si>
  <si>
    <t>1192424424.05</t>
  </si>
  <si>
    <t>Fučík Tomáš MUDr.</t>
  </si>
  <si>
    <t>1186242076.02</t>
  </si>
  <si>
    <t>Lisá Zdeňka MUDr.</t>
  </si>
  <si>
    <t>1174927335.01</t>
  </si>
  <si>
    <t>Richtárová Adéla MUDr.</t>
  </si>
  <si>
    <t>1150854516.04</t>
  </si>
  <si>
    <t>Teplá Olga Ing. Ph.D.</t>
  </si>
  <si>
    <t>1162088465.02</t>
  </si>
  <si>
    <t>Málková Tereza</t>
  </si>
  <si>
    <t>1111115115.01</t>
  </si>
  <si>
    <t>1162180655.01</t>
  </si>
  <si>
    <t>Pollaková Lenka</t>
  </si>
  <si>
    <t>1181759347.03</t>
  </si>
  <si>
    <t>Setničková Monika Ing.</t>
  </si>
  <si>
    <t>1111367343.01</t>
  </si>
  <si>
    <t>Havlík Jan MUDr.</t>
  </si>
  <si>
    <t>1119019791.02</t>
  </si>
  <si>
    <t>Kuchařová Karolína</t>
  </si>
  <si>
    <t>1166115015.01</t>
  </si>
  <si>
    <t>Čuláková Katarína MUDr.</t>
  </si>
  <si>
    <t>1158858820.01</t>
  </si>
  <si>
    <t>Doležalová Cvrkalová Anna MUDr.</t>
  </si>
  <si>
    <t>1126739884.05</t>
  </si>
  <si>
    <t>Iakhontova Liudmila</t>
  </si>
  <si>
    <t>1152811245.01</t>
  </si>
  <si>
    <t>Lišková Ivana MUDr.</t>
  </si>
  <si>
    <t>1173927816.02</t>
  </si>
  <si>
    <t>Peterková Tereza MUDr.</t>
  </si>
  <si>
    <t>1198848785.06</t>
  </si>
  <si>
    <t>Ryznar Olga MUDr.</t>
  </si>
  <si>
    <t>1183930375.03</t>
  </si>
  <si>
    <t>1128796008.04</t>
  </si>
  <si>
    <t>Hložková Kateřina Ing. Ph.D.</t>
  </si>
  <si>
    <t>1150027248.02</t>
  </si>
  <si>
    <t>Karásek David prof. MUDr. Ph.D.</t>
  </si>
  <si>
    <t>1121343552.05</t>
  </si>
  <si>
    <t>Skála Tomáš MUDr. Ph.D.</t>
  </si>
  <si>
    <t>1113660178.03</t>
  </si>
  <si>
    <t>1184681799.12</t>
  </si>
  <si>
    <t>Pekár Gregor MUDr.</t>
  </si>
  <si>
    <t>Jarrahová Alice Ing.</t>
  </si>
  <si>
    <t>1127487263.01</t>
  </si>
  <si>
    <t>Dokoupilová Milena MUDr.</t>
  </si>
  <si>
    <t>1171030258.02</t>
  </si>
  <si>
    <t>Franěk Ondřej MUDr.</t>
  </si>
  <si>
    <t>1133212435.02</t>
  </si>
  <si>
    <t>Hromádka Peter MUDr.</t>
  </si>
  <si>
    <t>1110715918.02</t>
  </si>
  <si>
    <t>Konrád Pavel</t>
  </si>
  <si>
    <t>1176743033.01</t>
  </si>
  <si>
    <t>Sokol Miloš doc. MUDr. LL.M., Ph.D., MBA</t>
  </si>
  <si>
    <t>Šilarová Anna MUDr.</t>
  </si>
  <si>
    <t>1185616491.01</t>
  </si>
  <si>
    <t>Švaříková Dáša Ing.</t>
  </si>
  <si>
    <t>1167274495.06</t>
  </si>
  <si>
    <t>Rožňák David Bc.</t>
  </si>
  <si>
    <t>1199714790.01</t>
  </si>
  <si>
    <t>110012025-890-813</t>
  </si>
  <si>
    <t>2025-890-890 MIMOŘÁDNÝ PROVOZ 13</t>
  </si>
  <si>
    <t>11001520-68____13</t>
  </si>
  <si>
    <t>520-68 režie 13</t>
  </si>
  <si>
    <t>11001910-2025-213</t>
  </si>
  <si>
    <t>910-2025-2029 KOMPETENCE 13</t>
  </si>
  <si>
    <t>110035271060___13</t>
  </si>
  <si>
    <t>5271060 917 13</t>
  </si>
  <si>
    <t>110036219114___13</t>
  </si>
  <si>
    <t>6219114 917 13</t>
  </si>
  <si>
    <t>110036235110___13</t>
  </si>
  <si>
    <t>6235110 917 13</t>
  </si>
  <si>
    <t>110036236016___13</t>
  </si>
  <si>
    <t>6236016 917 13</t>
  </si>
  <si>
    <t>110036259006___13</t>
  </si>
  <si>
    <t>6259006 917 13</t>
  </si>
  <si>
    <t>110036261002___13</t>
  </si>
  <si>
    <t>6261002 917 13</t>
  </si>
  <si>
    <t>110036270004___13</t>
  </si>
  <si>
    <t>6270004 917 13</t>
  </si>
  <si>
    <t>110036272008___13</t>
  </si>
  <si>
    <t>6272008 917 13</t>
  </si>
  <si>
    <t>110036272012___13</t>
  </si>
  <si>
    <t>6272012 917 13</t>
  </si>
  <si>
    <t>11004520-68____13</t>
  </si>
  <si>
    <t>11009??????.00213</t>
  </si>
  <si>
    <t>CCŽV 17297/2025 13</t>
  </si>
  <si>
    <t>11009077.004___13</t>
  </si>
  <si>
    <t>077 Erasmus+ 25/26 13</t>
  </si>
  <si>
    <t>11013295_______63</t>
  </si>
  <si>
    <t>295 Slovenská zdrav.univerzita 63</t>
  </si>
  <si>
    <t>11013296_______63</t>
  </si>
  <si>
    <t>296 VFN operační výkony na zvířatech 63</t>
  </si>
  <si>
    <t>11014123_______63</t>
  </si>
  <si>
    <t>123 Prezentace konference 63</t>
  </si>
  <si>
    <t>11016033_______63</t>
  </si>
  <si>
    <t>033 SV laborat.služby-Teimuraz Karchava 63</t>
  </si>
  <si>
    <t>110182025/18-2563</t>
  </si>
  <si>
    <t>2025/18-25 Jakubek 63</t>
  </si>
  <si>
    <t>11158207000-4__13</t>
  </si>
  <si>
    <t>207000-4 Strategický fond Sztacho 13</t>
  </si>
  <si>
    <t xml:space="preserve">11900 - Děkanát - 2 </t>
  </si>
  <si>
    <t xml:space="preserve">11451 - Onkologická klinika a TN - 2 </t>
  </si>
  <si>
    <t xml:space="preserve">11110 - Anatomický ústav - 2 </t>
  </si>
  <si>
    <t xml:space="preserve">11120 - Ústav histologie a embryologie - 2 </t>
  </si>
  <si>
    <t xml:space="preserve">11131 - BIOCEV - 2 </t>
  </si>
  <si>
    <t xml:space="preserve">11140 - Ústav biochemie a experiment. onkologie - 2 </t>
  </si>
  <si>
    <t xml:space="preserve">11150 - Fyziologický ústav - 2 </t>
  </si>
  <si>
    <t xml:space="preserve">11160 - Ústav biologie a lékařské genetiky - 2 </t>
  </si>
  <si>
    <t xml:space="preserve">11170 - Ústav biofyziky a informatiky - 2 </t>
  </si>
  <si>
    <t xml:space="preserve">11180 - Ústav patologické fyziologie - 2 </t>
  </si>
  <si>
    <t xml:space="preserve">11190 - Farmakologický ústav - 2 </t>
  </si>
  <si>
    <t xml:space="preserve">11191 - Ústav klin. a experimentální hematologie - 2 </t>
  </si>
  <si>
    <t xml:space="preserve">11200 - Ústav hygieny a epidemiologie - 2 </t>
  </si>
  <si>
    <t xml:space="preserve">11890 - Ústav vědeckých informací - 2 </t>
  </si>
  <si>
    <t xml:space="preserve">11210 - Ústav tělesné výchovy - 2 </t>
  </si>
  <si>
    <t xml:space="preserve">11220 - Ústav dějin lékař. a cizích jazyků - 2 </t>
  </si>
  <si>
    <t xml:space="preserve">11260 - Ústav všeobecného lékařství - 2 </t>
  </si>
  <si>
    <t xml:space="preserve">11910 - 1.LF-centrální prostředky - 2 </t>
  </si>
  <si>
    <t xml:space="preserve">11240 - Ústav humanitních studií v lékařství - 2 </t>
  </si>
  <si>
    <t xml:space="preserve">11250 - Ústav teorie a praxe ošetřovatel. - 2 </t>
  </si>
  <si>
    <t xml:space="preserve">11280 - Ústav veřejného zdravot. a medic. práva - 2 </t>
  </si>
  <si>
    <t xml:space="preserve">11291 - Centrum pro experimentální biomodely - 2 </t>
  </si>
  <si>
    <t xml:space="preserve">11292 - Centrum pokročilého preklinic. zobraz. - 2 </t>
  </si>
  <si>
    <t xml:space="preserve">11310 - Ústav patologie - 2 </t>
  </si>
  <si>
    <t xml:space="preserve">11330 - Ústav nukleární medicíny - 2 </t>
  </si>
  <si>
    <t xml:space="preserve">11351 - Ústav lékařské mikrobiologie - 2 </t>
  </si>
  <si>
    <t xml:space="preserve">11352 - Ústav klinické imunologie a alergologie - 2 </t>
  </si>
  <si>
    <t xml:space="preserve">11360 - Ústav soud. lékařství a toxikologie - 2 </t>
  </si>
  <si>
    <t xml:space="preserve">11380 - Ústav tělovýchovného lékařství - 2 </t>
  </si>
  <si>
    <t xml:space="preserve">11410 - Ústav lékař. biochemie a lab.diagnostiky - 2 </t>
  </si>
  <si>
    <t xml:space="preserve">11650 - Klinika pediatrie a dědič. poruch metab. - 2 </t>
  </si>
  <si>
    <t xml:space="preserve">11680 - III.chirurgická klinika a FNM - 2 </t>
  </si>
  <si>
    <t xml:space="preserve">11430 - Pediatrická klinika a TN - 2 </t>
  </si>
  <si>
    <t xml:space="preserve">11431 - Chirurgická klinika a TN - 2 </t>
  </si>
  <si>
    <t xml:space="preserve">11433 - Ortopedická klinika a NB - 2 </t>
  </si>
  <si>
    <t xml:space="preserve">11434 - Chirurgická klinika a NB - 2 </t>
  </si>
  <si>
    <t xml:space="preserve">11435 - Ústav radiační onkologie a NB - 2 </t>
  </si>
  <si>
    <t xml:space="preserve">11436 - Klinika plastické chirurgie a NB - 2 </t>
  </si>
  <si>
    <t xml:space="preserve">11437 - Gynekologicko-porodnická klin.a NB - 2 </t>
  </si>
  <si>
    <t xml:space="preserve">11438 - Klinika dětské chirurgie a traumat. a NB - 2 </t>
  </si>
  <si>
    <t xml:space="preserve">11450 - Anesteziologicko-resusc.klinika a TN - 2 </t>
  </si>
  <si>
    <t xml:space="preserve">11510 - I.interní klinika - 2 </t>
  </si>
  <si>
    <t xml:space="preserve">11511 - Klinika nefrologie - 2 </t>
  </si>
  <si>
    <t xml:space="preserve">11520 - II.interní klinika - 2 </t>
  </si>
  <si>
    <t xml:space="preserve">11530 - III.interní klinika - 2 </t>
  </si>
  <si>
    <t xml:space="preserve">11540 - IV.interní klinika - 2 </t>
  </si>
  <si>
    <t xml:space="preserve">11560 - Klinika pracovního lékařství - 2 </t>
  </si>
  <si>
    <t xml:space="preserve">11570 - I.klinika tuberkulózy a resp.onemoc - 2 </t>
  </si>
  <si>
    <t xml:space="preserve">11580 - Dermatovenerologická klinika - 2 </t>
  </si>
  <si>
    <t xml:space="preserve">11590 - Klinika geriatrie a interní medicíny - 2 </t>
  </si>
  <si>
    <t xml:space="preserve">11591 - Klinika paliativní medicíny - 2 </t>
  </si>
  <si>
    <t xml:space="preserve">11600 - Neurologická klinika - 2 </t>
  </si>
  <si>
    <t xml:space="preserve">11610 - Psychiatrická klinika - 2 </t>
  </si>
  <si>
    <t xml:space="preserve">11611 - Klinika adiktologie - 2 </t>
  </si>
  <si>
    <t xml:space="preserve">11620 - Radiodiagnostická klinika - 2 </t>
  </si>
  <si>
    <t xml:space="preserve">11630 - Onkologická klinika - 2 </t>
  </si>
  <si>
    <t xml:space="preserve">11640 - Klinika rehabilitačního lékařství - 2 </t>
  </si>
  <si>
    <t xml:space="preserve">11641 - Revmatologická klinika - 2 </t>
  </si>
  <si>
    <t xml:space="preserve">11643 - Kardiologická klinika 1.LF UK a NNH - 2 </t>
  </si>
  <si>
    <t xml:space="preserve">11660 - I.chirurg.klin.-břišní,hrudní,úraz - 2 </t>
  </si>
  <si>
    <t xml:space="preserve">11690 - II.chirurg.klin.-kardiovask.chir. - 2 </t>
  </si>
  <si>
    <t xml:space="preserve">11700 - Klinika anestez., resuscit.a intenz.med. - 2 </t>
  </si>
  <si>
    <t xml:space="preserve">11701 - Klinika spondylochirurgie a FNM - 2 </t>
  </si>
  <si>
    <t xml:space="preserve">11710 - I. ortopedická klinika a FNM - 2 </t>
  </si>
  <si>
    <t xml:space="preserve">11720 - Urologická klinika - 2 </t>
  </si>
  <si>
    <t xml:space="preserve">11730 - Klinika otorinolaryng. a chirurg.a FNM - 2 </t>
  </si>
  <si>
    <t xml:space="preserve">11740 - Foniatrická klinika - 2 </t>
  </si>
  <si>
    <t xml:space="preserve">11750 - Oční klinika - 2 </t>
  </si>
  <si>
    <t xml:space="preserve">11770 - Stomatologická klinika - 2 </t>
  </si>
  <si>
    <t xml:space="preserve">11790 - Klinika gynekologie,porodnictví a neonat - 2 </t>
  </si>
  <si>
    <t xml:space="preserve">11850 - Klinika infekčních a trop.nem.a NBM - 2 </t>
  </si>
  <si>
    <t xml:space="preserve">11860 - Neurochirurg. a neuroonk.klinika a  ÚVN - 2 </t>
  </si>
  <si>
    <t xml:space="preserve">11861 - Interní klinika a ÚVN - 2 </t>
  </si>
  <si>
    <t xml:space="preserve">11862 - Oční klinika a ÚVN - 2 </t>
  </si>
  <si>
    <t xml:space="preserve">11863 - Klinika ortopedie - 2 </t>
  </si>
  <si>
    <t xml:space="preserve">11864 - Klinika anest.,resusc. a intenz.medicíny - 2 </t>
  </si>
  <si>
    <t xml:space="preserve">11865 - Onkologická klinika VFN,ÚVN - 2 </t>
  </si>
  <si>
    <t xml:space="preserve">11866 - Klinika infekčních nemocí a ÚVN - 2 </t>
  </si>
  <si>
    <t xml:space="preserve">11867 - Urologická klinika a ÚVN - 2 </t>
  </si>
  <si>
    <t xml:space="preserve">11870 - Pneumologická klinika a TN - 2 </t>
  </si>
  <si>
    <t xml:space="preserve">11891 - Centrum MEdIC - 2 </t>
  </si>
  <si>
    <t>11990 - Zúčtovací středisko - 2</t>
  </si>
  <si>
    <t>11110</t>
  </si>
  <si>
    <t>11120</t>
  </si>
  <si>
    <t>11131</t>
  </si>
  <si>
    <t>11140</t>
  </si>
  <si>
    <t>11150</t>
  </si>
  <si>
    <t>11160</t>
  </si>
  <si>
    <t>11170</t>
  </si>
  <si>
    <t>11180</t>
  </si>
  <si>
    <t>11190</t>
  </si>
  <si>
    <t>11191</t>
  </si>
  <si>
    <t>11200</t>
  </si>
  <si>
    <t>11210</t>
  </si>
  <si>
    <t>11220</t>
  </si>
  <si>
    <t>11240</t>
  </si>
  <si>
    <t>11250</t>
  </si>
  <si>
    <t>11260</t>
  </si>
  <si>
    <t>11280</t>
  </si>
  <si>
    <t>11291</t>
  </si>
  <si>
    <t>11292</t>
  </si>
  <si>
    <t>11310</t>
  </si>
  <si>
    <t>11330</t>
  </si>
  <si>
    <t>11351</t>
  </si>
  <si>
    <t>11352</t>
  </si>
  <si>
    <t>11360</t>
  </si>
  <si>
    <t>11380</t>
  </si>
  <si>
    <t>11410</t>
  </si>
  <si>
    <t>11430</t>
  </si>
  <si>
    <t>11431</t>
  </si>
  <si>
    <t>11433</t>
  </si>
  <si>
    <t>11434</t>
  </si>
  <si>
    <t>11435</t>
  </si>
  <si>
    <t>11436</t>
  </si>
  <si>
    <t>11437</t>
  </si>
  <si>
    <t>11438</t>
  </si>
  <si>
    <t>11450</t>
  </si>
  <si>
    <t>11451</t>
  </si>
  <si>
    <t>11510</t>
  </si>
  <si>
    <t>11511</t>
  </si>
  <si>
    <t>11520</t>
  </si>
  <si>
    <t>11530</t>
  </si>
  <si>
    <t>11540</t>
  </si>
  <si>
    <t>11560</t>
  </si>
  <si>
    <t>11570</t>
  </si>
  <si>
    <t>11580</t>
  </si>
  <si>
    <t>11590</t>
  </si>
  <si>
    <t>11591</t>
  </si>
  <si>
    <t>11600</t>
  </si>
  <si>
    <t>11610</t>
  </si>
  <si>
    <t>11611</t>
  </si>
  <si>
    <t>11620</t>
  </si>
  <si>
    <t>11630</t>
  </si>
  <si>
    <t>11640</t>
  </si>
  <si>
    <t>11641</t>
  </si>
  <si>
    <t>11643</t>
  </si>
  <si>
    <t>11650</t>
  </si>
  <si>
    <t>11660</t>
  </si>
  <si>
    <t>11680</t>
  </si>
  <si>
    <t>11690</t>
  </si>
  <si>
    <t>11700</t>
  </si>
  <si>
    <t>11701</t>
  </si>
  <si>
    <t>11710</t>
  </si>
  <si>
    <t>11720</t>
  </si>
  <si>
    <t>11730</t>
  </si>
  <si>
    <t>11740</t>
  </si>
  <si>
    <t>11750</t>
  </si>
  <si>
    <t>11770</t>
  </si>
  <si>
    <t>11790</t>
  </si>
  <si>
    <t>11850</t>
  </si>
  <si>
    <t>11860</t>
  </si>
  <si>
    <t>11861</t>
  </si>
  <si>
    <t>11862</t>
  </si>
  <si>
    <t>11863</t>
  </si>
  <si>
    <t>11864</t>
  </si>
  <si>
    <t>11865</t>
  </si>
  <si>
    <t>11866</t>
  </si>
  <si>
    <t>11867</t>
  </si>
  <si>
    <t>11870</t>
  </si>
  <si>
    <t>11890</t>
  </si>
  <si>
    <t>11891</t>
  </si>
  <si>
    <t>11900</t>
  </si>
  <si>
    <t>11902</t>
  </si>
  <si>
    <t>11903</t>
  </si>
  <si>
    <t>11904</t>
  </si>
  <si>
    <t>11905</t>
  </si>
  <si>
    <t>11906</t>
  </si>
  <si>
    <t>11907</t>
  </si>
  <si>
    <t>11908</t>
  </si>
  <si>
    <t>11909</t>
  </si>
  <si>
    <t>11910</t>
  </si>
  <si>
    <t>11911</t>
  </si>
  <si>
    <t>11913</t>
  </si>
  <si>
    <t>11915</t>
  </si>
  <si>
    <t>11916</t>
  </si>
  <si>
    <t>11917</t>
  </si>
  <si>
    <t>11918</t>
  </si>
  <si>
    <t>11919</t>
  </si>
  <si>
    <t>11923</t>
  </si>
  <si>
    <t>11925</t>
  </si>
  <si>
    <t>11928</t>
  </si>
  <si>
    <t>11929</t>
  </si>
  <si>
    <t>11931</t>
  </si>
  <si>
    <t>11932</t>
  </si>
  <si>
    <t>11933</t>
  </si>
  <si>
    <t>11934</t>
  </si>
  <si>
    <t>11935</t>
  </si>
  <si>
    <t>11936</t>
  </si>
  <si>
    <t>11937</t>
  </si>
  <si>
    <t>11938</t>
  </si>
  <si>
    <t>11940</t>
  </si>
  <si>
    <t>11941</t>
  </si>
  <si>
    <t>1191801</t>
  </si>
  <si>
    <t>1193301</t>
  </si>
  <si>
    <t>1193401</t>
  </si>
  <si>
    <t>1193402</t>
  </si>
  <si>
    <t>1193403</t>
  </si>
  <si>
    <t xml:space="preserve"> Eva Janovská </t>
  </si>
  <si>
    <t xml:space="preserve"> Jitka Mrázová </t>
  </si>
  <si>
    <t xml:space="preserve"> Hana Vilímková </t>
  </si>
  <si>
    <t xml:space="preserve"> Jana Volfová </t>
  </si>
  <si>
    <t xml:space="preserve">Ing. Irena Doktorová </t>
  </si>
  <si>
    <t>Bc. Martin Lazárek DiS.</t>
  </si>
  <si>
    <t xml:space="preserve">Mgr. Dagmar Němcová </t>
  </si>
  <si>
    <t xml:space="preserve">Ing. Andrea Seidlová </t>
  </si>
  <si>
    <t xml:space="preserve"> Iva Sekulová </t>
  </si>
  <si>
    <t xml:space="preserve"> Tereza Skálová </t>
  </si>
  <si>
    <t xml:space="preserve">Bc. Dana Ujková </t>
  </si>
  <si>
    <t xml:space="preserve">Ing. Petra Bernardová </t>
  </si>
  <si>
    <t xml:space="preserve"> Isabel Costa da Silva </t>
  </si>
  <si>
    <t xml:space="preserve"> Jan Sekula </t>
  </si>
  <si>
    <t xml:space="preserve">JUDr. Alena Stejskalová </t>
  </si>
  <si>
    <r>
      <t xml:space="preserve">Formulář v </t>
    </r>
    <r>
      <rPr>
        <b/>
        <sz val="11"/>
        <color rgb="FFFF0000"/>
        <rFont val="Aptos Narrow"/>
        <family val="2"/>
      </rPr>
      <t>elektronické (v případě vlastnoručního podpisu  i tištěné)</t>
    </r>
    <r>
      <rPr>
        <sz val="11"/>
        <color rgb="FFFF0000"/>
        <rFont val="Aptos Narrow"/>
        <family val="2"/>
        <charset val="1"/>
      </rPr>
      <t xml:space="preserve"> verzi je nutné odevzdat na Úsek lidských zdrojů 1. LF UK nejpozději do 25. dne v měsíci, aby mohla být odměna zahrnuta do výplaty za aktuální měsíc.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</si>
</sst>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_-* #,##0.00&quot; Kč&quot;_-;\-* #,##0.00&quot; Kč&quot;_-;_-* \-??&quot; Kč&quot;_-;_-@_-"/>
  </numFmts>
  <fonts count="21" x14ac:knownFonts="1">
    <font>
      <sz val="11"/>
      <color theme="1"/>
      <name val="Aptos Narrow"/>
      <family val="2"/>
      <charset val="238"/>
    </font>
    <font>
      <sz val="10"/>
      <name val="Arial"/>
      <family val="2"/>
      <charset val="238"/>
    </font>
    <font>
      <sz val="11"/>
      <color rgb="FF000000"/>
      <name val="Aptos Narrow"/>
      <family val="2"/>
      <charset val="1"/>
    </font>
    <font>
      <sz val="11"/>
      <color rgb="FFFF0000"/>
      <name val="Aptos Narrow"/>
      <family val="2"/>
      <charset val="1"/>
    </font>
    <font>
      <b/>
      <sz val="11"/>
      <color theme="1"/>
      <name val="Aptos Narrow"/>
      <family val="2"/>
      <charset val="1"/>
    </font>
    <font>
      <sz val="10"/>
      <color theme="1"/>
      <name val="Aptos Narrow"/>
      <family val="2"/>
      <charset val="238"/>
    </font>
    <font>
      <b/>
      <sz val="16"/>
      <color theme="3"/>
      <name val="Aptos Narrow"/>
      <family val="2"/>
      <charset val="238"/>
    </font>
    <font>
      <b/>
      <sz val="11"/>
      <color theme="3"/>
      <name val="Aptos Narrow"/>
      <family val="2"/>
      <charset val="238"/>
    </font>
    <font>
      <i/>
      <sz val="11"/>
      <color theme="1"/>
      <name val="Aptos Narrow"/>
      <family val="2"/>
      <charset val="1"/>
    </font>
    <font>
      <b/>
      <i/>
      <sz val="11"/>
      <color theme="1"/>
      <name val="Aptos Narrow"/>
      <family val="2"/>
      <charset val="1"/>
    </font>
    <font>
      <sz val="9"/>
      <color rgb="FF000000"/>
      <name val="Tahoma"/>
      <family val="2"/>
      <charset val="238"/>
    </font>
    <font>
      <sz val="11"/>
      <color theme="1"/>
      <name val="Aptos Narrow"/>
      <family val="2"/>
      <charset val="238"/>
    </font>
    <font>
      <b/>
      <sz val="11"/>
      <color theme="1"/>
      <name val="Aptos Narrow"/>
      <family val="2"/>
    </font>
    <font>
      <b/>
      <sz val="12"/>
      <color theme="1"/>
      <name val="Aptos Narrow"/>
      <family val="2"/>
      <charset val="1"/>
    </font>
    <font>
      <b/>
      <sz val="11"/>
      <color rgb="FFFF0000"/>
      <name val="Aptos Narrow"/>
      <family val="2"/>
      <charset val="1"/>
    </font>
    <font>
      <b/>
      <sz val="11"/>
      <color rgb="FFFF0000"/>
      <name val="Aptos Narrow"/>
      <family val="2"/>
    </font>
    <font>
      <sz val="9"/>
      <color indexed="81"/>
      <name val="Tahoma"/>
      <family val="2"/>
      <charset val="238"/>
    </font>
    <font>
      <i/>
      <sz val="11"/>
      <color theme="1"/>
      <name val="Aptos Narrow"/>
      <family val="2"/>
    </font>
    <font>
      <b/>
      <sz val="10"/>
      <color theme="1"/>
      <name val="Aptos Narrow"/>
      <family val="2"/>
    </font>
    <font>
      <b/>
      <sz val="20"/>
      <color theme="1"/>
      <name val="Aptos Narrow"/>
      <family val="2"/>
    </font>
    <font>
      <b/>
      <sz val="11"/>
      <name val="Aptos Narrow"/>
      <family val="2"/>
    </font>
  </fonts>
  <fills count="14">
    <fill>
      <patternFill patternType="none"/>
    </fill>
    <fill>
      <patternFill patternType="gray125"/>
    </fill>
    <fill>
      <patternFill patternType="solid">
        <fgColor rgb="FFFFFFCC"/>
        <bgColor rgb="FFFFFF99"/>
      </patternFill>
    </fill>
    <fill>
      <patternFill patternType="solid">
        <fgColor theme="5" tint="0.59987182226020086"/>
        <bgColor rgb="FFFFC7CE"/>
      </patternFill>
    </fill>
    <fill>
      <patternFill patternType="solid">
        <fgColor theme="9" tint="0.79989013336588644"/>
        <bgColor rgb="FFCCFFFF"/>
      </patternFill>
    </fill>
    <fill>
      <patternFill patternType="solid">
        <fgColor theme="5" tint="0.79989013336588644"/>
        <bgColor rgb="FFFFC7CE"/>
      </patternFill>
    </fill>
    <fill>
      <patternFill patternType="solid">
        <fgColor rgb="FFFFFF00"/>
        <bgColor rgb="FFFFFF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8168889431442"/>
        <bgColor rgb="FFFFFF99"/>
      </patternFill>
    </fill>
    <fill>
      <patternFill patternType="solid">
        <fgColor theme="9" tint="0.59999389629810485"/>
        <bgColor rgb="FFFFC7CE"/>
      </patternFill>
    </fill>
    <fill>
      <patternFill patternType="solid">
        <fgColor theme="5" tint="0.59999389629810485"/>
        <bgColor indexed="64"/>
      </patternFill>
    </fill>
  </fills>
  <borders count="27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rgb="FFB2B2B2"/>
      </top>
      <bottom/>
      <diagonal/>
    </border>
    <border>
      <left/>
      <right style="thin">
        <color auto="1"/>
      </right>
      <top/>
      <bottom style="dotted">
        <color auto="1"/>
      </bottom>
      <diagonal/>
    </border>
    <border>
      <left/>
      <right/>
      <top/>
      <bottom style="dotted">
        <color auto="1"/>
      </bottom>
      <diagonal/>
    </border>
    <border>
      <left/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/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medium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indexed="64"/>
      </right>
      <top/>
      <bottom style="dotted">
        <color auto="1"/>
      </bottom>
      <diagonal/>
    </border>
    <border>
      <left/>
      <right style="medium">
        <color indexed="64"/>
      </right>
      <top style="dotted">
        <color auto="1"/>
      </top>
      <bottom style="dotted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dotted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 style="medium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thin">
        <color auto="1"/>
      </right>
      <top style="thin">
        <color indexed="64"/>
      </top>
      <bottom style="dotted">
        <color indexed="64"/>
      </bottom>
      <diagonal/>
    </border>
    <border>
      <left style="thin">
        <color auto="1"/>
      </left>
      <right style="medium">
        <color indexed="64"/>
      </right>
      <top style="dotted">
        <color auto="1"/>
      </top>
      <bottom style="dotted">
        <color auto="1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 style="thin">
        <color indexed="64"/>
      </right>
      <top style="thin">
        <color rgb="FFB2B2B2"/>
      </top>
      <bottom style="thin">
        <color rgb="FFB2B2B2"/>
      </bottom>
      <diagonal/>
    </border>
  </borders>
  <cellStyleXfs count="5">
    <xf numFmtId="0" fontId="0" fillId="0" borderId="0"/>
    <xf numFmtId="164" fontId="11" fillId="0" borderId="0" applyBorder="0" applyProtection="0"/>
    <xf numFmtId="0" fontId="2" fillId="0" borderId="0"/>
    <xf numFmtId="0" fontId="11" fillId="2" borderId="1" applyProtection="0"/>
    <xf numFmtId="0" fontId="7" fillId="0" borderId="0" applyBorder="0" applyProtection="0"/>
  </cellStyleXfs>
  <cellXfs count="73">
    <xf numFmtId="0" fontId="0" fillId="0" borderId="0" xfId="0"/>
    <xf numFmtId="0" fontId="0" fillId="0" borderId="0" xfId="0" applyFont="1"/>
    <xf numFmtId="0" fontId="0" fillId="0" borderId="0" xfId="0" applyFont="1" applyAlignment="1" applyProtection="1">
      <alignment horizontal="left"/>
      <protection locked="0"/>
    </xf>
    <xf numFmtId="0" fontId="0" fillId="0" borderId="0" xfId="0" applyProtection="1">
      <protection locked="0"/>
    </xf>
    <xf numFmtId="0" fontId="0" fillId="0" borderId="0" xfId="0" applyAlignment="1">
      <alignment horizontal="right"/>
    </xf>
    <xf numFmtId="0" fontId="0" fillId="0" borderId="0" xfId="0" applyAlignment="1"/>
    <xf numFmtId="0" fontId="4" fillId="6" borderId="10" xfId="0" applyFont="1" applyFill="1" applyBorder="1"/>
    <xf numFmtId="164" fontId="0" fillId="0" borderId="0" xfId="0" applyNumberFormat="1"/>
    <xf numFmtId="0" fontId="2" fillId="0" borderId="0" xfId="2" applyFont="1"/>
    <xf numFmtId="0" fontId="2" fillId="0" borderId="0" xfId="2" applyFont="1"/>
    <xf numFmtId="164" fontId="0" fillId="0" borderId="0" xfId="0" applyNumberFormat="1" applyFont="1" applyFill="1" applyBorder="1" applyAlignment="1" applyProtection="1"/>
    <xf numFmtId="164" fontId="12" fillId="8" borderId="0" xfId="1" applyFont="1" applyFill="1" applyBorder="1" applyProtection="1">
      <protection locked="0"/>
    </xf>
    <xf numFmtId="164" fontId="12" fillId="7" borderId="0" xfId="1" applyFont="1" applyFill="1" applyBorder="1" applyProtection="1">
      <protection locked="0"/>
    </xf>
    <xf numFmtId="164" fontId="12" fillId="7" borderId="0" xfId="1" applyFont="1" applyFill="1" applyProtection="1">
      <protection locked="0"/>
    </xf>
    <xf numFmtId="164" fontId="12" fillId="8" borderId="0" xfId="1" applyFont="1" applyFill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>
      <alignment horizontal="left"/>
    </xf>
    <xf numFmtId="0" fontId="2" fillId="10" borderId="0" xfId="2" applyFont="1" applyFill="1"/>
    <xf numFmtId="2" fontId="2" fillId="0" borderId="0" xfId="2" applyNumberFormat="1" applyFont="1"/>
    <xf numFmtId="0" fontId="2" fillId="0" borderId="0" xfId="2" applyNumberFormat="1" applyFont="1"/>
    <xf numFmtId="0" fontId="0" fillId="0" borderId="0" xfId="0" applyNumberFormat="1"/>
    <xf numFmtId="0" fontId="17" fillId="0" borderId="0" xfId="0" applyFont="1"/>
    <xf numFmtId="0" fontId="0" fillId="10" borderId="0" xfId="0" applyFont="1" applyFill="1"/>
    <xf numFmtId="0" fontId="13" fillId="0" borderId="0" xfId="0" applyFont="1" applyFill="1" applyBorder="1" applyAlignment="1">
      <alignment horizontal="center" vertical="center" wrapText="1"/>
    </xf>
    <xf numFmtId="0" fontId="0" fillId="0" borderId="0" xfId="3" applyFont="1" applyFill="1" applyBorder="1" applyAlignment="1" applyProtection="1">
      <alignment horizontal="center" vertical="center" wrapText="1"/>
      <protection locked="0"/>
    </xf>
    <xf numFmtId="0" fontId="0" fillId="0" borderId="0" xfId="0" applyFill="1" applyBorder="1"/>
    <xf numFmtId="0" fontId="13" fillId="0" borderId="0" xfId="0" applyFont="1" applyFill="1" applyBorder="1" applyAlignment="1">
      <alignment vertical="center" wrapText="1"/>
    </xf>
    <xf numFmtId="0" fontId="0" fillId="0" borderId="0" xfId="3" applyFont="1" applyFill="1" applyBorder="1" applyAlignment="1" applyProtection="1">
      <alignment vertical="center" wrapText="1"/>
      <protection locked="0"/>
    </xf>
    <xf numFmtId="0" fontId="19" fillId="0" borderId="0" xfId="0" applyFont="1" applyBorder="1" applyAlignment="1">
      <alignment horizontal="center"/>
    </xf>
    <xf numFmtId="0" fontId="13" fillId="12" borderId="24" xfId="0" applyFont="1" applyFill="1" applyBorder="1" applyAlignment="1">
      <alignment horizontal="left" vertical="center" wrapText="1"/>
    </xf>
    <xf numFmtId="0" fontId="13" fillId="12" borderId="26" xfId="0" applyFont="1" applyFill="1" applyBorder="1" applyAlignment="1">
      <alignment horizontal="left" vertical="center" wrapText="1"/>
    </xf>
    <xf numFmtId="0" fontId="12" fillId="11" borderId="24" xfId="3" applyFont="1" applyFill="1" applyBorder="1" applyAlignment="1" applyProtection="1">
      <alignment horizontal="center" vertical="center" wrapText="1"/>
      <protection locked="0"/>
    </xf>
    <xf numFmtId="0" fontId="12" fillId="11" borderId="25" xfId="3" applyFont="1" applyFill="1" applyBorder="1" applyAlignment="1" applyProtection="1">
      <alignment horizontal="center" vertical="center" wrapText="1"/>
      <protection locked="0"/>
    </xf>
    <xf numFmtId="0" fontId="12" fillId="13" borderId="15" xfId="0" applyFont="1" applyFill="1" applyBorder="1" applyAlignment="1">
      <alignment horizontal="center" vertical="top" wrapText="1"/>
    </xf>
    <xf numFmtId="0" fontId="12" fillId="13" borderId="16" xfId="0" applyFont="1" applyFill="1" applyBorder="1" applyAlignment="1">
      <alignment horizontal="center" vertical="top" wrapText="1"/>
    </xf>
    <xf numFmtId="0" fontId="12" fillId="13" borderId="17" xfId="0" applyFont="1" applyFill="1" applyBorder="1" applyAlignment="1">
      <alignment horizontal="center" vertical="top" wrapText="1"/>
    </xf>
    <xf numFmtId="0" fontId="0" fillId="0" borderId="20" xfId="0" applyFont="1" applyBorder="1" applyAlignment="1">
      <alignment horizontal="left"/>
    </xf>
    <xf numFmtId="0" fontId="0" fillId="0" borderId="21" xfId="0" applyFont="1" applyBorder="1" applyAlignment="1">
      <alignment horizontal="left"/>
    </xf>
    <xf numFmtId="0" fontId="8" fillId="4" borderId="7" xfId="0" applyFont="1" applyFill="1" applyBorder="1" applyAlignment="1" applyProtection="1">
      <alignment horizontal="center"/>
      <protection locked="0"/>
    </xf>
    <xf numFmtId="0" fontId="8" fillId="4" borderId="14" xfId="0" applyFont="1" applyFill="1" applyBorder="1" applyAlignment="1" applyProtection="1">
      <alignment horizontal="center"/>
      <protection locked="0"/>
    </xf>
    <xf numFmtId="0" fontId="0" fillId="0" borderId="19" xfId="0" applyFont="1" applyBorder="1" applyAlignment="1">
      <alignment horizontal="left"/>
    </xf>
    <xf numFmtId="0" fontId="0" fillId="0" borderId="3" xfId="0" applyFont="1" applyBorder="1" applyAlignment="1">
      <alignment horizontal="left"/>
    </xf>
    <xf numFmtId="0" fontId="0" fillId="0" borderId="23" xfId="0" applyFont="1" applyBorder="1" applyAlignment="1">
      <alignment horizontal="left"/>
    </xf>
    <xf numFmtId="0" fontId="0" fillId="0" borderId="5" xfId="0" applyFont="1" applyBorder="1" applyAlignment="1">
      <alignment horizontal="left"/>
    </xf>
    <xf numFmtId="0" fontId="0" fillId="0" borderId="13" xfId="0" applyFont="1" applyBorder="1" applyAlignment="1">
      <alignment horizontal="left"/>
    </xf>
    <xf numFmtId="0" fontId="0" fillId="0" borderId="18" xfId="0" applyFont="1" applyBorder="1" applyAlignment="1">
      <alignment horizontal="left"/>
    </xf>
    <xf numFmtId="0" fontId="6" fillId="0" borderId="0" xfId="4" applyFont="1" applyBorder="1" applyAlignment="1" applyProtection="1">
      <alignment horizontal="center" vertical="center"/>
    </xf>
    <xf numFmtId="0" fontId="0" fillId="8" borderId="15" xfId="0" applyFill="1" applyBorder="1" applyAlignment="1">
      <alignment horizontal="center"/>
    </xf>
    <xf numFmtId="0" fontId="0" fillId="8" borderId="16" xfId="0" applyFill="1" applyBorder="1" applyAlignment="1">
      <alignment horizontal="center"/>
    </xf>
    <xf numFmtId="0" fontId="0" fillId="8" borderId="17" xfId="0" applyFill="1" applyBorder="1" applyAlignment="1">
      <alignment horizontal="center"/>
    </xf>
    <xf numFmtId="0" fontId="8" fillId="4" borderId="4" xfId="0" applyFont="1" applyFill="1" applyBorder="1" applyAlignment="1" applyProtection="1">
      <alignment horizontal="center"/>
      <protection locked="0"/>
    </xf>
    <xf numFmtId="0" fontId="8" fillId="4" borderId="11" xfId="0" applyFont="1" applyFill="1" applyBorder="1" applyAlignment="1" applyProtection="1">
      <alignment horizontal="center"/>
      <protection locked="0"/>
    </xf>
    <xf numFmtId="0" fontId="8" fillId="4" borderId="6" xfId="0" applyFont="1" applyFill="1" applyBorder="1" applyAlignment="1" applyProtection="1">
      <alignment horizontal="center"/>
      <protection locked="0"/>
    </xf>
    <xf numFmtId="0" fontId="8" fillId="4" borderId="22" xfId="0" applyFont="1" applyFill="1" applyBorder="1" applyAlignment="1" applyProtection="1">
      <alignment horizontal="center"/>
      <protection locked="0"/>
    </xf>
    <xf numFmtId="0" fontId="3" fillId="2" borderId="1" xfId="3" applyFont="1" applyBorder="1" applyAlignment="1" applyProtection="1">
      <alignment horizontal="left" vertical="center" wrapText="1"/>
    </xf>
    <xf numFmtId="0" fontId="5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left"/>
    </xf>
    <xf numFmtId="0" fontId="0" fillId="0" borderId="0" xfId="0" applyFont="1" applyBorder="1" applyAlignment="1">
      <alignment horizontal="left"/>
    </xf>
    <xf numFmtId="0" fontId="9" fillId="5" borderId="4" xfId="0" applyFont="1" applyFill="1" applyBorder="1" applyAlignment="1" applyProtection="1">
      <alignment horizontal="center"/>
      <protection locked="0"/>
    </xf>
    <xf numFmtId="0" fontId="9" fillId="5" borderId="11" xfId="0" applyFont="1" applyFill="1" applyBorder="1" applyAlignment="1" applyProtection="1">
      <alignment horizontal="center"/>
      <protection locked="0"/>
    </xf>
    <xf numFmtId="0" fontId="9" fillId="0" borderId="0" xfId="0" applyFont="1" applyBorder="1" applyAlignment="1" applyProtection="1">
      <alignment horizontal="left"/>
      <protection locked="0"/>
    </xf>
    <xf numFmtId="0" fontId="0" fillId="0" borderId="4" xfId="0" applyBorder="1" applyAlignment="1">
      <alignment horizontal="center"/>
    </xf>
    <xf numFmtId="0" fontId="0" fillId="0" borderId="9" xfId="0" applyFont="1" applyBorder="1" applyAlignment="1">
      <alignment horizontal="left" vertical="top" wrapText="1"/>
    </xf>
    <xf numFmtId="0" fontId="8" fillId="5" borderId="8" xfId="0" applyFont="1" applyFill="1" applyBorder="1" applyAlignment="1" applyProtection="1">
      <alignment horizontal="center"/>
      <protection locked="0"/>
    </xf>
    <xf numFmtId="0" fontId="8" fillId="5" borderId="12" xfId="0" applyFont="1" applyFill="1" applyBorder="1" applyAlignment="1" applyProtection="1">
      <alignment horizontal="center"/>
      <protection locked="0"/>
    </xf>
    <xf numFmtId="0" fontId="8" fillId="3" borderId="8" xfId="0" applyFont="1" applyFill="1" applyBorder="1" applyAlignment="1">
      <alignment horizontal="center"/>
    </xf>
    <xf numFmtId="0" fontId="8" fillId="3" borderId="12" xfId="0" applyFont="1" applyFill="1" applyBorder="1" applyAlignment="1">
      <alignment horizontal="center"/>
    </xf>
    <xf numFmtId="0" fontId="8" fillId="3" borderId="7" xfId="0" applyFont="1" applyFill="1" applyBorder="1" applyAlignment="1">
      <alignment horizontal="center"/>
    </xf>
    <xf numFmtId="0" fontId="8" fillId="3" borderId="14" xfId="0" applyFont="1" applyFill="1" applyBorder="1" applyAlignment="1">
      <alignment horizontal="center"/>
    </xf>
    <xf numFmtId="0" fontId="14" fillId="6" borderId="0" xfId="0" applyFont="1" applyFill="1" applyBorder="1" applyAlignment="1">
      <alignment horizontal="center" vertical="center"/>
    </xf>
    <xf numFmtId="0" fontId="15" fillId="9" borderId="0" xfId="0" applyFont="1" applyFill="1" applyAlignment="1">
      <alignment horizontal="center" vertical="center"/>
    </xf>
  </cellXfs>
  <cellStyles count="5">
    <cellStyle name="Excel Built-in Heading 4" xfId="4" xr:uid="{00000000-0005-0000-0000-000008000000}"/>
    <cellStyle name="Excel Built-in Note" xfId="3" xr:uid="{00000000-0005-0000-0000-000007000000}"/>
    <cellStyle name="Měna" xfId="1" builtinId="4"/>
    <cellStyle name="Normální" xfId="0" builtinId="0"/>
    <cellStyle name="Normální 2" xfId="2" xr:uid="{00000000-0005-0000-0000-000006000000}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charset val="238"/>
        <scheme val="none"/>
      </font>
      <numFmt numFmtId="164" formatCode="_-* #,##0.00&quot; Kč&quot;_-;\-* #,##0.00&quot; Kč&quot;_-;_-* \-??&quot; Kč&quot;_-;_-@_-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/>
      </font>
    </dxf>
    <dxf>
      <numFmt numFmtId="0" formatCode="General"/>
    </dxf>
    <dxf>
      <alignment horizontal="right" vertical="bottom" textRotation="0" wrapText="0" indent="0" justifyLastLine="0" shrinkToFit="0" readingOrder="0"/>
    </dxf>
  </dxfs>
  <tableStyles count="1" defaultTableStyle="TableStyleMedium2" defaultPivotStyle="PivotStyleLight16">
    <tableStyle name="Invisible" pivot="0" table="0" count="0" xr9:uid="{32A25EA4-49DC-4B3E-ABA0-48398D78463E}"/>
  </tableStyles>
  <colors>
    <indexedColors>
      <rgbColor rgb="FF000000"/>
      <rgbColor rgb="FFFBE3D6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B2B2B2"/>
      <rgbColor rgb="FF808080"/>
      <rgbColor rgb="FF9999FF"/>
      <rgbColor rgb="FF993366"/>
      <rgbColor rgb="FFFFFFCC"/>
      <rgbColor rgb="FFB4E5A2"/>
      <rgbColor rgb="FF660066"/>
      <rgbColor rgb="FFFF8080"/>
      <rgbColor rgb="FF0066CC"/>
      <rgbColor rgb="FFFFC7C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D9F2D0"/>
      <rgbColor rgb="FFFFFF99"/>
      <rgbColor rgb="FF99CCFF"/>
      <rgbColor rgb="FFFF99CC"/>
      <rgbColor rgb="FFCC99FF"/>
      <rgbColor rgb="FFF6C6AD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E2841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39015</xdr:colOff>
      <xdr:row>5</xdr:row>
      <xdr:rowOff>108196</xdr:rowOff>
    </xdr:from>
    <xdr:to>
      <xdr:col>4</xdr:col>
      <xdr:colOff>291900</xdr:colOff>
      <xdr:row>7</xdr:row>
      <xdr:rowOff>104596</xdr:rowOff>
    </xdr:to>
    <xdr:sp macro="" textlink="">
      <xdr:nvSpPr>
        <xdr:cNvPr id="2" name="Šipka: nahoru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 rot="3208653">
          <a:off x="2019870" y="918166"/>
          <a:ext cx="358350" cy="833910"/>
        </a:xfrm>
        <a:prstGeom prst="upArrow">
          <a:avLst>
            <a:gd name="adj1" fmla="val 50000"/>
            <a:gd name="adj2" fmla="val 50000"/>
          </a:avLst>
        </a:prstGeom>
        <a:solidFill>
          <a:srgbClr val="C00000"/>
        </a:solidFill>
        <a:ln w="19050">
          <a:solidFill>
            <a:srgbClr val="461240"/>
          </a:solidFill>
          <a:miter/>
        </a:ln>
      </xdr:spPr>
      <xdr:style>
        <a:lnRef idx="2">
          <a:schemeClr val="accent5">
            <a:shade val="15000"/>
          </a:schemeClr>
        </a:lnRef>
        <a:fillRef idx="1">
          <a:schemeClr val="accent5"/>
        </a:fillRef>
        <a:effectRef idx="0">
          <a:schemeClr val="accent5"/>
        </a:effectRef>
        <a:fontRef idx="minor"/>
      </xdr:style>
    </xdr:sp>
    <xdr:clientData/>
  </xdr:twoCellAnchor>
  <xdr:twoCellAnchor editAs="oneCell">
    <xdr:from>
      <xdr:col>9</xdr:col>
      <xdr:colOff>2638080</xdr:colOff>
      <xdr:row>14</xdr:row>
      <xdr:rowOff>75600</xdr:rowOff>
    </xdr:from>
    <xdr:to>
      <xdr:col>10</xdr:col>
      <xdr:colOff>9360</xdr:colOff>
      <xdr:row>15</xdr:row>
      <xdr:rowOff>75600</xdr:rowOff>
    </xdr:to>
    <xdr:sp macro="" textlink="">
      <xdr:nvSpPr>
        <xdr:cNvPr id="3" name="Spinner 9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0" y="0"/>
          <a:ext cx="0" cy="0"/>
        </a:xfrm>
        <a:prstGeom prst="rect">
          <a:avLst/>
        </a:prstGeom>
      </xdr:spPr>
      <xdr:txBody>
        <a:bodyPr anchor="ctr">
          <a:noAutofit/>
        </a:bodyPr>
        <a:lstStyle/>
        <a:p>
          <a:endParaRPr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ulka2" displayName="Tabulka2" ref="F23:J64" totalsRowCount="1">
  <autoFilter ref="F23:J63" xr:uid="{00000000-0009-0000-0100-000002000000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00000000-0010-0000-0000-000001000000}" name="Řádek č." totalsRowLabel="Celkem"/>
    <tableColumn id="2" xr3:uid="{00000000-0010-0000-0000-000002000000}" name="Zaměstnanec" totalsRowFunction="count" totalsRowDxfId="6"/>
    <tableColumn id="3" xr3:uid="{00000000-0010-0000-0000-000003000000}" name="Pracoviště" dataDxfId="5">
      <calculatedColumnFormula>IFERROR(VLOOKUP(Tabulka2[[#This Row],[Zaměstnanec]],Tabulka5[],6,0),"")</calculatedColumnFormula>
    </tableColumn>
    <tableColumn id="4" xr3:uid="{00000000-0010-0000-0000-000004000000}" name="Výše odměny" totalsRowFunction="sum" dataDxfId="4" totalsRowDxfId="3" dataCellStyle="Měna"/>
    <tableColumn id="5" xr3:uid="{00000000-0010-0000-0000-000005000000}" name="Odůvodnění odměny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1000000}" name="Tabulka6" displayName="Tabulka6" ref="A1:A5" totalsRowShown="0">
  <autoFilter ref="A1:A5" xr:uid="{00000000-0009-0000-0100-000006000000}"/>
  <tableColumns count="1">
    <tableColumn id="1" xr3:uid="{00000000-0010-0000-0100-000001000000}" name="Délka činnosti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Tabulka4" displayName="Tabulka4" ref="A1:A17" totalsRowShown="0">
  <autoFilter ref="A1:A17" xr:uid="{00000000-0009-0000-0100-000004000000}"/>
  <sortState xmlns:xlrd2="http://schemas.microsoft.com/office/spreadsheetml/2017/richdata2" ref="A2:A17">
    <sortCondition ref="A1:A17"/>
  </sortState>
  <tableColumns count="1">
    <tableColumn id="1" xr3:uid="{00000000-0010-0000-0200-000001000000}" name="ÚLZ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3000000}" name="Tabulka1" displayName="Tabulka1" ref="A1:C71" totalsRowShown="0">
  <autoFilter ref="A1:C71" xr:uid="{00000000-0009-0000-0100-000001000000}"/>
  <sortState xmlns:xlrd2="http://schemas.microsoft.com/office/spreadsheetml/2017/richdata2" ref="A2:C71">
    <sortCondition ref="A1:A71"/>
  </sortState>
  <tableColumns count="3">
    <tableColumn id="1" xr3:uid="{00000000-0010-0000-0300-000001000000}" name="Kód"/>
    <tableColumn id="2" xr3:uid="{00000000-0010-0000-0300-000002000000}" name="Název"/>
    <tableColumn id="3" xr3:uid="{00000000-0010-0000-0300-000003000000}" name="Kód a název SLM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ulka5" displayName="Tabulka5" ref="A1:F3862" totalsRowShown="0">
  <autoFilter ref="A1:F3862" xr:uid="{00000000-0009-0000-0100-000005000000}"/>
  <tableColumns count="6">
    <tableColumn id="1" xr3:uid="{00000000-0010-0000-0400-000001000000}" name="ID"/>
    <tableColumn id="2" xr3:uid="{00000000-0010-0000-0400-000002000000}" name="Příjmení, Jméno, Titul"/>
    <tableColumn id="3" xr3:uid="{00000000-0010-0000-0400-000003000000}" name="OSČPV"/>
    <tableColumn id="4" xr3:uid="{00000000-0010-0000-0400-000004000000}" name="Druh PV"/>
    <tableColumn id="5" xr3:uid="{00000000-0010-0000-0400-000005000000}" name="Odbor (z org.str.)"/>
    <tableColumn id="6" xr3:uid="{00000000-0010-0000-0400-000006000000}" name="Org kód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5000000}" name="Tabulka3" displayName="Tabulka3" ref="A1:D38" totalsRowShown="0">
  <autoFilter ref="A1:D38" xr:uid="{00000000-0009-0000-0100-000003000000}"/>
  <tableColumns count="4">
    <tableColumn id="1" xr3:uid="{00000000-0010-0000-0500-000001000000}" name="Kód TA" dataDxfId="2">
      <calculatedColumnFormula>VALUE(Tabulka3[[#This Row],[Sloupec1]])</calculatedColumnFormula>
    </tableColumn>
    <tableColumn id="2" xr3:uid="{00000000-0010-0000-0500-000002000000}" name="Název TA"/>
    <tableColumn id="3" xr3:uid="{00000000-0010-0000-0500-000003000000}" name="Kód a název TA"/>
    <tableColumn id="4" xr3:uid="{D6C98F08-FD69-445F-9B75-285704B38936}" name="Sloupec1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Motiv Office">
  <a:themeElements>
    <a:clrScheme name="Office">
      <a:dk1>
        <a:srgbClr val="000000"/>
      </a:dk1>
      <a:lt1>
        <a:srgbClr val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</a:majorFont>
      <a:minorFont>
        <a:latin typeface="Aptos Narrow" panose="0211000402020202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  <a:ln w="2540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F1:P78"/>
  <sheetViews>
    <sheetView showGridLines="0" tabSelected="1" zoomScaleNormal="100" workbookViewId="0">
      <selection activeCell="F9" sqref="F9:J9"/>
    </sheetView>
  </sheetViews>
  <sheetFormatPr defaultColWidth="8.7109375" defaultRowHeight="15" x14ac:dyDescent="0.25"/>
  <cols>
    <col min="6" max="6" width="9.42578125" customWidth="1"/>
    <col min="7" max="7" width="50.28515625" customWidth="1"/>
    <col min="8" max="8" width="12.7109375" customWidth="1"/>
    <col min="9" max="9" width="16.5703125" customWidth="1"/>
    <col min="10" max="10" width="47" customWidth="1"/>
    <col min="11" max="11" width="12.28515625" customWidth="1"/>
    <col min="12" max="12" width="14.5703125" customWidth="1"/>
    <col min="13" max="13" width="9.42578125" customWidth="1"/>
    <col min="14" max="14" width="11.7109375" customWidth="1"/>
    <col min="15" max="15" width="13.140625" customWidth="1"/>
    <col min="16" max="16" width="15.7109375" customWidth="1"/>
    <col min="17" max="17" width="35.85546875" customWidth="1"/>
  </cols>
  <sheetData>
    <row r="1" spans="6:16" ht="32.25" customHeight="1" x14ac:dyDescent="0.25">
      <c r="F1" s="54" t="s">
        <v>10722</v>
      </c>
      <c r="G1" s="54"/>
      <c r="H1" s="54"/>
      <c r="I1" s="54"/>
      <c r="J1" s="54"/>
    </row>
    <row r="2" spans="6:16" ht="15" customHeight="1" x14ac:dyDescent="0.25">
      <c r="F2" s="54" t="s">
        <v>10287</v>
      </c>
      <c r="G2" s="54"/>
      <c r="H2" s="54"/>
      <c r="I2" s="54"/>
      <c r="J2" s="54"/>
      <c r="L2" s="25"/>
      <c r="M2" s="26"/>
      <c r="N2" s="26"/>
      <c r="O2" s="25"/>
      <c r="P2" s="27"/>
    </row>
    <row r="3" spans="6:16" ht="15" customHeight="1" x14ac:dyDescent="0.25">
      <c r="F3" s="54" t="s">
        <v>1</v>
      </c>
      <c r="G3" s="54"/>
      <c r="H3" s="54"/>
      <c r="I3" s="54"/>
      <c r="J3" s="54"/>
      <c r="L3" s="26"/>
      <c r="M3" s="26"/>
      <c r="N3" s="26"/>
      <c r="O3" s="27"/>
      <c r="P3" s="27"/>
    </row>
    <row r="4" spans="6:16" ht="35.25" customHeight="1" x14ac:dyDescent="0.25">
      <c r="F4" s="29" t="s">
        <v>10288</v>
      </c>
      <c r="G4" s="30"/>
      <c r="H4" s="31"/>
      <c r="I4" s="31"/>
      <c r="J4" s="32"/>
      <c r="L4" s="23"/>
      <c r="M4" s="23"/>
      <c r="N4" s="23"/>
      <c r="O4" s="24"/>
      <c r="P4" s="24"/>
    </row>
    <row r="5" spans="6:16" ht="12.75" customHeight="1" x14ac:dyDescent="0.25">
      <c r="F5" s="57"/>
      <c r="G5" s="57"/>
      <c r="H5" s="57"/>
      <c r="I5" s="57"/>
      <c r="J5" s="57"/>
    </row>
    <row r="6" spans="6:16" ht="13.5" customHeight="1" x14ac:dyDescent="0.25">
      <c r="F6" s="55" t="s">
        <v>2</v>
      </c>
      <c r="G6" s="55"/>
      <c r="H6" s="55"/>
      <c r="I6" s="55"/>
      <c r="J6" s="55"/>
    </row>
    <row r="7" spans="6:16" x14ac:dyDescent="0.25">
      <c r="F7" s="55" t="s">
        <v>3</v>
      </c>
      <c r="G7" s="55"/>
      <c r="H7" s="55"/>
      <c r="I7" s="55"/>
      <c r="J7" s="55"/>
    </row>
    <row r="8" spans="6:16" x14ac:dyDescent="0.25">
      <c r="F8" s="55" t="s">
        <v>4</v>
      </c>
      <c r="G8" s="55"/>
      <c r="H8" s="55"/>
      <c r="I8" s="55"/>
      <c r="J8" s="55"/>
    </row>
    <row r="9" spans="6:16" x14ac:dyDescent="0.25">
      <c r="F9" s="56"/>
      <c r="G9" s="56"/>
      <c r="H9" s="56"/>
      <c r="I9" s="56"/>
      <c r="J9" s="56"/>
    </row>
    <row r="10" spans="6:16" ht="27" customHeight="1" x14ac:dyDescent="0.4">
      <c r="F10" s="28" t="s">
        <v>5</v>
      </c>
      <c r="G10" s="28"/>
      <c r="H10" s="28"/>
      <c r="I10" s="28"/>
      <c r="J10" s="28"/>
    </row>
    <row r="11" spans="6:16" ht="12" customHeight="1" thickBot="1" x14ac:dyDescent="0.3">
      <c r="F11" s="46"/>
      <c r="G11" s="46"/>
      <c r="H11" s="46"/>
      <c r="I11" s="46"/>
      <c r="J11" s="46"/>
    </row>
    <row r="12" spans="6:16" ht="14.25" customHeight="1" x14ac:dyDescent="0.25">
      <c r="F12" s="47" t="s">
        <v>10284</v>
      </c>
      <c r="G12" s="48"/>
      <c r="H12" s="48"/>
      <c r="I12" s="48"/>
      <c r="J12" s="49"/>
    </row>
    <row r="13" spans="6:16" ht="16.5" customHeight="1" x14ac:dyDescent="0.25">
      <c r="F13" s="40" t="s">
        <v>10286</v>
      </c>
      <c r="G13" s="41"/>
      <c r="H13" s="50"/>
      <c r="I13" s="50"/>
      <c r="J13" s="51"/>
    </row>
    <row r="14" spans="6:16" ht="16.5" customHeight="1" x14ac:dyDescent="0.25">
      <c r="F14" s="42" t="s">
        <v>6</v>
      </c>
      <c r="G14" s="43"/>
      <c r="H14" s="52"/>
      <c r="I14" s="52"/>
      <c r="J14" s="53"/>
    </row>
    <row r="15" spans="6:16" ht="16.5" customHeight="1" x14ac:dyDescent="0.25">
      <c r="F15" s="42" t="s">
        <v>9353</v>
      </c>
      <c r="G15" s="43"/>
      <c r="H15" s="52"/>
      <c r="I15" s="52"/>
      <c r="J15" s="53"/>
    </row>
    <row r="16" spans="6:16" ht="16.5" customHeight="1" thickBot="1" x14ac:dyDescent="0.3">
      <c r="F16" s="44" t="s">
        <v>7</v>
      </c>
      <c r="G16" s="45"/>
      <c r="H16" s="38">
        <v>1</v>
      </c>
      <c r="I16" s="38"/>
      <c r="J16" s="39"/>
    </row>
    <row r="17" spans="6:10" ht="16.5" customHeight="1" x14ac:dyDescent="0.25">
      <c r="F17" s="33" t="s">
        <v>10285</v>
      </c>
      <c r="G17" s="34"/>
      <c r="H17" s="34"/>
      <c r="I17" s="34"/>
      <c r="J17" s="35"/>
    </row>
    <row r="18" spans="6:10" ht="23.25" customHeight="1" x14ac:dyDescent="0.25">
      <c r="F18" s="36" t="s">
        <v>8</v>
      </c>
      <c r="G18" s="37"/>
      <c r="H18" s="60"/>
      <c r="I18" s="60"/>
      <c r="J18" s="61"/>
    </row>
    <row r="19" spans="6:10" ht="23.25" customHeight="1" x14ac:dyDescent="0.25">
      <c r="F19" s="40" t="s">
        <v>9</v>
      </c>
      <c r="G19" s="41"/>
      <c r="H19" s="65"/>
      <c r="I19" s="65"/>
      <c r="J19" s="66"/>
    </row>
    <row r="20" spans="6:10" ht="23.25" customHeight="1" x14ac:dyDescent="0.25">
      <c r="F20" s="40" t="s">
        <v>10</v>
      </c>
      <c r="G20" s="41"/>
      <c r="H20" s="67" t="str">
        <f>IFERROR(VLOOKUP(H19,'Str02-12'!A2:F1320,6,0),"")</f>
        <v/>
      </c>
      <c r="I20" s="67"/>
      <c r="J20" s="68"/>
    </row>
    <row r="21" spans="6:10" ht="23.25" customHeight="1" thickBot="1" x14ac:dyDescent="0.3">
      <c r="F21" s="44" t="s">
        <v>11</v>
      </c>
      <c r="G21" s="45"/>
      <c r="H21" s="69" t="str">
        <f>IFERROR(VLOOKUP(H19,'Str02-12'!1:1048576,5,0),"")</f>
        <v/>
      </c>
      <c r="I21" s="69"/>
      <c r="J21" s="70"/>
    </row>
    <row r="22" spans="6:10" x14ac:dyDescent="0.25">
      <c r="F22" s="56"/>
      <c r="G22" s="56"/>
      <c r="H22" s="56"/>
      <c r="I22" s="56"/>
      <c r="J22" s="56"/>
    </row>
    <row r="23" spans="6:10" x14ac:dyDescent="0.25">
      <c r="F23" s="1" t="s">
        <v>12</v>
      </c>
      <c r="G23" s="1" t="s">
        <v>13</v>
      </c>
      <c r="H23" s="1" t="s">
        <v>14</v>
      </c>
      <c r="I23" s="1" t="s">
        <v>15</v>
      </c>
      <c r="J23" s="1" t="s">
        <v>16</v>
      </c>
    </row>
    <row r="24" spans="6:10" x14ac:dyDescent="0.25">
      <c r="F24">
        <v>1</v>
      </c>
      <c r="G24" s="2"/>
      <c r="H24" s="16" t="str">
        <f>IFERROR(VLOOKUP(Tabulka2[[#This Row],[Zaměstnanec]],Tabulka5[],6,0),"")</f>
        <v/>
      </c>
      <c r="I24" s="11"/>
      <c r="J24" s="3"/>
    </row>
    <row r="25" spans="6:10" x14ac:dyDescent="0.25">
      <c r="F25">
        <v>2</v>
      </c>
      <c r="G25" s="2"/>
      <c r="H25" s="16" t="str">
        <f>IFERROR(VLOOKUP(Tabulka2[[#This Row],[Zaměstnanec]],Tabulka5[],6,0),"")</f>
        <v/>
      </c>
      <c r="I25" s="12"/>
      <c r="J25" s="3"/>
    </row>
    <row r="26" spans="6:10" x14ac:dyDescent="0.25">
      <c r="F26">
        <v>3</v>
      </c>
      <c r="G26" s="2"/>
      <c r="H26" t="str">
        <f>IFERROR(VLOOKUP(Tabulka2[[#This Row],[Zaměstnanec]],Tabulka5[],6,0),"")</f>
        <v/>
      </c>
      <c r="I26" s="11"/>
      <c r="J26" s="3"/>
    </row>
    <row r="27" spans="6:10" x14ac:dyDescent="0.25">
      <c r="F27">
        <v>4</v>
      </c>
      <c r="G27" s="2"/>
      <c r="H27" t="str">
        <f>IFERROR(VLOOKUP(Tabulka2[[#This Row],[Zaměstnanec]],Tabulka5[],6,0),"")</f>
        <v/>
      </c>
      <c r="I27" s="12"/>
      <c r="J27" s="3"/>
    </row>
    <row r="28" spans="6:10" x14ac:dyDescent="0.25">
      <c r="F28">
        <v>5</v>
      </c>
      <c r="G28" s="2"/>
      <c r="H28" t="str">
        <f>IFERROR(VLOOKUP(Tabulka2[[#This Row],[Zaměstnanec]],Tabulka5[],6,0),"")</f>
        <v/>
      </c>
      <c r="I28" s="11"/>
      <c r="J28" s="3"/>
    </row>
    <row r="29" spans="6:10" x14ac:dyDescent="0.25">
      <c r="F29">
        <v>6</v>
      </c>
      <c r="G29" s="2"/>
      <c r="H29" t="str">
        <f>IFERROR(VLOOKUP(Tabulka2[[#This Row],[Zaměstnanec]],Tabulka5[],6,0),"")</f>
        <v/>
      </c>
      <c r="I29" s="12"/>
      <c r="J29" s="3"/>
    </row>
    <row r="30" spans="6:10" x14ac:dyDescent="0.25">
      <c r="F30">
        <v>7</v>
      </c>
      <c r="G30" s="2"/>
      <c r="H30" t="str">
        <f>IFERROR(VLOOKUP(Tabulka2[[#This Row],[Zaměstnanec]],Tabulka5[],6,0),"")</f>
        <v/>
      </c>
      <c r="I30" s="11"/>
      <c r="J30" s="3"/>
    </row>
    <row r="31" spans="6:10" x14ac:dyDescent="0.25">
      <c r="F31">
        <v>8</v>
      </c>
      <c r="G31" s="2"/>
      <c r="H31" t="str">
        <f>IFERROR(VLOOKUP(Tabulka2[[#This Row],[Zaměstnanec]],Tabulka5[],6,0),"")</f>
        <v/>
      </c>
      <c r="I31" s="12"/>
      <c r="J31" s="3"/>
    </row>
    <row r="32" spans="6:10" x14ac:dyDescent="0.25">
      <c r="F32">
        <v>9</v>
      </c>
      <c r="G32" s="2"/>
      <c r="H32" t="str">
        <f>IFERROR(VLOOKUP(Tabulka2[[#This Row],[Zaměstnanec]],Tabulka5[],6,0),"")</f>
        <v/>
      </c>
      <c r="I32" s="11"/>
      <c r="J32" s="3"/>
    </row>
    <row r="33" spans="6:10" x14ac:dyDescent="0.25">
      <c r="F33">
        <v>10</v>
      </c>
      <c r="G33" s="2"/>
      <c r="H33" t="str">
        <f>IFERROR(VLOOKUP(Tabulka2[[#This Row],[Zaměstnanec]],Tabulka5[],6,0),"")</f>
        <v/>
      </c>
      <c r="I33" s="12"/>
      <c r="J33" s="3"/>
    </row>
    <row r="34" spans="6:10" x14ac:dyDescent="0.25">
      <c r="F34">
        <v>11</v>
      </c>
      <c r="G34" s="2"/>
      <c r="H34" t="str">
        <f>IFERROR(VLOOKUP(Tabulka2[[#This Row],[Zaměstnanec]],Tabulka5[],6,0),"")</f>
        <v/>
      </c>
      <c r="I34" s="11"/>
      <c r="J34" s="3"/>
    </row>
    <row r="35" spans="6:10" x14ac:dyDescent="0.25">
      <c r="F35">
        <v>12</v>
      </c>
      <c r="G35" s="2"/>
      <c r="H35" t="str">
        <f>IFERROR(VLOOKUP(Tabulka2[[#This Row],[Zaměstnanec]],Tabulka5[],6,0),"")</f>
        <v/>
      </c>
      <c r="I35" s="12"/>
      <c r="J35" s="3"/>
    </row>
    <row r="36" spans="6:10" x14ac:dyDescent="0.25">
      <c r="F36">
        <v>13</v>
      </c>
      <c r="G36" s="2"/>
      <c r="H36" t="str">
        <f>IFERROR(VLOOKUP(Tabulka2[[#This Row],[Zaměstnanec]],Tabulka5[],6,0),"")</f>
        <v/>
      </c>
      <c r="I36" s="11"/>
      <c r="J36" s="3"/>
    </row>
    <row r="37" spans="6:10" x14ac:dyDescent="0.25">
      <c r="F37">
        <v>14</v>
      </c>
      <c r="G37" s="2"/>
      <c r="H37" t="str">
        <f>IFERROR(VLOOKUP(Tabulka2[[#This Row],[Zaměstnanec]],Tabulka5[],6,0),"")</f>
        <v/>
      </c>
      <c r="I37" s="12"/>
      <c r="J37" s="3"/>
    </row>
    <row r="38" spans="6:10" x14ac:dyDescent="0.25">
      <c r="F38">
        <v>15</v>
      </c>
      <c r="G38" s="2"/>
      <c r="H38" t="str">
        <f>IFERROR(VLOOKUP(Tabulka2[[#This Row],[Zaměstnanec]],Tabulka5[],6,0),"")</f>
        <v/>
      </c>
      <c r="I38" s="11"/>
      <c r="J38" s="3"/>
    </row>
    <row r="39" spans="6:10" x14ac:dyDescent="0.25">
      <c r="F39">
        <v>16</v>
      </c>
      <c r="G39" s="2"/>
      <c r="H39" t="str">
        <f>IFERROR(VLOOKUP(Tabulka2[[#This Row],[Zaměstnanec]],Tabulka5[],6,0),"")</f>
        <v/>
      </c>
      <c r="I39" s="12"/>
      <c r="J39" s="3"/>
    </row>
    <row r="40" spans="6:10" x14ac:dyDescent="0.25">
      <c r="F40">
        <v>17</v>
      </c>
      <c r="G40" s="2"/>
      <c r="H40" t="str">
        <f>IFERROR(VLOOKUP(Tabulka2[[#This Row],[Zaměstnanec]],Tabulka5[],6,0),"")</f>
        <v/>
      </c>
      <c r="I40" s="11"/>
      <c r="J40" s="3"/>
    </row>
    <row r="41" spans="6:10" x14ac:dyDescent="0.25">
      <c r="F41">
        <v>18</v>
      </c>
      <c r="G41" s="2"/>
      <c r="H41" t="str">
        <f>IFERROR(VLOOKUP(Tabulka2[[#This Row],[Zaměstnanec]],Tabulka5[],6,0),"")</f>
        <v/>
      </c>
      <c r="I41" s="12"/>
      <c r="J41" s="3"/>
    </row>
    <row r="42" spans="6:10" x14ac:dyDescent="0.25">
      <c r="F42">
        <v>19</v>
      </c>
      <c r="G42" s="2"/>
      <c r="H42" t="str">
        <f>IFERROR(VLOOKUP(Tabulka2[[#This Row],[Zaměstnanec]],Tabulka5[],6,0),"")</f>
        <v/>
      </c>
      <c r="I42" s="11"/>
      <c r="J42" s="3"/>
    </row>
    <row r="43" spans="6:10" x14ac:dyDescent="0.25">
      <c r="F43">
        <v>20</v>
      </c>
      <c r="G43" s="2"/>
      <c r="H43" t="str">
        <f>IFERROR(VLOOKUP(Tabulka2[[#This Row],[Zaměstnanec]],Tabulka5[],6,0),"")</f>
        <v/>
      </c>
      <c r="I43" s="12"/>
      <c r="J43" s="3"/>
    </row>
    <row r="44" spans="6:10" x14ac:dyDescent="0.25">
      <c r="F44">
        <v>21</v>
      </c>
      <c r="G44" s="2"/>
      <c r="H44" t="str">
        <f>IFERROR(VLOOKUP(Tabulka2[[#This Row],[Zaměstnanec]],Tabulka5[],6,0),"")</f>
        <v/>
      </c>
      <c r="I44" s="11"/>
      <c r="J44" s="3"/>
    </row>
    <row r="45" spans="6:10" x14ac:dyDescent="0.25">
      <c r="F45">
        <v>22</v>
      </c>
      <c r="G45" s="2"/>
      <c r="H45" t="str">
        <f>IFERROR(VLOOKUP(Tabulka2[[#This Row],[Zaměstnanec]],Tabulka5[],6,0),"")</f>
        <v/>
      </c>
      <c r="I45" s="12"/>
      <c r="J45" s="3"/>
    </row>
    <row r="46" spans="6:10" x14ac:dyDescent="0.25">
      <c r="F46">
        <v>23</v>
      </c>
      <c r="G46" s="2"/>
      <c r="H46" t="str">
        <f>IFERROR(VLOOKUP(Tabulka2[[#This Row],[Zaměstnanec]],Tabulka5[],6,0),"")</f>
        <v/>
      </c>
      <c r="I46" s="11"/>
      <c r="J46" s="3"/>
    </row>
    <row r="47" spans="6:10" x14ac:dyDescent="0.25">
      <c r="F47">
        <v>24</v>
      </c>
      <c r="G47" s="2"/>
      <c r="H47" t="str">
        <f>IFERROR(VLOOKUP(Tabulka2[[#This Row],[Zaměstnanec]],Tabulka5[],6,0),"")</f>
        <v/>
      </c>
      <c r="I47" s="12"/>
      <c r="J47" s="3"/>
    </row>
    <row r="48" spans="6:10" x14ac:dyDescent="0.25">
      <c r="F48">
        <v>25</v>
      </c>
      <c r="G48" s="2"/>
      <c r="H48" t="str">
        <f>IFERROR(VLOOKUP(Tabulka2[[#This Row],[Zaměstnanec]],Tabulka5[],6,0),"")</f>
        <v/>
      </c>
      <c r="I48" s="11"/>
      <c r="J48" s="3"/>
    </row>
    <row r="49" spans="6:10" x14ac:dyDescent="0.25">
      <c r="F49">
        <v>26</v>
      </c>
      <c r="G49" s="2"/>
      <c r="H49" t="str">
        <f>IFERROR(VLOOKUP(Tabulka2[[#This Row],[Zaměstnanec]],Tabulka5[],6,0),"")</f>
        <v/>
      </c>
      <c r="I49" s="12"/>
      <c r="J49" s="3"/>
    </row>
    <row r="50" spans="6:10" x14ac:dyDescent="0.25">
      <c r="F50">
        <v>27</v>
      </c>
      <c r="G50" s="2"/>
      <c r="H50" t="str">
        <f>IFERROR(VLOOKUP(Tabulka2[[#This Row],[Zaměstnanec]],Tabulka5[],6,0),"")</f>
        <v/>
      </c>
      <c r="I50" s="11"/>
      <c r="J50" s="3"/>
    </row>
    <row r="51" spans="6:10" x14ac:dyDescent="0.25">
      <c r="F51">
        <v>28</v>
      </c>
      <c r="G51" s="2"/>
      <c r="H51" t="str">
        <f>IFERROR(VLOOKUP(Tabulka2[[#This Row],[Zaměstnanec]],Tabulka5[],6,0),"")</f>
        <v/>
      </c>
      <c r="I51" s="12"/>
      <c r="J51" s="3"/>
    </row>
    <row r="52" spans="6:10" x14ac:dyDescent="0.25">
      <c r="F52">
        <v>29</v>
      </c>
      <c r="G52" s="2"/>
      <c r="H52" t="str">
        <f>IFERROR(VLOOKUP(Tabulka2[[#This Row],[Zaměstnanec]],Tabulka5[],6,0),"")</f>
        <v/>
      </c>
      <c r="I52" s="11"/>
      <c r="J52" s="3"/>
    </row>
    <row r="53" spans="6:10" x14ac:dyDescent="0.25">
      <c r="F53">
        <v>30</v>
      </c>
      <c r="G53" s="2"/>
      <c r="H53" t="str">
        <f>IFERROR(VLOOKUP(Tabulka2[[#This Row],[Zaměstnanec]],Tabulka5[],6,0),"")</f>
        <v/>
      </c>
      <c r="I53" s="12"/>
      <c r="J53" s="3"/>
    </row>
    <row r="54" spans="6:10" x14ac:dyDescent="0.25">
      <c r="F54">
        <v>31</v>
      </c>
      <c r="G54" s="15"/>
      <c r="H54" s="15" t="str">
        <f>IFERROR(VLOOKUP(Tabulka2[[#This Row],[Zaměstnanec]],Tabulka5[],6,0),"")</f>
        <v/>
      </c>
      <c r="I54" s="11"/>
      <c r="J54" s="3"/>
    </row>
    <row r="55" spans="6:10" x14ac:dyDescent="0.25">
      <c r="F55">
        <v>32</v>
      </c>
      <c r="G55" s="3"/>
      <c r="H55" s="15" t="str">
        <f>IFERROR(VLOOKUP(Tabulka2[[#This Row],[Zaměstnanec]],Tabulka5[],6,0),"")</f>
        <v/>
      </c>
      <c r="I55" s="13"/>
      <c r="J55" s="3"/>
    </row>
    <row r="56" spans="6:10" x14ac:dyDescent="0.25">
      <c r="F56">
        <v>33</v>
      </c>
      <c r="G56" s="3"/>
      <c r="H56" s="15" t="str">
        <f>IFERROR(VLOOKUP(Tabulka2[[#This Row],[Zaměstnanec]],Tabulka5[],6,0),"")</f>
        <v/>
      </c>
      <c r="I56" s="14"/>
      <c r="J56" s="3"/>
    </row>
    <row r="57" spans="6:10" x14ac:dyDescent="0.25">
      <c r="F57">
        <v>34</v>
      </c>
      <c r="G57" s="3"/>
      <c r="H57" s="15" t="str">
        <f>IFERROR(VLOOKUP(Tabulka2[[#This Row],[Zaměstnanec]],Tabulka5[],6,0),"")</f>
        <v/>
      </c>
      <c r="I57" s="13"/>
      <c r="J57" s="3"/>
    </row>
    <row r="58" spans="6:10" x14ac:dyDescent="0.25">
      <c r="F58">
        <v>35</v>
      </c>
      <c r="G58" s="3"/>
      <c r="H58" s="15" t="str">
        <f>IFERROR(VLOOKUP(Tabulka2[[#This Row],[Zaměstnanec]],Tabulka5[],6,0),"")</f>
        <v/>
      </c>
      <c r="I58" s="14"/>
      <c r="J58" s="3"/>
    </row>
    <row r="59" spans="6:10" x14ac:dyDescent="0.25">
      <c r="F59">
        <v>36</v>
      </c>
      <c r="G59" s="3"/>
      <c r="H59" s="3" t="str">
        <f>IFERROR(VLOOKUP(Tabulka2[[#This Row],[Zaměstnanec]],Tabulka5[],6,0),"")</f>
        <v/>
      </c>
      <c r="I59" s="13"/>
      <c r="J59" s="3"/>
    </row>
    <row r="60" spans="6:10" x14ac:dyDescent="0.25">
      <c r="F60">
        <v>37</v>
      </c>
      <c r="G60" s="3"/>
      <c r="H60" s="3" t="str">
        <f>IFERROR(VLOOKUP(Tabulka2[[#This Row],[Zaměstnanec]],Tabulka5[],6,0),"")</f>
        <v/>
      </c>
      <c r="I60" s="14"/>
      <c r="J60" s="3"/>
    </row>
    <row r="61" spans="6:10" x14ac:dyDescent="0.25">
      <c r="F61">
        <v>38</v>
      </c>
      <c r="G61" s="3"/>
      <c r="H61" s="3" t="str">
        <f>IFERROR(VLOOKUP(Tabulka2[[#This Row],[Zaměstnanec]],Tabulka5[],6,0),"")</f>
        <v/>
      </c>
      <c r="I61" s="13"/>
      <c r="J61" s="3"/>
    </row>
    <row r="62" spans="6:10" x14ac:dyDescent="0.25">
      <c r="F62">
        <v>39</v>
      </c>
      <c r="G62" s="3"/>
      <c r="H62" s="3" t="str">
        <f>IFERROR(VLOOKUP(Tabulka2[[#This Row],[Zaměstnanec]],Tabulka5[],6,0),"")</f>
        <v/>
      </c>
      <c r="I62" s="14"/>
      <c r="J62" s="3"/>
    </row>
    <row r="63" spans="6:10" x14ac:dyDescent="0.25">
      <c r="F63">
        <v>40</v>
      </c>
      <c r="G63" s="3"/>
      <c r="H63" s="3" t="str">
        <f>IFERROR(VLOOKUP(Tabulka2[[#This Row],[Zaměstnanec]],Tabulka5[],6,0),"")</f>
        <v/>
      </c>
      <c r="I63" s="13"/>
      <c r="J63" s="3"/>
    </row>
    <row r="64" spans="6:10" x14ac:dyDescent="0.25">
      <c r="F64" t="s">
        <v>17</v>
      </c>
      <c r="G64" s="4">
        <f>SUBTOTAL(103,Tabulka2[Zaměstnanec])</f>
        <v>0</v>
      </c>
      <c r="I64" s="10">
        <f>SUBTOTAL(109,Tabulka2[Výše odměny])</f>
        <v>0</v>
      </c>
    </row>
    <row r="65" spans="6:10" x14ac:dyDescent="0.25">
      <c r="G65" s="4"/>
      <c r="I65" s="10"/>
    </row>
    <row r="66" spans="6:10" x14ac:dyDescent="0.25">
      <c r="G66" s="4"/>
      <c r="I66" s="10"/>
    </row>
    <row r="68" spans="6:10" x14ac:dyDescent="0.25">
      <c r="F68" s="63"/>
      <c r="G68" s="63"/>
      <c r="I68" s="63"/>
      <c r="J68" s="63"/>
    </row>
    <row r="69" spans="6:10" ht="15" customHeight="1" x14ac:dyDescent="0.25">
      <c r="F69" s="64" t="s">
        <v>9351</v>
      </c>
      <c r="G69" s="64"/>
      <c r="I69" s="59" t="s">
        <v>9352</v>
      </c>
      <c r="J69" s="59"/>
    </row>
    <row r="70" spans="6:10" x14ac:dyDescent="0.25">
      <c r="F70" t="s">
        <v>18</v>
      </c>
      <c r="G70" s="5"/>
    </row>
    <row r="73" spans="6:10" x14ac:dyDescent="0.25">
      <c r="F73" s="58"/>
      <c r="G73" s="58"/>
    </row>
    <row r="74" spans="6:10" x14ac:dyDescent="0.25">
      <c r="F74" s="59" t="s">
        <v>19</v>
      </c>
      <c r="G74" s="59"/>
    </row>
    <row r="75" spans="6:10" x14ac:dyDescent="0.25">
      <c r="F75" s="62"/>
      <c r="G75" s="62"/>
    </row>
    <row r="76" spans="6:10" x14ac:dyDescent="0.25">
      <c r="F76" s="59" t="s">
        <v>20</v>
      </c>
      <c r="G76" s="59"/>
    </row>
    <row r="78" spans="6:10" x14ac:dyDescent="0.25">
      <c r="F78" s="21"/>
    </row>
  </sheetData>
  <mergeCells count="39">
    <mergeCell ref="F73:G73"/>
    <mergeCell ref="F74:G74"/>
    <mergeCell ref="H18:J18"/>
    <mergeCell ref="F75:G75"/>
    <mergeCell ref="F76:G76"/>
    <mergeCell ref="F22:J22"/>
    <mergeCell ref="F68:G68"/>
    <mergeCell ref="I68:J68"/>
    <mergeCell ref="F69:G69"/>
    <mergeCell ref="I69:J69"/>
    <mergeCell ref="F19:G19"/>
    <mergeCell ref="F20:G20"/>
    <mergeCell ref="F21:G21"/>
    <mergeCell ref="H19:J19"/>
    <mergeCell ref="H20:J20"/>
    <mergeCell ref="H21:J21"/>
    <mergeCell ref="F1:J1"/>
    <mergeCell ref="F2:J2"/>
    <mergeCell ref="F8:J8"/>
    <mergeCell ref="F9:J9"/>
    <mergeCell ref="F3:J3"/>
    <mergeCell ref="F5:J5"/>
    <mergeCell ref="F6:J6"/>
    <mergeCell ref="F7:J7"/>
    <mergeCell ref="F10:J10"/>
    <mergeCell ref="F4:G4"/>
    <mergeCell ref="H4:J4"/>
    <mergeCell ref="F17:J17"/>
    <mergeCell ref="F18:G18"/>
    <mergeCell ref="H16:J16"/>
    <mergeCell ref="F13:G13"/>
    <mergeCell ref="F14:G14"/>
    <mergeCell ref="F15:G15"/>
    <mergeCell ref="F16:G16"/>
    <mergeCell ref="F11:J11"/>
    <mergeCell ref="F12:J12"/>
    <mergeCell ref="H13:J13"/>
    <mergeCell ref="H14:J14"/>
    <mergeCell ref="H15:J15"/>
  </mergeCells>
  <dataValidations disablePrompts="1" count="1">
    <dataValidation allowBlank="1" showInputMessage="1" showErrorMessage="1" promptTitle="Info." prompt="Výše odměny se uvádí bez odvodů." sqref="I24:I63" xr:uid="{F8DD6508-AEED-465F-9741-B685353019B0}"/>
  </dataValidations>
  <pageMargins left="0.7" right="0.7" top="0.75" bottom="0.75" header="0.3" footer="0.511811023622047"/>
  <pageSetup paperSize="9" scale="62" orientation="portrait" r:id="rId1"/>
  <headerFooter>
    <oddHeader>&amp;LČíslo formuláře: 007&amp;RVerze formuláře: 2025.11.14.01
Data číselníků platná k : 30.11.2025</oddHeader>
  </headerFooter>
  <ignoredErrors>
    <ignoredError sqref="H54:H63" unlockedFormula="1"/>
  </ignoredErrors>
  <drawing r:id="rId2"/>
  <legacyDrawing r:id="rId3"/>
  <tableParts count="1">
    <tablePart r:id="rId4"/>
  </tableParts>
  <extLst>
    <ext xmlns:x14="http://schemas.microsoft.com/office/spreadsheetml/2009/9/main" uri="{CCE6A557-97BC-4b89-ADB6-D9C93CAAB3DF}">
      <x14:dataValidations xmlns:xm="http://schemas.microsoft.com/office/excel/2006/main" disablePrompts="1" count="7">
        <x14:dataValidation type="list" allowBlank="1" showInputMessage="1" showErrorMessage="1" xr:uid="{00000000-0002-0000-0000-000001000000}">
          <x14:formula1>
            <xm:f>'Seznam SLM'!$C$2:$C$69</xm:f>
          </x14:formula1>
          <x14:formula2>
            <xm:f>0</xm:f>
          </x14:formula2>
          <xm:sqref>H18:J18</xm:sqref>
        </x14:dataValidation>
        <x14:dataValidation type="list" allowBlank="1" showInputMessage="1" showErrorMessage="1" xr:uid="{00000000-0002-0000-0000-000002000000}">
          <x14:formula1>
            <xm:f>'Str02-12'!$A$2:$A$1320</xm:f>
          </x14:formula1>
          <x14:formula2>
            <xm:f>0</xm:f>
          </x14:formula2>
          <xm:sqref>H19:J19</xm:sqref>
        </x14:dataValidation>
        <x14:dataValidation type="list" allowBlank="1" showInputMessage="1" showErrorMessage="1" promptTitle="Info." prompt="Výběr osoby z rozbalovací nabídky_x000a_(Ve formuláři nelze kombinovat odměny pro pracovní poměry a dohody. Dohody musí být na samostatném formuláři.)" xr:uid="{00000000-0002-0000-0000-000003000000}">
          <x14:formula1>
            <xm:f>OFFSET('Rtf01'!$A$1:$A$3629,Výpočty!$B$2,0,Výpočty!$B$1,1)</xm:f>
          </x14:formula1>
          <xm:sqref>G24:G63</xm:sqref>
        </x14:dataValidation>
        <x14:dataValidation type="list" allowBlank="1" showInputMessage="1" showErrorMessage="1" xr:uid="{00000000-0002-0000-0000-000005000000}">
          <x14:formula1>
            <xm:f>Čísleník!$A$2:$A$5</xm:f>
          </x14:formula1>
          <x14:formula2>
            <xm:f>0</xm:f>
          </x14:formula2>
          <xm:sqref>H15:J15</xm:sqref>
        </x14:dataValidation>
        <x14:dataValidation type="list" allowBlank="1" showInputMessage="1" showErrorMessage="1" xr:uid="{00000000-0002-0000-0000-000000000000}">
          <x14:formula1>
            <xm:f>'Str02-02'!$A$2:$A$116</xm:f>
          </x14:formula1>
          <x14:formula2>
            <xm:f>0</xm:f>
          </x14:formula2>
          <xm:sqref>O3:P4 P2</xm:sqref>
        </x14:dataValidation>
        <x14:dataValidation type="list" allowBlank="1" showInputMessage="1" showErrorMessage="1" promptTitle="Info." prompt="Zde zvolte pracoviště._x000a_Po výběru je možné vybrat konkrétní osobu v tabulce ve sloupci &quot;Zaměstnanec&quot;._x000a_Lze kombinovat v jednom formuláři osoby z ruzných pracovišť,_x000a_jen je třeba pokaždé změnit pracoviště." xr:uid="{FD5E9559-1332-41D3-BAEF-3AEE9CEFB4D9}">
          <x14:formula1>
            <xm:f>'Str02-02'!$A$2:$A$116</xm:f>
          </x14:formula1>
          <xm:sqref>H4:J4</xm:sqref>
        </x14:dataValidation>
        <x14:dataValidation type="list" allowBlank="1" showInputMessage="1" showErrorMessage="1" xr:uid="{00000000-0002-0000-0000-000004000000}">
          <x14:formula1>
            <xm:f>ÚLZ!$A$2:$A$17</xm:f>
          </x14:formula1>
          <xm:sqref>F75:G75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C000"/>
  </sheetPr>
  <dimension ref="A1:E116"/>
  <sheetViews>
    <sheetView zoomScaleNormal="100" workbookViewId="0">
      <selection activeCell="C6" sqref="C6"/>
    </sheetView>
  </sheetViews>
  <sheetFormatPr defaultColWidth="9.140625" defaultRowHeight="15" x14ac:dyDescent="0.25"/>
  <cols>
    <col min="1" max="1" width="85.140625" style="8" customWidth="1"/>
    <col min="2" max="2" width="16.85546875" style="8" customWidth="1"/>
    <col min="3" max="3" width="76.140625" style="8" customWidth="1"/>
    <col min="4" max="4" width="12.85546875" style="8" customWidth="1"/>
    <col min="5" max="5" width="66.28515625" style="8" customWidth="1"/>
    <col min="6" max="16384" width="9.140625" style="8"/>
  </cols>
  <sheetData>
    <row r="1" spans="1:5" x14ac:dyDescent="0.25">
      <c r="A1" s="8" t="s">
        <v>105</v>
      </c>
      <c r="B1" s="17" t="s">
        <v>6859</v>
      </c>
      <c r="C1" s="17" t="s">
        <v>29</v>
      </c>
      <c r="D1" s="17" t="s">
        <v>9234</v>
      </c>
      <c r="E1" s="17" t="s">
        <v>9235</v>
      </c>
    </row>
    <row r="2" spans="1:5" x14ac:dyDescent="0.25">
      <c r="A2" s="8" t="str">
        <f>_xlfn.CONCAT(B2," - ",C2)</f>
        <v>11110 - Anatomický ústav 1.LF UK</v>
      </c>
      <c r="B2" s="8" t="s">
        <v>10592</v>
      </c>
      <c r="C2" s="8" t="s">
        <v>9236</v>
      </c>
    </row>
    <row r="3" spans="1:5" x14ac:dyDescent="0.25">
      <c r="A3" s="9" t="str">
        <f t="shared" ref="A3:A66" si="0">_xlfn.CONCAT(B3," - ",C3)</f>
        <v>11120 - Ústav histologie a embryologie 1.LF UK</v>
      </c>
      <c r="B3" s="8" t="s">
        <v>10593</v>
      </c>
      <c r="C3" s="8" t="s">
        <v>9237</v>
      </c>
    </row>
    <row r="4" spans="1:5" x14ac:dyDescent="0.25">
      <c r="A4" s="9" t="str">
        <f t="shared" si="0"/>
        <v>11131 - BIOCEV</v>
      </c>
      <c r="B4" s="8" t="s">
        <v>10594</v>
      </c>
      <c r="C4" s="8" t="s">
        <v>9238</v>
      </c>
    </row>
    <row r="5" spans="1:5" x14ac:dyDescent="0.25">
      <c r="A5" s="9" t="str">
        <f t="shared" si="0"/>
        <v>11140 - Ústav biochemie a experimentální onkologie 1.LF UK</v>
      </c>
      <c r="B5" s="8" t="s">
        <v>10595</v>
      </c>
      <c r="C5" s="8" t="s">
        <v>9239</v>
      </c>
    </row>
    <row r="6" spans="1:5" x14ac:dyDescent="0.25">
      <c r="A6" s="9" t="str">
        <f t="shared" si="0"/>
        <v>11150 - Fyziologický ústav 1.LF UK</v>
      </c>
      <c r="B6" s="8" t="s">
        <v>10596</v>
      </c>
      <c r="C6" s="8" t="s">
        <v>9240</v>
      </c>
    </row>
    <row r="7" spans="1:5" x14ac:dyDescent="0.25">
      <c r="A7" s="9" t="str">
        <f t="shared" si="0"/>
        <v>11160 - Ústav biologie a lékařské genetiky 1. LF UK a VFN</v>
      </c>
      <c r="B7" s="8" t="s">
        <v>10597</v>
      </c>
      <c r="C7" s="8" t="s">
        <v>9241</v>
      </c>
    </row>
    <row r="8" spans="1:5" x14ac:dyDescent="0.25">
      <c r="A8" s="9" t="str">
        <f t="shared" si="0"/>
        <v>11170 - Ústav biofyziky a informatiky 1.LF UK</v>
      </c>
      <c r="B8" s="8" t="s">
        <v>10598</v>
      </c>
      <c r="C8" s="8" t="s">
        <v>9242</v>
      </c>
    </row>
    <row r="9" spans="1:5" x14ac:dyDescent="0.25">
      <c r="A9" s="9" t="str">
        <f t="shared" si="0"/>
        <v>11180 - Ústav patologické fyziologie 1.LF UK</v>
      </c>
      <c r="B9" s="8" t="s">
        <v>10599</v>
      </c>
      <c r="C9" s="8" t="s">
        <v>9243</v>
      </c>
    </row>
    <row r="10" spans="1:5" x14ac:dyDescent="0.25">
      <c r="A10" s="9" t="str">
        <f t="shared" si="0"/>
        <v>11190 - Farmakologický ústav 1. LF UK a VFN</v>
      </c>
      <c r="B10" s="8" t="s">
        <v>10600</v>
      </c>
      <c r="C10" s="8" t="s">
        <v>9244</v>
      </c>
    </row>
    <row r="11" spans="1:5" x14ac:dyDescent="0.25">
      <c r="A11" s="9" t="str">
        <f t="shared" si="0"/>
        <v>11191 - Ústav klinické a experimentální hematologie 1.LF UK a ÚHKT</v>
      </c>
      <c r="B11" s="8" t="s">
        <v>10601</v>
      </c>
      <c r="C11" s="8" t="s">
        <v>9245</v>
      </c>
    </row>
    <row r="12" spans="1:5" x14ac:dyDescent="0.25">
      <c r="A12" s="9" t="str">
        <f t="shared" si="0"/>
        <v>11200 - Ústav hygieny a epidemiologie 1. LF UK a VFN</v>
      </c>
      <c r="B12" s="8" t="s">
        <v>10602</v>
      </c>
      <c r="C12" s="8" t="s">
        <v>9246</v>
      </c>
    </row>
    <row r="13" spans="1:5" x14ac:dyDescent="0.25">
      <c r="A13" s="9" t="str">
        <f t="shared" si="0"/>
        <v>11210 - Ústav tělesné výchovy 1.LF UK</v>
      </c>
      <c r="B13" s="8" t="s">
        <v>10603</v>
      </c>
      <c r="C13" s="8" t="s">
        <v>9247</v>
      </c>
    </row>
    <row r="14" spans="1:5" x14ac:dyDescent="0.25">
      <c r="A14" s="9" t="str">
        <f t="shared" si="0"/>
        <v>11220 - Ústav dějin lékařství a cizích jazyků 1.LF UK</v>
      </c>
      <c r="B14" s="8" t="s">
        <v>10604</v>
      </c>
      <c r="C14" s="8" t="s">
        <v>9248</v>
      </c>
    </row>
    <row r="15" spans="1:5" x14ac:dyDescent="0.25">
      <c r="A15" s="9" t="str">
        <f t="shared" si="0"/>
        <v>11240 - Ústav humanitních studií v lékařství 1.LF UK</v>
      </c>
      <c r="B15" s="8" t="s">
        <v>10605</v>
      </c>
      <c r="C15" s="8" t="s">
        <v>9249</v>
      </c>
    </row>
    <row r="16" spans="1:5" x14ac:dyDescent="0.25">
      <c r="A16" s="9" t="str">
        <f t="shared" si="0"/>
        <v>11250 - Ústav teorie a praxe ošetřovatelství 1.LF UK</v>
      </c>
      <c r="B16" s="8" t="s">
        <v>10606</v>
      </c>
      <c r="C16" s="8" t="s">
        <v>9250</v>
      </c>
    </row>
    <row r="17" spans="1:3" x14ac:dyDescent="0.25">
      <c r="A17" s="9" t="str">
        <f t="shared" si="0"/>
        <v>11260 - Ústav všeobecného lékařství 1.LF UK</v>
      </c>
      <c r="B17" s="8" t="s">
        <v>10607</v>
      </c>
      <c r="C17" s="8" t="s">
        <v>9251</v>
      </c>
    </row>
    <row r="18" spans="1:3" x14ac:dyDescent="0.25">
      <c r="A18" s="9" t="str">
        <f t="shared" si="0"/>
        <v>11280 - Ústav veřejného zdravotnictví a medicínského práva 1.LF UK</v>
      </c>
      <c r="B18" s="8" t="s">
        <v>10608</v>
      </c>
      <c r="C18" s="8" t="s">
        <v>9252</v>
      </c>
    </row>
    <row r="19" spans="1:3" x14ac:dyDescent="0.25">
      <c r="A19" s="9" t="str">
        <f t="shared" si="0"/>
        <v>11291 - Centrum pro experimentální biomodely 1.LF UK</v>
      </c>
      <c r="B19" s="8" t="s">
        <v>10609</v>
      </c>
      <c r="C19" s="8" t="s">
        <v>9253</v>
      </c>
    </row>
    <row r="20" spans="1:3" x14ac:dyDescent="0.25">
      <c r="A20" s="9" t="str">
        <f t="shared" si="0"/>
        <v>11292 - Centrum pokročilého preklinic. zobraz.</v>
      </c>
      <c r="B20" s="8" t="s">
        <v>10610</v>
      </c>
      <c r="C20" s="8" t="s">
        <v>9254</v>
      </c>
    </row>
    <row r="21" spans="1:3" x14ac:dyDescent="0.25">
      <c r="A21" s="9" t="str">
        <f t="shared" si="0"/>
        <v>11310 - Ústav patologie 1. LF UK a VFN</v>
      </c>
      <c r="B21" s="8" t="s">
        <v>10611</v>
      </c>
      <c r="C21" s="8" t="s">
        <v>9255</v>
      </c>
    </row>
    <row r="22" spans="1:3" x14ac:dyDescent="0.25">
      <c r="A22" s="9" t="str">
        <f t="shared" si="0"/>
        <v>11330 - Ústav nukleární medicíny 1. LF UK a VFN</v>
      </c>
      <c r="B22" s="8" t="s">
        <v>10612</v>
      </c>
      <c r="C22" s="8" t="s">
        <v>9256</v>
      </c>
    </row>
    <row r="23" spans="1:3" x14ac:dyDescent="0.25">
      <c r="A23" s="9" t="str">
        <f t="shared" si="0"/>
        <v>11351 - Ústav lékařské mikrobiologie 1. LF UK a VFN</v>
      </c>
      <c r="B23" s="8" t="s">
        <v>10613</v>
      </c>
      <c r="C23" s="8" t="s">
        <v>9257</v>
      </c>
    </row>
    <row r="24" spans="1:3" x14ac:dyDescent="0.25">
      <c r="A24" s="9" t="str">
        <f t="shared" si="0"/>
        <v>11352 - Ústav klinické imunologie a alergologie 1. LF UK a VFN</v>
      </c>
      <c r="B24" s="8" t="s">
        <v>10614</v>
      </c>
      <c r="C24" s="8" t="s">
        <v>9258</v>
      </c>
    </row>
    <row r="25" spans="1:3" x14ac:dyDescent="0.25">
      <c r="A25" s="9" t="str">
        <f t="shared" si="0"/>
        <v>11360 - Ústav soudního lékařství a toxikologie 1. LF UK a VFN</v>
      </c>
      <c r="B25" s="8" t="s">
        <v>10615</v>
      </c>
      <c r="C25" s="8" t="s">
        <v>9259</v>
      </c>
    </row>
    <row r="26" spans="1:3" x14ac:dyDescent="0.25">
      <c r="A26" s="9" t="str">
        <f t="shared" si="0"/>
        <v>11380 - Ústav tělovýchovného lékařství 1. LF UK a VFN</v>
      </c>
      <c r="B26" s="8" t="s">
        <v>10616</v>
      </c>
      <c r="C26" s="8" t="s">
        <v>9260</v>
      </c>
    </row>
    <row r="27" spans="1:3" x14ac:dyDescent="0.25">
      <c r="A27" s="9" t="str">
        <f t="shared" si="0"/>
        <v>11410 - Ústav lékařské biochemie a laboratorní diagnostiky 1.LF UK a VFN</v>
      </c>
      <c r="B27" s="8" t="s">
        <v>10617</v>
      </c>
      <c r="C27" s="8" t="s">
        <v>9261</v>
      </c>
    </row>
    <row r="28" spans="1:3" x14ac:dyDescent="0.25">
      <c r="A28" s="9" t="str">
        <f t="shared" si="0"/>
        <v>11430 - Pediatrická klinika 1.LF UK a FTN</v>
      </c>
      <c r="B28" s="8" t="s">
        <v>10618</v>
      </c>
      <c r="C28" s="8" t="s">
        <v>9262</v>
      </c>
    </row>
    <row r="29" spans="1:3" x14ac:dyDescent="0.25">
      <c r="A29" s="9" t="str">
        <f t="shared" si="0"/>
        <v>11431 - Chirurgická klinika  1.LF UK a FTN</v>
      </c>
      <c r="B29" s="8" t="s">
        <v>10619</v>
      </c>
      <c r="C29" s="8" t="s">
        <v>9263</v>
      </c>
    </row>
    <row r="30" spans="1:3" x14ac:dyDescent="0.25">
      <c r="A30" s="9" t="str">
        <f t="shared" si="0"/>
        <v>11433 - Ortopedická klinika  1.LF UK a FNB</v>
      </c>
      <c r="B30" s="8" t="s">
        <v>10620</v>
      </c>
      <c r="C30" s="8" t="s">
        <v>9264</v>
      </c>
    </row>
    <row r="31" spans="1:3" x14ac:dyDescent="0.25">
      <c r="A31" s="9" t="str">
        <f t="shared" si="0"/>
        <v>11434 - Chirurgická klinika 1.LF UK a FNB</v>
      </c>
      <c r="B31" s="8" t="s">
        <v>10621</v>
      </c>
      <c r="C31" s="8" t="s">
        <v>9265</v>
      </c>
    </row>
    <row r="32" spans="1:3" x14ac:dyDescent="0.25">
      <c r="A32" s="9" t="str">
        <f t="shared" si="0"/>
        <v>11435 - Ústav radiační onkologie 1.LF UK a FNB</v>
      </c>
      <c r="B32" s="8" t="s">
        <v>10622</v>
      </c>
      <c r="C32" s="8" t="s">
        <v>9266</v>
      </c>
    </row>
    <row r="33" spans="1:3" x14ac:dyDescent="0.25">
      <c r="A33" s="9" t="str">
        <f t="shared" si="0"/>
        <v>11436 - Klinika plastické chirurgie 1.LF UK a FNB</v>
      </c>
      <c r="B33" s="8" t="s">
        <v>10623</v>
      </c>
      <c r="C33" s="8" t="s">
        <v>9267</v>
      </c>
    </row>
    <row r="34" spans="1:3" x14ac:dyDescent="0.25">
      <c r="A34" s="9" t="str">
        <f t="shared" si="0"/>
        <v>11437 - Gynekologicko-porodnická klinika 1.LF UK a FNB</v>
      </c>
      <c r="B34" s="8" t="s">
        <v>10624</v>
      </c>
      <c r="C34" s="8" t="s">
        <v>9268</v>
      </c>
    </row>
    <row r="35" spans="1:3" x14ac:dyDescent="0.25">
      <c r="A35" s="9" t="str">
        <f t="shared" si="0"/>
        <v>11438 - Klinika dětské chirurgie a traumatologie 1. LF UK a FNB</v>
      </c>
      <c r="B35" s="8" t="s">
        <v>10625</v>
      </c>
      <c r="C35" s="8" t="s">
        <v>10280</v>
      </c>
    </row>
    <row r="36" spans="1:3" x14ac:dyDescent="0.25">
      <c r="A36" s="9" t="str">
        <f t="shared" si="0"/>
        <v>11450 - Anesteziologicko-resuscitační klinika  1.LF UK a FTN</v>
      </c>
      <c r="B36" s="8" t="s">
        <v>10626</v>
      </c>
      <c r="C36" s="8" t="s">
        <v>9269</v>
      </c>
    </row>
    <row r="37" spans="1:3" x14ac:dyDescent="0.25">
      <c r="A37" s="9" t="str">
        <f t="shared" si="0"/>
        <v>11451 - Onkologická klinika  1.LF UK a FTN</v>
      </c>
      <c r="B37" s="8" t="s">
        <v>10627</v>
      </c>
      <c r="C37" s="8" t="s">
        <v>9270</v>
      </c>
    </row>
    <row r="38" spans="1:3" x14ac:dyDescent="0.25">
      <c r="A38" s="9" t="str">
        <f t="shared" si="0"/>
        <v>11510 - I. interní klinika - klinika hematologie 1.LF UK a VFN</v>
      </c>
      <c r="B38" s="8" t="s">
        <v>10628</v>
      </c>
      <c r="C38" s="8" t="s">
        <v>9271</v>
      </c>
    </row>
    <row r="39" spans="1:3" x14ac:dyDescent="0.25">
      <c r="A39" s="9" t="str">
        <f t="shared" si="0"/>
        <v>11511 - Klinika nefrologie 1. LF UK a VFN</v>
      </c>
      <c r="B39" s="8" t="s">
        <v>10629</v>
      </c>
      <c r="C39" s="8" t="s">
        <v>9272</v>
      </c>
    </row>
    <row r="40" spans="1:3" x14ac:dyDescent="0.25">
      <c r="A40" s="9" t="str">
        <f t="shared" si="0"/>
        <v>11520 - II. interní klinika - klinika kardiologie a angiologie 1.LF UK a VFN</v>
      </c>
      <c r="B40" s="8" t="s">
        <v>10630</v>
      </c>
      <c r="C40" s="8" t="s">
        <v>9273</v>
      </c>
    </row>
    <row r="41" spans="1:3" x14ac:dyDescent="0.25">
      <c r="A41" s="9" t="str">
        <f t="shared" si="0"/>
        <v>11530 - III. interní klinika - klinika endokrinologie a metabolismu 1.LF UK a VFN</v>
      </c>
      <c r="B41" s="8" t="s">
        <v>10631</v>
      </c>
      <c r="C41" s="8" t="s">
        <v>9274</v>
      </c>
    </row>
    <row r="42" spans="1:3" x14ac:dyDescent="0.25">
      <c r="A42" s="9" t="str">
        <f t="shared" si="0"/>
        <v>11540 - IV. interní klinika - klinika gastroenterologie a hepatologie 1.LF UK a VFN</v>
      </c>
      <c r="B42" s="8" t="s">
        <v>10632</v>
      </c>
      <c r="C42" s="8" t="s">
        <v>9275</v>
      </c>
    </row>
    <row r="43" spans="1:3" x14ac:dyDescent="0.25">
      <c r="A43" s="9" t="str">
        <f t="shared" si="0"/>
        <v>11560 - Klinika pracovního lékařství 1. LF UK a VFN</v>
      </c>
      <c r="B43" s="8" t="s">
        <v>10633</v>
      </c>
      <c r="C43" s="8" t="s">
        <v>9276</v>
      </c>
    </row>
    <row r="44" spans="1:3" x14ac:dyDescent="0.25">
      <c r="A44" s="9" t="str">
        <f t="shared" si="0"/>
        <v>11570 - I. klinika tuberkulózy a respiračních nemocí 1.LF UK a VFN</v>
      </c>
      <c r="B44" s="8" t="s">
        <v>10634</v>
      </c>
      <c r="C44" s="8" t="s">
        <v>9277</v>
      </c>
    </row>
    <row r="45" spans="1:3" x14ac:dyDescent="0.25">
      <c r="A45" s="9" t="str">
        <f t="shared" si="0"/>
        <v>11580 - Dermatovenerologická klinika 1. LF UK a VFN</v>
      </c>
      <c r="B45" s="8" t="s">
        <v>10635</v>
      </c>
      <c r="C45" s="8" t="s">
        <v>9278</v>
      </c>
    </row>
    <row r="46" spans="1:3" x14ac:dyDescent="0.25">
      <c r="A46" s="9" t="str">
        <f t="shared" si="0"/>
        <v>11590 - Klinika geriatrie a interní medicíny 1. LF UK a VFN</v>
      </c>
      <c r="B46" s="8" t="s">
        <v>10636</v>
      </c>
      <c r="C46" s="8" t="s">
        <v>9279</v>
      </c>
    </row>
    <row r="47" spans="1:3" x14ac:dyDescent="0.25">
      <c r="A47" s="9" t="str">
        <f t="shared" si="0"/>
        <v>11591 - Klinika paliativní medicíny 1. LF UK a VFN</v>
      </c>
      <c r="B47" s="8" t="s">
        <v>10637</v>
      </c>
      <c r="C47" s="8" t="s">
        <v>9280</v>
      </c>
    </row>
    <row r="48" spans="1:3" x14ac:dyDescent="0.25">
      <c r="A48" s="9" t="str">
        <f t="shared" si="0"/>
        <v>11600 - Neurologická klinika 1. LF UK a VFN</v>
      </c>
      <c r="B48" s="8" t="s">
        <v>10638</v>
      </c>
      <c r="C48" s="8" t="s">
        <v>9281</v>
      </c>
    </row>
    <row r="49" spans="1:3" x14ac:dyDescent="0.25">
      <c r="A49" s="9" t="str">
        <f t="shared" si="0"/>
        <v>11610 - Psychiatrická klinika 1. LF UK a VFN</v>
      </c>
      <c r="B49" s="8" t="s">
        <v>10639</v>
      </c>
      <c r="C49" s="8" t="s">
        <v>9282</v>
      </c>
    </row>
    <row r="50" spans="1:3" x14ac:dyDescent="0.25">
      <c r="A50" s="9" t="str">
        <f t="shared" si="0"/>
        <v>11611 - Klinika adiktologie 1.LF UK a VFN</v>
      </c>
      <c r="B50" s="8" t="s">
        <v>10640</v>
      </c>
      <c r="C50" s="8" t="s">
        <v>9283</v>
      </c>
    </row>
    <row r="51" spans="1:3" x14ac:dyDescent="0.25">
      <c r="A51" s="9" t="str">
        <f t="shared" si="0"/>
        <v>11620 - Radiodiagnostická klinika 1.LF UK a  VFN</v>
      </c>
      <c r="B51" s="8" t="s">
        <v>10641</v>
      </c>
      <c r="C51" s="8" t="s">
        <v>9284</v>
      </c>
    </row>
    <row r="52" spans="1:3" x14ac:dyDescent="0.25">
      <c r="A52" s="9" t="str">
        <f t="shared" si="0"/>
        <v>11630 - Onkologická klinika 1. LF UK a VFN</v>
      </c>
      <c r="B52" s="8" t="s">
        <v>10642</v>
      </c>
      <c r="C52" s="8" t="s">
        <v>9285</v>
      </c>
    </row>
    <row r="53" spans="1:3" x14ac:dyDescent="0.25">
      <c r="A53" s="9" t="str">
        <f t="shared" si="0"/>
        <v>11640 - Klinika rehabilitačního lékařství 1. LF UK a VFN</v>
      </c>
      <c r="B53" s="8" t="s">
        <v>10643</v>
      </c>
      <c r="C53" s="8" t="s">
        <v>9286</v>
      </c>
    </row>
    <row r="54" spans="1:3" x14ac:dyDescent="0.25">
      <c r="A54" s="9" t="str">
        <f t="shared" si="0"/>
        <v>11641 - Revmatologická klinika 1.LF UK a Revmatologický ústav</v>
      </c>
      <c r="B54" s="8" t="s">
        <v>10644</v>
      </c>
      <c r="C54" s="8" t="s">
        <v>9287</v>
      </c>
    </row>
    <row r="55" spans="1:3" x14ac:dyDescent="0.25">
      <c r="A55" s="9" t="str">
        <f t="shared" si="0"/>
        <v>11643 - Kardiologická klinika 1. LF UK a NNH</v>
      </c>
      <c r="B55" s="8" t="s">
        <v>10645</v>
      </c>
      <c r="C55" s="8" t="s">
        <v>10281</v>
      </c>
    </row>
    <row r="56" spans="1:3" x14ac:dyDescent="0.25">
      <c r="A56" s="9" t="str">
        <f t="shared" si="0"/>
        <v>11650 - Klinika pediatrie a dědičných poruch metabolismu 1. LF a VFN</v>
      </c>
      <c r="B56" s="8" t="s">
        <v>10646</v>
      </c>
      <c r="C56" s="8" t="s">
        <v>9288</v>
      </c>
    </row>
    <row r="57" spans="1:3" x14ac:dyDescent="0.25">
      <c r="A57" s="9" t="str">
        <f t="shared" si="0"/>
        <v>11660 - I.chirurgická klinika-břišní, hrudní a úrazové chirurgie 1.LF UK a VFN</v>
      </c>
      <c r="B57" s="8" t="s">
        <v>10647</v>
      </c>
      <c r="C57" s="8" t="s">
        <v>9289</v>
      </c>
    </row>
    <row r="58" spans="1:3" x14ac:dyDescent="0.25">
      <c r="A58" s="9" t="str">
        <f t="shared" si="0"/>
        <v>11680 - III. chirurgická klinika 1. LF UK a FN Motol</v>
      </c>
      <c r="B58" s="8" t="s">
        <v>10648</v>
      </c>
      <c r="C58" s="8" t="s">
        <v>9290</v>
      </c>
    </row>
    <row r="59" spans="1:3" x14ac:dyDescent="0.25">
      <c r="A59" s="9" t="str">
        <f t="shared" si="0"/>
        <v>11690 - II. chirurgická klinika - kardiovaskulární chirurgie 1.LF UK a VFN</v>
      </c>
      <c r="B59" s="8" t="s">
        <v>10649</v>
      </c>
      <c r="C59" s="8" t="s">
        <v>9291</v>
      </c>
    </row>
    <row r="60" spans="1:3" x14ac:dyDescent="0.25">
      <c r="A60" s="9" t="str">
        <f t="shared" si="0"/>
        <v>11700 - Klinika anesteziologie, resuscitace a intenzivní mediciny 1. LF UK a VFN</v>
      </c>
      <c r="B60" s="8" t="s">
        <v>10650</v>
      </c>
      <c r="C60" s="8" t="s">
        <v>9292</v>
      </c>
    </row>
    <row r="61" spans="1:3" x14ac:dyDescent="0.25">
      <c r="A61" s="9" t="str">
        <f t="shared" si="0"/>
        <v>11701 - Klinika spondylochirurgie 1. LF UK a FN Motol</v>
      </c>
      <c r="B61" s="8" t="s">
        <v>10651</v>
      </c>
      <c r="C61" s="8" t="s">
        <v>9293</v>
      </c>
    </row>
    <row r="62" spans="1:3" x14ac:dyDescent="0.25">
      <c r="A62" s="9" t="str">
        <f t="shared" si="0"/>
        <v>11710 - I. ortopedická klinika 1. LF UK a FN Motol</v>
      </c>
      <c r="B62" s="8" t="s">
        <v>10652</v>
      </c>
      <c r="C62" s="8" t="s">
        <v>9294</v>
      </c>
    </row>
    <row r="63" spans="1:3" x14ac:dyDescent="0.25">
      <c r="A63" s="9" t="str">
        <f t="shared" si="0"/>
        <v>11720 - Urologická klinika 1. LF UK a VFN</v>
      </c>
      <c r="B63" s="8" t="s">
        <v>10653</v>
      </c>
      <c r="C63" s="8" t="s">
        <v>9295</v>
      </c>
    </row>
    <row r="64" spans="1:3" x14ac:dyDescent="0.25">
      <c r="A64" s="9" t="str">
        <f t="shared" si="0"/>
        <v>11730 - Klinika otorinolaryngologie a chirurgie hlavy a krku 1. LF UK a FN Motol</v>
      </c>
      <c r="B64" s="8" t="s">
        <v>10654</v>
      </c>
      <c r="C64" s="8" t="s">
        <v>9296</v>
      </c>
    </row>
    <row r="65" spans="1:3" x14ac:dyDescent="0.25">
      <c r="A65" s="9" t="str">
        <f t="shared" si="0"/>
        <v>11740 - Foniatrická klinika 1. LF UK a VFN</v>
      </c>
      <c r="B65" s="8" t="s">
        <v>10655</v>
      </c>
      <c r="C65" s="8" t="s">
        <v>9297</v>
      </c>
    </row>
    <row r="66" spans="1:3" x14ac:dyDescent="0.25">
      <c r="A66" s="9" t="str">
        <f t="shared" si="0"/>
        <v>11750 - Oční klinika 1. LF UK a VFN</v>
      </c>
      <c r="B66" s="8" t="s">
        <v>10656</v>
      </c>
      <c r="C66" s="8" t="s">
        <v>9298</v>
      </c>
    </row>
    <row r="67" spans="1:3" x14ac:dyDescent="0.25">
      <c r="A67" s="9" t="str">
        <f t="shared" ref="A67:A116" si="1">_xlfn.CONCAT(B67," - ",C67)</f>
        <v>11770 - Stomatologická klinika 1.LF a VFN</v>
      </c>
      <c r="B67" s="8" t="s">
        <v>10657</v>
      </c>
      <c r="C67" s="8" t="s">
        <v>9299</v>
      </c>
    </row>
    <row r="68" spans="1:3" x14ac:dyDescent="0.25">
      <c r="A68" s="9" t="str">
        <f t="shared" si="1"/>
        <v>11790 - Klinika gynekologie, porodnictví a neonatologie 1. LF UK a VFN</v>
      </c>
      <c r="B68" s="8" t="s">
        <v>10658</v>
      </c>
      <c r="C68" s="8" t="s">
        <v>9300</v>
      </c>
    </row>
    <row r="69" spans="1:3" x14ac:dyDescent="0.25">
      <c r="A69" s="9" t="str">
        <f t="shared" si="1"/>
        <v>11850 - Klinika infekčních a tropických nemocí 1. LF UK a FNB</v>
      </c>
      <c r="B69" s="8" t="s">
        <v>10659</v>
      </c>
      <c r="C69" s="8" t="s">
        <v>9301</v>
      </c>
    </row>
    <row r="70" spans="1:3" x14ac:dyDescent="0.25">
      <c r="A70" s="9" t="str">
        <f t="shared" si="1"/>
        <v>11860 - Neurochirugická a neuroonkologická klinika 1. LF UK a ÚVN</v>
      </c>
      <c r="B70" s="8" t="s">
        <v>10660</v>
      </c>
      <c r="C70" s="8" t="s">
        <v>9302</v>
      </c>
    </row>
    <row r="71" spans="1:3" x14ac:dyDescent="0.25">
      <c r="A71" s="9" t="str">
        <f t="shared" si="1"/>
        <v>11861 - Interní klinika 1. LF UK a ÚVN</v>
      </c>
      <c r="B71" s="8" t="s">
        <v>10661</v>
      </c>
      <c r="C71" s="8" t="s">
        <v>9303</v>
      </c>
    </row>
    <row r="72" spans="1:3" x14ac:dyDescent="0.25">
      <c r="A72" s="9" t="str">
        <f t="shared" si="1"/>
        <v>11862 - Oční klinika 1. LF UK a ÚVN</v>
      </c>
      <c r="B72" s="8" t="s">
        <v>10662</v>
      </c>
      <c r="C72" s="8" t="s">
        <v>9304</v>
      </c>
    </row>
    <row r="73" spans="1:3" x14ac:dyDescent="0.25">
      <c r="A73" s="9" t="str">
        <f t="shared" si="1"/>
        <v>11863 - Klinika ortopedie 1.LF UK a ÚVN</v>
      </c>
      <c r="B73" s="8" t="s">
        <v>10663</v>
      </c>
      <c r="C73" s="8" t="s">
        <v>9305</v>
      </c>
    </row>
    <row r="74" spans="1:3" x14ac:dyDescent="0.25">
      <c r="A74" s="9" t="str">
        <f t="shared" si="1"/>
        <v>11864 - Klinika anesteziologie, resuscitace a intenzivní medicíny 1.LF UK a ÚVN</v>
      </c>
      <c r="B74" s="8" t="s">
        <v>10664</v>
      </c>
      <c r="C74" s="8" t="s">
        <v>9306</v>
      </c>
    </row>
    <row r="75" spans="1:3" x14ac:dyDescent="0.25">
      <c r="A75" s="9" t="str">
        <f t="shared" si="1"/>
        <v>11865 - Onkologická klinika 1.LF UK, VFN a ÚVN</v>
      </c>
      <c r="B75" s="8" t="s">
        <v>10665</v>
      </c>
      <c r="C75" s="8" t="s">
        <v>9307</v>
      </c>
    </row>
    <row r="76" spans="1:3" x14ac:dyDescent="0.25">
      <c r="A76" s="9" t="str">
        <f t="shared" si="1"/>
        <v>11866 - Klinika infekčních nemocí, 1. LF UK a ÚVN - Voj.FN Praha</v>
      </c>
      <c r="B76" s="8" t="s">
        <v>10666</v>
      </c>
      <c r="C76" s="8" t="s">
        <v>9308</v>
      </c>
    </row>
    <row r="77" spans="1:3" x14ac:dyDescent="0.25">
      <c r="A77" s="9" t="str">
        <f t="shared" si="1"/>
        <v>11867 - Urologická klinika 1. LF UK a ÚVN</v>
      </c>
      <c r="B77" s="8" t="s">
        <v>10667</v>
      </c>
      <c r="C77" s="8" t="s">
        <v>9309</v>
      </c>
    </row>
    <row r="78" spans="1:3" x14ac:dyDescent="0.25">
      <c r="A78" s="9" t="str">
        <f t="shared" si="1"/>
        <v>11870 - Pneumologická klinika 1. LF UK a FTN</v>
      </c>
      <c r="B78" s="8" t="s">
        <v>10668</v>
      </c>
      <c r="C78" s="8" t="s">
        <v>9310</v>
      </c>
    </row>
    <row r="79" spans="1:3" x14ac:dyDescent="0.25">
      <c r="A79" s="9" t="str">
        <f t="shared" si="1"/>
        <v>11890 - Ústav vědeckých informací 1. LF UK a VFN</v>
      </c>
      <c r="B79" s="8" t="s">
        <v>10669</v>
      </c>
      <c r="C79" s="8" t="s">
        <v>9311</v>
      </c>
    </row>
    <row r="80" spans="1:3" x14ac:dyDescent="0.25">
      <c r="A80" s="9" t="str">
        <f t="shared" si="1"/>
        <v>11891 - Centrum pro podporu a rozvoj medicínského vzdělávání 1. LF UK</v>
      </c>
      <c r="B80" s="8" t="s">
        <v>10670</v>
      </c>
      <c r="C80" s="8" t="s">
        <v>10282</v>
      </c>
    </row>
    <row r="81" spans="1:3" x14ac:dyDescent="0.25">
      <c r="A81" s="9" t="str">
        <f t="shared" si="1"/>
        <v>11900 - Děkanát</v>
      </c>
      <c r="B81" s="8" t="s">
        <v>10671</v>
      </c>
      <c r="C81" s="8" t="s">
        <v>9312</v>
      </c>
    </row>
    <row r="82" spans="1:3" x14ac:dyDescent="0.25">
      <c r="A82" s="9" t="str">
        <f t="shared" si="1"/>
        <v>11902 - Odd. výpočetní techniky/Centrum podpory multi. forem výuky</v>
      </c>
      <c r="B82" s="8" t="s">
        <v>10672</v>
      </c>
      <c r="C82" s="8" t="s">
        <v>9313</v>
      </c>
    </row>
    <row r="83" spans="1:3" x14ac:dyDescent="0.25">
      <c r="A83" s="9" t="str">
        <f t="shared" si="1"/>
        <v>11903 - Sekretariát</v>
      </c>
      <c r="B83" s="8" t="s">
        <v>10673</v>
      </c>
      <c r="C83" s="8" t="s">
        <v>9314</v>
      </c>
    </row>
    <row r="84" spans="1:3" x14ac:dyDescent="0.25">
      <c r="A84" s="9" t="str">
        <f t="shared" si="1"/>
        <v>11904 - Studijní oddělení</v>
      </c>
      <c r="B84" s="8" t="s">
        <v>10674</v>
      </c>
      <c r="C84" s="8" t="s">
        <v>9315</v>
      </c>
    </row>
    <row r="85" spans="1:3" x14ac:dyDescent="0.25">
      <c r="A85" s="9" t="str">
        <f t="shared" si="1"/>
        <v>11905 - Oddělení pro vědeckou činnost</v>
      </c>
      <c r="B85" s="8" t="s">
        <v>10675</v>
      </c>
      <c r="C85" s="8" t="s">
        <v>9316</v>
      </c>
    </row>
    <row r="86" spans="1:3" x14ac:dyDescent="0.25">
      <c r="A86" s="9" t="str">
        <f t="shared" si="1"/>
        <v>11906 - Personální oddělení</v>
      </c>
      <c r="B86" s="8" t="s">
        <v>10676</v>
      </c>
      <c r="C86" s="8" t="s">
        <v>9317</v>
      </c>
    </row>
    <row r="87" spans="1:3" x14ac:dyDescent="0.25">
      <c r="A87" s="9" t="str">
        <f t="shared" si="1"/>
        <v>11907 - Hospodářské oddělení</v>
      </c>
      <c r="B87" s="8" t="s">
        <v>10677</v>
      </c>
      <c r="C87" s="8" t="s">
        <v>9318</v>
      </c>
    </row>
    <row r="88" spans="1:3" x14ac:dyDescent="0.25">
      <c r="A88" s="9" t="str">
        <f t="shared" si="1"/>
        <v>11908 - Mzdová účtárna</v>
      </c>
      <c r="B88" s="8" t="s">
        <v>10678</v>
      </c>
      <c r="C88" s="8" t="s">
        <v>9319</v>
      </c>
    </row>
    <row r="89" spans="1:3" x14ac:dyDescent="0.25">
      <c r="A89" s="9" t="str">
        <f t="shared" si="1"/>
        <v>11909 - Finanční oddělení</v>
      </c>
      <c r="B89" s="8" t="s">
        <v>10679</v>
      </c>
      <c r="C89" s="8" t="s">
        <v>9320</v>
      </c>
    </row>
    <row r="90" spans="1:3" x14ac:dyDescent="0.25">
      <c r="A90" s="9" t="str">
        <f t="shared" si="1"/>
        <v>11910 - Děkanát - ostatní</v>
      </c>
      <c r="B90" s="8" t="s">
        <v>10680</v>
      </c>
      <c r="C90" s="8" t="s">
        <v>9321</v>
      </c>
    </row>
    <row r="91" spans="1:3" x14ac:dyDescent="0.25">
      <c r="A91" s="9" t="str">
        <f t="shared" si="1"/>
        <v>11911 - Oddělení komunikace a marketingu</v>
      </c>
      <c r="B91" s="8" t="s">
        <v>10681</v>
      </c>
      <c r="C91" s="8" t="s">
        <v>9322</v>
      </c>
    </row>
    <row r="92" spans="1:3" x14ac:dyDescent="0.25">
      <c r="A92" s="9" t="str">
        <f t="shared" si="1"/>
        <v>11913 - Grantové oddělení</v>
      </c>
      <c r="B92" s="8" t="s">
        <v>10682</v>
      </c>
      <c r="C92" s="8" t="s">
        <v>9323</v>
      </c>
    </row>
    <row r="93" spans="1:3" x14ac:dyDescent="0.25">
      <c r="A93" s="9" t="str">
        <f t="shared" si="1"/>
        <v>11915 - Právní oddělení</v>
      </c>
      <c r="B93" s="8" t="s">
        <v>10683</v>
      </c>
      <c r="C93" s="8" t="s">
        <v>9324</v>
      </c>
    </row>
    <row r="94" spans="1:3" x14ac:dyDescent="0.25">
      <c r="A94" s="9" t="str">
        <f t="shared" si="1"/>
        <v>11916 - Oddělení správy majetku</v>
      </c>
      <c r="B94" s="8" t="s">
        <v>10684</v>
      </c>
      <c r="C94" s="8" t="s">
        <v>9325</v>
      </c>
    </row>
    <row r="95" spans="1:3" x14ac:dyDescent="0.25">
      <c r="A95" s="9" t="str">
        <f t="shared" si="1"/>
        <v>11917 - Oddělení specializačního a celoživotního vzdělávání</v>
      </c>
      <c r="B95" s="8" t="s">
        <v>10685</v>
      </c>
      <c r="C95" s="8" t="s">
        <v>9326</v>
      </c>
    </row>
    <row r="96" spans="1:3" x14ac:dyDescent="0.25">
      <c r="A96" s="9" t="str">
        <f t="shared" si="1"/>
        <v>11918 - Ekonomický úsek</v>
      </c>
      <c r="B96" s="8" t="s">
        <v>10686</v>
      </c>
      <c r="C96" s="8" t="s">
        <v>9327</v>
      </c>
    </row>
    <row r="97" spans="1:3" x14ac:dyDescent="0.25">
      <c r="A97" s="9" t="str">
        <f t="shared" si="1"/>
        <v>11919 - Oddělení spisové služby</v>
      </c>
      <c r="B97" s="8" t="s">
        <v>10687</v>
      </c>
      <c r="C97" s="8" t="s">
        <v>9328</v>
      </c>
    </row>
    <row r="98" spans="1:3" x14ac:dyDescent="0.25">
      <c r="A98" s="9" t="str">
        <f t="shared" si="1"/>
        <v>11923 - Oddělení veřejných zakázek</v>
      </c>
      <c r="B98" s="8" t="s">
        <v>10688</v>
      </c>
      <c r="C98" s="8" t="s">
        <v>9329</v>
      </c>
    </row>
    <row r="99" spans="1:3" x14ac:dyDescent="0.25">
      <c r="A99" s="9" t="str">
        <f t="shared" si="1"/>
        <v>11925 - Oddělení strategického rozvoje</v>
      </c>
      <c r="B99" s="8" t="s">
        <v>10689</v>
      </c>
      <c r="C99" s="8" t="s">
        <v>9330</v>
      </c>
    </row>
    <row r="100" spans="1:3" x14ac:dyDescent="0.25">
      <c r="A100" s="9" t="str">
        <f t="shared" si="1"/>
        <v>11928 - Oddělení projektové personalistiky</v>
      </c>
      <c r="B100" s="8" t="s">
        <v>10690</v>
      </c>
      <c r="C100" s="8" t="s">
        <v>9331</v>
      </c>
    </row>
    <row r="101" spans="1:3" x14ac:dyDescent="0.25">
      <c r="A101" s="9" t="str">
        <f t="shared" si="1"/>
        <v>11929 - Úsek lidských zdrojů</v>
      </c>
      <c r="B101" s="8" t="s">
        <v>10691</v>
      </c>
      <c r="C101" s="8" t="s">
        <v>9332</v>
      </c>
    </row>
    <row r="102" spans="1:3" x14ac:dyDescent="0.25">
      <c r="A102" s="9" t="str">
        <f t="shared" si="1"/>
        <v>11931 - Úsek vědy a vzdělávání</v>
      </c>
      <c r="B102" s="8" t="s">
        <v>10692</v>
      </c>
      <c r="C102" s="8" t="s">
        <v>9333</v>
      </c>
    </row>
    <row r="103" spans="1:3" x14ac:dyDescent="0.25">
      <c r="A103" s="9" t="str">
        <f t="shared" si="1"/>
        <v>11932 - Technicko-provozní úsek</v>
      </c>
      <c r="B103" s="8" t="s">
        <v>10693</v>
      </c>
      <c r="C103" s="8" t="s">
        <v>9334</v>
      </c>
    </row>
    <row r="104" spans="1:3" x14ac:dyDescent="0.25">
      <c r="A104" s="9" t="str">
        <f t="shared" si="1"/>
        <v>11933 - Investiční oddělení</v>
      </c>
      <c r="B104" s="8" t="s">
        <v>10694</v>
      </c>
      <c r="C104" s="8" t="s">
        <v>9335</v>
      </c>
    </row>
    <row r="105" spans="1:3" x14ac:dyDescent="0.25">
      <c r="A105" s="9" t="str">
        <f t="shared" si="1"/>
        <v>11934 - Oddělení správy budov</v>
      </c>
      <c r="B105" s="8" t="s">
        <v>10695</v>
      </c>
      <c r="C105" s="8" t="s">
        <v>9336</v>
      </c>
    </row>
    <row r="106" spans="1:3" x14ac:dyDescent="0.25">
      <c r="A106" s="9" t="str">
        <f t="shared" si="1"/>
        <v>11935 - Bezpečnostní referát</v>
      </c>
      <c r="B106" s="8" t="s">
        <v>10696</v>
      </c>
      <c r="C106" s="8" t="s">
        <v>9337</v>
      </c>
    </row>
    <row r="107" spans="1:3" x14ac:dyDescent="0.25">
      <c r="A107" s="9" t="str">
        <f t="shared" si="1"/>
        <v>11936 - Energetik / vodohospodář</v>
      </c>
      <c r="B107" s="8" t="s">
        <v>10697</v>
      </c>
      <c r="C107" s="8" t="s">
        <v>9338</v>
      </c>
    </row>
    <row r="108" spans="1:3" x14ac:dyDescent="0.25">
      <c r="A108" s="9" t="str">
        <f t="shared" si="1"/>
        <v>11937 - Sekretariát děkana</v>
      </c>
      <c r="B108" s="8" t="s">
        <v>10698</v>
      </c>
      <c r="C108" s="8" t="s">
        <v>9339</v>
      </c>
    </row>
    <row r="109" spans="1:3" x14ac:dyDescent="0.25">
      <c r="A109" s="9" t="str">
        <f t="shared" si="1"/>
        <v>11938 - Sekretariát Akademického senátu</v>
      </c>
      <c r="B109" s="8" t="s">
        <v>10699</v>
      </c>
      <c r="C109" s="8" t="s">
        <v>9340</v>
      </c>
    </row>
    <row r="110" spans="1:3" x14ac:dyDescent="0.25">
      <c r="A110" s="9" t="str">
        <f t="shared" si="1"/>
        <v>11940 - Zahraniční oddělení</v>
      </c>
      <c r="B110" s="8" t="s">
        <v>10700</v>
      </c>
      <c r="C110" s="8" t="s">
        <v>9341</v>
      </c>
    </row>
    <row r="111" spans="1:3" x14ac:dyDescent="0.25">
      <c r="A111" s="9" t="str">
        <f t="shared" si="1"/>
        <v>11941 - Úsek práva a veřejných zakázek</v>
      </c>
      <c r="B111" s="8" t="s">
        <v>10701</v>
      </c>
      <c r="C111" s="8" t="s">
        <v>10283</v>
      </c>
    </row>
    <row r="112" spans="1:3" x14ac:dyDescent="0.25">
      <c r="A112" s="9" t="str">
        <f t="shared" si="1"/>
        <v>1191801 - Administrátor iFIS</v>
      </c>
      <c r="B112" s="8" t="s">
        <v>10702</v>
      </c>
      <c r="C112" s="8" t="s">
        <v>9342</v>
      </c>
    </row>
    <row r="113" spans="1:3" x14ac:dyDescent="0.25">
      <c r="A113" s="9" t="str">
        <f t="shared" si="1"/>
        <v>1193301 - Architekt</v>
      </c>
      <c r="B113" s="8" t="s">
        <v>10703</v>
      </c>
      <c r="C113" s="8" t="s">
        <v>9343</v>
      </c>
    </row>
    <row r="114" spans="1:3" x14ac:dyDescent="0.25">
      <c r="A114" s="9" t="str">
        <f t="shared" si="1"/>
        <v>1193401 - Úklid</v>
      </c>
      <c r="B114" s="8" t="s">
        <v>10704</v>
      </c>
      <c r="C114" s="8" t="s">
        <v>9344</v>
      </c>
    </row>
    <row r="115" spans="1:3" x14ac:dyDescent="0.25">
      <c r="A115" s="9" t="str">
        <f t="shared" si="1"/>
        <v>1193402 - Vrátní</v>
      </c>
      <c r="B115" s="8" t="s">
        <v>10705</v>
      </c>
      <c r="C115" s="8" t="s">
        <v>9345</v>
      </c>
    </row>
    <row r="116" spans="1:3" x14ac:dyDescent="0.25">
      <c r="A116" s="9" t="str">
        <f t="shared" si="1"/>
        <v>1193403 - Údržbáři</v>
      </c>
      <c r="B116" s="8" t="s">
        <v>10706</v>
      </c>
      <c r="C116" s="8" t="s">
        <v>9346</v>
      </c>
    </row>
  </sheetData>
  <autoFilter ref="A1:E116" xr:uid="{00000000-0009-0000-0000-000009000000}"/>
  <pageMargins left="0.7" right="0.7" top="0.75" bottom="0.75" header="0.511811023622047" footer="0.511811023622047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5"/>
  <sheetViews>
    <sheetView zoomScaleNormal="100" workbookViewId="0">
      <selection activeCell="A26" sqref="A26"/>
    </sheetView>
  </sheetViews>
  <sheetFormatPr defaultColWidth="8.7109375" defaultRowHeight="15" x14ac:dyDescent="0.25"/>
  <cols>
    <col min="1" max="1" width="29.42578125" customWidth="1"/>
  </cols>
  <sheetData>
    <row r="1" spans="1:1" x14ac:dyDescent="0.25">
      <c r="A1" s="1" t="s">
        <v>21</v>
      </c>
    </row>
    <row r="2" spans="1:1" x14ac:dyDescent="0.25">
      <c r="A2" t="s">
        <v>22</v>
      </c>
    </row>
    <row r="3" spans="1:1" x14ac:dyDescent="0.25">
      <c r="A3" t="s">
        <v>23</v>
      </c>
    </row>
    <row r="4" spans="1:1" x14ac:dyDescent="0.25">
      <c r="A4" t="s">
        <v>24</v>
      </c>
    </row>
    <row r="5" spans="1:1" x14ac:dyDescent="0.25">
      <c r="A5" t="s">
        <v>25</v>
      </c>
    </row>
  </sheetData>
  <pageMargins left="0.7" right="0.7" top="0.78749999999999998" bottom="0.78749999999999998" header="0.511811023622047" footer="0.511811023622047"/>
  <pageSetup paperSize="9" orientation="portrait" horizontalDpi="300" verticalDpi="30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7"/>
  <sheetViews>
    <sheetView zoomScaleNormal="100" workbookViewId="0">
      <selection activeCell="D15" sqref="D15"/>
    </sheetView>
  </sheetViews>
  <sheetFormatPr defaultColWidth="8.7109375" defaultRowHeight="15" x14ac:dyDescent="0.25"/>
  <cols>
    <col min="1" max="1" width="24.7109375" customWidth="1"/>
  </cols>
  <sheetData>
    <row r="1" spans="1:1" x14ac:dyDescent="0.25">
      <c r="A1" s="1" t="s">
        <v>26</v>
      </c>
    </row>
    <row r="2" spans="1:1" x14ac:dyDescent="0.25">
      <c r="A2" t="s">
        <v>10707</v>
      </c>
    </row>
    <row r="3" spans="1:1" x14ac:dyDescent="0.25">
      <c r="A3" t="s">
        <v>10709</v>
      </c>
    </row>
    <row r="4" spans="1:1" x14ac:dyDescent="0.25">
      <c r="A4" t="s">
        <v>10719</v>
      </c>
    </row>
    <row r="5" spans="1:1" x14ac:dyDescent="0.25">
      <c r="A5" t="s">
        <v>10715</v>
      </c>
    </row>
    <row r="6" spans="1:1" x14ac:dyDescent="0.25">
      <c r="A6" t="s">
        <v>10720</v>
      </c>
    </row>
    <row r="7" spans="1:1" x14ac:dyDescent="0.25">
      <c r="A7" t="s">
        <v>10710</v>
      </c>
    </row>
    <row r="8" spans="1:1" x14ac:dyDescent="0.25">
      <c r="A8" t="s">
        <v>10708</v>
      </c>
    </row>
    <row r="9" spans="1:1" x14ac:dyDescent="0.25">
      <c r="A9" t="s">
        <v>10716</v>
      </c>
    </row>
    <row r="10" spans="1:1" x14ac:dyDescent="0.25">
      <c r="A10" t="s">
        <v>10717</v>
      </c>
    </row>
    <row r="11" spans="1:1" x14ac:dyDescent="0.25">
      <c r="A11" t="s">
        <v>10712</v>
      </c>
    </row>
    <row r="12" spans="1:1" x14ac:dyDescent="0.25">
      <c r="A12" t="s">
        <v>10714</v>
      </c>
    </row>
    <row r="13" spans="1:1" x14ac:dyDescent="0.25">
      <c r="A13" t="s">
        <v>10711</v>
      </c>
    </row>
    <row r="14" spans="1:1" x14ac:dyDescent="0.25">
      <c r="A14" t="s">
        <v>10718</v>
      </c>
    </row>
    <row r="15" spans="1:1" x14ac:dyDescent="0.25">
      <c r="A15" t="s">
        <v>10721</v>
      </c>
    </row>
    <row r="16" spans="1:1" x14ac:dyDescent="0.25">
      <c r="A16" t="s">
        <v>10713</v>
      </c>
    </row>
    <row r="17" spans="1:1" x14ac:dyDescent="0.25">
      <c r="A17" t="s">
        <v>27</v>
      </c>
    </row>
  </sheetData>
  <pageMargins left="0.7" right="0.7" top="0.78749999999999998" bottom="0.78749999999999998" header="0.511811023622047" footer="0.511811023622047"/>
  <pageSetup paperSize="9" orientation="portrait" horizontalDpi="300" verticalDpi="300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71"/>
  <sheetViews>
    <sheetView zoomScaleNormal="100" workbookViewId="0">
      <selection activeCell="B65" sqref="B65"/>
    </sheetView>
  </sheetViews>
  <sheetFormatPr defaultColWidth="8.7109375" defaultRowHeight="15" x14ac:dyDescent="0.25"/>
  <cols>
    <col min="1" max="1" width="7" customWidth="1"/>
    <col min="2" max="2" width="45.5703125" customWidth="1"/>
    <col min="3" max="3" width="53.5703125" customWidth="1"/>
  </cols>
  <sheetData>
    <row r="1" spans="1:3" x14ac:dyDescent="0.25">
      <c r="A1" s="1" t="s">
        <v>28</v>
      </c>
      <c r="B1" s="1" t="s">
        <v>29</v>
      </c>
      <c r="C1" s="1" t="s">
        <v>30</v>
      </c>
    </row>
    <row r="2" spans="1:3" x14ac:dyDescent="0.25">
      <c r="A2">
        <v>2133</v>
      </c>
      <c r="B2" t="s">
        <v>9348</v>
      </c>
      <c r="C2" t="str">
        <f t="shared" ref="C2:C33" si="0">_xlfn.CONCAT(A2," – ",B2)</f>
        <v>2133 – Odměna k dohodě o provedení práce</v>
      </c>
    </row>
    <row r="3" spans="1:3" x14ac:dyDescent="0.25">
      <c r="A3">
        <v>2134</v>
      </c>
      <c r="B3" t="s">
        <v>9349</v>
      </c>
      <c r="C3" t="str">
        <f t="shared" si="0"/>
        <v>2134 – Odměna k dohodě o pracovní činnosti</v>
      </c>
    </row>
    <row r="4" spans="1:3" x14ac:dyDescent="0.25">
      <c r="A4">
        <v>113701</v>
      </c>
      <c r="B4" t="s">
        <v>31</v>
      </c>
      <c r="C4" t="str">
        <f t="shared" si="0"/>
        <v>113701 – Odměna z grantu</v>
      </c>
    </row>
    <row r="5" spans="1:3" x14ac:dyDescent="0.25">
      <c r="A5">
        <v>113702</v>
      </c>
      <c r="B5" t="s">
        <v>32</v>
      </c>
      <c r="C5" t="str">
        <f t="shared" si="0"/>
        <v>113702 – Odměna z grantu pololetní</v>
      </c>
    </row>
    <row r="6" spans="1:3" x14ac:dyDescent="0.25">
      <c r="A6">
        <v>113703</v>
      </c>
      <c r="B6" t="s">
        <v>33</v>
      </c>
      <c r="C6" t="str">
        <f t="shared" si="0"/>
        <v>113703 – Odměna z grantu roční</v>
      </c>
    </row>
    <row r="7" spans="1:3" x14ac:dyDescent="0.25">
      <c r="A7">
        <v>113704</v>
      </c>
      <c r="B7" t="s">
        <v>34</v>
      </c>
      <c r="C7" t="str">
        <f t="shared" si="0"/>
        <v>113704 – Odměna pololetní</v>
      </c>
    </row>
    <row r="8" spans="1:3" x14ac:dyDescent="0.25">
      <c r="A8">
        <v>113705</v>
      </c>
      <c r="B8" t="s">
        <v>35</v>
      </c>
      <c r="C8" t="str">
        <f t="shared" si="0"/>
        <v>113705 – Odměna za výuku v angl.</v>
      </c>
    </row>
    <row r="9" spans="1:3" x14ac:dyDescent="0.25">
      <c r="A9">
        <v>113706</v>
      </c>
      <c r="B9" t="s">
        <v>36</v>
      </c>
      <c r="C9" t="str">
        <f t="shared" si="0"/>
        <v>113706 – Odměna za přijímací řízení</v>
      </c>
    </row>
    <row r="10" spans="1:3" x14ac:dyDescent="0.25">
      <c r="A10">
        <v>113707</v>
      </c>
      <c r="B10" t="s">
        <v>37</v>
      </c>
      <c r="C10" t="str">
        <f t="shared" si="0"/>
        <v>113707 – Odměna za výuku v angl. roční</v>
      </c>
    </row>
    <row r="11" spans="1:3" x14ac:dyDescent="0.25">
      <c r="A11">
        <v>113708</v>
      </c>
      <c r="B11" t="s">
        <v>38</v>
      </c>
      <c r="C11" t="str">
        <f t="shared" si="0"/>
        <v>113708 – Odměna školitelé</v>
      </c>
    </row>
    <row r="12" spans="1:3" x14ac:dyDescent="0.25">
      <c r="A12">
        <v>113709</v>
      </c>
      <c r="B12" t="s">
        <v>39</v>
      </c>
      <c r="C12" t="str">
        <f t="shared" si="0"/>
        <v>113709 – Odměna ostatní</v>
      </c>
    </row>
    <row r="13" spans="1:3" x14ac:dyDescent="0.25">
      <c r="A13">
        <v>113710</v>
      </c>
      <c r="B13" t="s">
        <v>40</v>
      </c>
      <c r="C13" t="str">
        <f t="shared" si="0"/>
        <v>113710 – Odměna ostatní pololetní</v>
      </c>
    </row>
    <row r="14" spans="1:3" x14ac:dyDescent="0.25">
      <c r="A14">
        <v>113711</v>
      </c>
      <c r="B14" t="s">
        <v>41</v>
      </c>
      <c r="C14" t="str">
        <f t="shared" si="0"/>
        <v>113711 – Odměna ostatní roční</v>
      </c>
    </row>
    <row r="15" spans="1:3" x14ac:dyDescent="0.25">
      <c r="A15">
        <v>113712</v>
      </c>
      <c r="B15" t="s">
        <v>42</v>
      </c>
      <c r="C15" t="str">
        <f t="shared" si="0"/>
        <v>113712 – Odměna znalečné</v>
      </c>
    </row>
    <row r="16" spans="1:3" x14ac:dyDescent="0.25">
      <c r="A16">
        <v>113713</v>
      </c>
      <c r="B16" t="s">
        <v>43</v>
      </c>
      <c r="C16" t="str">
        <f t="shared" si="0"/>
        <v>113713 – Odměna</v>
      </c>
    </row>
    <row r="17" spans="1:3" x14ac:dyDescent="0.25">
      <c r="A17">
        <v>113714</v>
      </c>
      <c r="B17" t="s">
        <v>34</v>
      </c>
      <c r="C17" t="str">
        <f t="shared" si="0"/>
        <v>113714 – Odměna pololetní</v>
      </c>
    </row>
    <row r="18" spans="1:3" x14ac:dyDescent="0.25">
      <c r="A18">
        <v>113715</v>
      </c>
      <c r="B18" t="s">
        <v>44</v>
      </c>
      <c r="C18" t="str">
        <f t="shared" si="0"/>
        <v>113715 – Odměna  roční</v>
      </c>
    </row>
    <row r="19" spans="1:3" x14ac:dyDescent="0.25">
      <c r="A19">
        <v>113716</v>
      </c>
      <c r="B19" t="s">
        <v>45</v>
      </c>
      <c r="C19" t="str">
        <f t="shared" si="0"/>
        <v>113716 – Odměna za publikační činnost</v>
      </c>
    </row>
    <row r="20" spans="1:3" x14ac:dyDescent="0.25">
      <c r="A20">
        <v>113717</v>
      </c>
      <c r="B20" t="s">
        <v>46</v>
      </c>
      <c r="C20" t="str">
        <f t="shared" si="0"/>
        <v>113717 – Odměna za hodnocení výuky</v>
      </c>
    </row>
    <row r="21" spans="1:3" x14ac:dyDescent="0.25">
      <c r="A21">
        <v>113718</v>
      </c>
      <c r="B21" t="s">
        <v>47</v>
      </c>
      <c r="C21" t="str">
        <f t="shared" si="0"/>
        <v>113718 – Odměna za prov.inventar.</v>
      </c>
    </row>
    <row r="22" spans="1:3" x14ac:dyDescent="0.25">
      <c r="A22">
        <v>113720</v>
      </c>
      <c r="B22" t="s">
        <v>48</v>
      </c>
      <c r="C22" t="str">
        <f t="shared" si="0"/>
        <v>113720 – Odměna - rigorózní řízení</v>
      </c>
    </row>
    <row r="23" spans="1:3" x14ac:dyDescent="0.25">
      <c r="A23">
        <v>113721</v>
      </c>
      <c r="B23" t="s">
        <v>49</v>
      </c>
      <c r="C23" t="str">
        <f t="shared" si="0"/>
        <v>113721 – Odměna - výuka kombinovaná</v>
      </c>
    </row>
    <row r="24" spans="1:3" x14ac:dyDescent="0.25">
      <c r="A24">
        <v>113722</v>
      </c>
      <c r="B24" t="s">
        <v>50</v>
      </c>
      <c r="C24" t="str">
        <f t="shared" si="0"/>
        <v>113722 – Odměna za činnosti na výzkumných projektech</v>
      </c>
    </row>
    <row r="25" spans="1:3" x14ac:dyDescent="0.25">
      <c r="A25">
        <v>113723</v>
      </c>
      <c r="B25" t="s">
        <v>51</v>
      </c>
      <c r="C25" t="str">
        <f t="shared" si="0"/>
        <v>113723 – Odměna za práce VHČ</v>
      </c>
    </row>
    <row r="26" spans="1:3" x14ac:dyDescent="0.25">
      <c r="A26">
        <v>113724</v>
      </c>
      <c r="B26" t="s">
        <v>52</v>
      </c>
      <c r="C26" t="str">
        <f t="shared" si="0"/>
        <v>113724 – Odměna CŽV</v>
      </c>
    </row>
    <row r="27" spans="1:3" x14ac:dyDescent="0.25">
      <c r="A27">
        <v>113725</v>
      </c>
      <c r="B27" t="s">
        <v>53</v>
      </c>
      <c r="C27" t="str">
        <f t="shared" si="0"/>
        <v>113725 – Odměna za výuku v angl. pololetní</v>
      </c>
    </row>
    <row r="28" spans="1:3" x14ac:dyDescent="0.25">
      <c r="A28">
        <v>113726</v>
      </c>
      <c r="B28" t="s">
        <v>54</v>
      </c>
      <c r="C28" t="str">
        <f t="shared" si="0"/>
        <v>113726 – Odměna bloková</v>
      </c>
    </row>
    <row r="29" spans="1:3" x14ac:dyDescent="0.25">
      <c r="A29">
        <v>113727</v>
      </c>
      <c r="B29" t="s">
        <v>55</v>
      </c>
      <c r="C29" t="str">
        <f t="shared" si="0"/>
        <v>113727 – Odměna za výuku PKM</v>
      </c>
    </row>
    <row r="30" spans="1:3" x14ac:dyDescent="0.25">
      <c r="A30">
        <v>113728</v>
      </c>
      <c r="B30" t="s">
        <v>56</v>
      </c>
      <c r="C30" t="str">
        <f t="shared" si="0"/>
        <v>113728 – Odměna za práce nad rámec povinností</v>
      </c>
    </row>
    <row r="31" spans="1:3" x14ac:dyDescent="0.25">
      <c r="A31">
        <v>113729</v>
      </c>
      <c r="B31" t="s">
        <v>57</v>
      </c>
      <c r="C31" t="str">
        <f t="shared" si="0"/>
        <v>113729 – Odměna za přípravné kurzy</v>
      </c>
    </row>
    <row r="32" spans="1:3" x14ac:dyDescent="0.25">
      <c r="A32">
        <v>113730</v>
      </c>
      <c r="B32" t="s">
        <v>58</v>
      </c>
      <c r="C32" t="str">
        <f t="shared" si="0"/>
        <v>113730 – Odměna za znalecké posudky</v>
      </c>
    </row>
    <row r="33" spans="1:3" x14ac:dyDescent="0.25">
      <c r="A33">
        <v>113731</v>
      </c>
      <c r="B33" t="s">
        <v>59</v>
      </c>
      <c r="C33" t="str">
        <f t="shared" si="0"/>
        <v>113731 – Odměna za publikační činnost-roční</v>
      </c>
    </row>
    <row r="34" spans="1:3" x14ac:dyDescent="0.25">
      <c r="A34">
        <v>113732</v>
      </c>
      <c r="B34" t="s">
        <v>60</v>
      </c>
      <c r="C34" t="str">
        <f t="shared" ref="C34:C65" si="1">_xlfn.CONCAT(A34," – ",B34)</f>
        <v>113732 – Odměna z grantu nespecifikovaná</v>
      </c>
    </row>
    <row r="35" spans="1:3" x14ac:dyDescent="0.25">
      <c r="A35">
        <v>113733</v>
      </c>
      <c r="B35" t="s">
        <v>61</v>
      </c>
      <c r="C35" t="str">
        <f t="shared" si="1"/>
        <v>113733 – Odměny mimořádné - roční</v>
      </c>
    </row>
    <row r="36" spans="1:3" x14ac:dyDescent="0.25">
      <c r="A36">
        <v>113734</v>
      </c>
      <c r="B36" t="s">
        <v>62</v>
      </c>
      <c r="C36" t="str">
        <f t="shared" si="1"/>
        <v>113734 – Odměny pedagogické - roční</v>
      </c>
    </row>
    <row r="37" spans="1:3" x14ac:dyDescent="0.25">
      <c r="A37">
        <v>113735</v>
      </c>
      <c r="B37" t="s">
        <v>63</v>
      </c>
      <c r="C37" t="str">
        <f t="shared" si="1"/>
        <v>113735 – Odměna za práce VHČ  - pololetní</v>
      </c>
    </row>
    <row r="38" spans="1:3" x14ac:dyDescent="0.25">
      <c r="A38">
        <v>113736</v>
      </c>
      <c r="B38" t="s">
        <v>64</v>
      </c>
      <c r="C38" t="str">
        <f t="shared" si="1"/>
        <v>113736 – Odměna za práce VHČ  - roční</v>
      </c>
    </row>
    <row r="39" spans="1:3" x14ac:dyDescent="0.25">
      <c r="A39">
        <v>113737</v>
      </c>
      <c r="B39" t="s">
        <v>65</v>
      </c>
      <c r="C39" t="str">
        <f t="shared" si="1"/>
        <v>113737 – Odměna z grantu čtvrtletní</v>
      </c>
    </row>
    <row r="40" spans="1:3" x14ac:dyDescent="0.25">
      <c r="A40">
        <v>113738</v>
      </c>
      <c r="B40" t="s">
        <v>66</v>
      </c>
      <c r="C40" t="str">
        <f t="shared" si="1"/>
        <v>113738 – Odměna - monografie</v>
      </c>
    </row>
    <row r="41" spans="1:3" x14ac:dyDescent="0.25">
      <c r="A41">
        <v>113739</v>
      </c>
      <c r="B41" t="s">
        <v>67</v>
      </c>
      <c r="C41" t="str">
        <f t="shared" si="1"/>
        <v>113739 – Odměna školitel studentů DSP-obhajoba DP</v>
      </c>
    </row>
    <row r="42" spans="1:3" x14ac:dyDescent="0.25">
      <c r="A42">
        <v>113740</v>
      </c>
      <c r="B42" t="s">
        <v>68</v>
      </c>
      <c r="C42" t="str">
        <f t="shared" si="1"/>
        <v>113740 – Odměna  za podání grantové  přihlášky</v>
      </c>
    </row>
    <row r="43" spans="1:3" x14ac:dyDescent="0.25">
      <c r="A43">
        <v>113741</v>
      </c>
      <c r="B43" t="s">
        <v>69</v>
      </c>
      <c r="C43" t="str">
        <f t="shared" si="1"/>
        <v>113741 – Odměna motivační</v>
      </c>
    </row>
    <row r="44" spans="1:3" x14ac:dyDescent="0.25">
      <c r="A44">
        <v>113742</v>
      </c>
      <c r="B44" t="s">
        <v>70</v>
      </c>
      <c r="C44" t="str">
        <f t="shared" si="1"/>
        <v>113742 – Odměna z výzkumného záměru</v>
      </c>
    </row>
    <row r="45" spans="1:3" x14ac:dyDescent="0.25">
      <c r="A45">
        <v>113743</v>
      </c>
      <c r="B45" t="s">
        <v>71</v>
      </c>
      <c r="C45" t="str">
        <f t="shared" si="1"/>
        <v>113743 – Odměna za organizaci výuky</v>
      </c>
    </row>
    <row r="46" spans="1:3" x14ac:dyDescent="0.25">
      <c r="A46">
        <v>113744</v>
      </c>
      <c r="B46" t="s">
        <v>72</v>
      </c>
      <c r="C46" t="str">
        <f t="shared" si="1"/>
        <v>113744 – Odměna z fondu odměn</v>
      </c>
    </row>
    <row r="47" spans="1:3" x14ac:dyDescent="0.25">
      <c r="A47">
        <v>113745</v>
      </c>
      <c r="B47" t="s">
        <v>73</v>
      </c>
      <c r="C47" t="str">
        <f t="shared" si="1"/>
        <v>113745 – Odměna za doktorské studium</v>
      </c>
    </row>
    <row r="48" spans="1:3" x14ac:dyDescent="0.25">
      <c r="A48">
        <v>113746</v>
      </c>
      <c r="B48" t="s">
        <v>74</v>
      </c>
      <c r="C48" t="str">
        <f t="shared" si="1"/>
        <v>113746 – Odměna ERASMUS+</v>
      </c>
    </row>
    <row r="49" spans="1:3" x14ac:dyDescent="0.25">
      <c r="A49">
        <v>113747</v>
      </c>
      <c r="B49" t="s">
        <v>75</v>
      </c>
      <c r="C49" t="str">
        <f t="shared" si="1"/>
        <v>113747 – Odměna letní škola</v>
      </c>
    </row>
    <row r="50" spans="1:3" x14ac:dyDescent="0.25">
      <c r="A50">
        <v>113748</v>
      </c>
      <c r="B50" t="s">
        <v>76</v>
      </c>
      <c r="C50" t="str">
        <f t="shared" si="1"/>
        <v>113748 – Odměna U3V</v>
      </c>
    </row>
    <row r="51" spans="1:3" x14ac:dyDescent="0.25">
      <c r="A51">
        <v>113749</v>
      </c>
      <c r="B51" t="s">
        <v>77</v>
      </c>
      <c r="C51" t="str">
        <f t="shared" si="1"/>
        <v>113749 – Odměna děkana</v>
      </c>
    </row>
    <row r="52" spans="1:3" x14ac:dyDescent="0.25">
      <c r="A52">
        <v>113750</v>
      </c>
      <c r="B52" t="s">
        <v>78</v>
      </c>
      <c r="C52" t="str">
        <f t="shared" si="1"/>
        <v>113750 – Odměny ze sekce</v>
      </c>
    </row>
    <row r="53" spans="1:3" x14ac:dyDescent="0.25">
      <c r="A53">
        <v>113752</v>
      </c>
      <c r="B53" t="s">
        <v>79</v>
      </c>
      <c r="C53" t="str">
        <f t="shared" si="1"/>
        <v>113752 – Odměna - specializační vzdělávání</v>
      </c>
    </row>
    <row r="54" spans="1:3" x14ac:dyDescent="0.25">
      <c r="A54">
        <v>113753</v>
      </c>
      <c r="B54" t="s">
        <v>80</v>
      </c>
      <c r="C54" t="str">
        <f t="shared" si="1"/>
        <v>113753 – Odměna RUK - refundace</v>
      </c>
    </row>
    <row r="55" spans="1:3" x14ac:dyDescent="0.25">
      <c r="A55">
        <v>113754</v>
      </c>
      <c r="B55" t="s">
        <v>81</v>
      </c>
      <c r="C55" t="str">
        <f t="shared" si="1"/>
        <v>113754 – Odměna RUK - refundace GAUK</v>
      </c>
    </row>
    <row r="56" spans="1:3" x14ac:dyDescent="0.25">
      <c r="A56">
        <v>113755</v>
      </c>
      <c r="B56" t="s">
        <v>82</v>
      </c>
      <c r="C56" t="str">
        <f t="shared" si="1"/>
        <v>113755 – Odměna RUK - refundace - pololetní</v>
      </c>
    </row>
    <row r="57" spans="1:3" x14ac:dyDescent="0.25">
      <c r="A57">
        <v>113756</v>
      </c>
      <c r="B57" t="s">
        <v>83</v>
      </c>
      <c r="C57" t="str">
        <f t="shared" si="1"/>
        <v>113756 – Odměna RUK - refundace - roční</v>
      </c>
    </row>
    <row r="58" spans="1:3" x14ac:dyDescent="0.25">
      <c r="A58">
        <v>113757</v>
      </c>
      <c r="B58" t="s">
        <v>84</v>
      </c>
      <c r="C58" t="str">
        <f t="shared" si="1"/>
        <v>113757 – Odměna za publikační činnost - pololetní</v>
      </c>
    </row>
    <row r="59" spans="1:3" x14ac:dyDescent="0.25">
      <c r="A59">
        <v>113758</v>
      </c>
      <c r="B59" t="s">
        <v>85</v>
      </c>
      <c r="C59" t="str">
        <f t="shared" si="1"/>
        <v>113758 – Odměna děkana - roční</v>
      </c>
    </row>
    <row r="60" spans="1:3" x14ac:dyDescent="0.25">
      <c r="A60">
        <v>113759</v>
      </c>
      <c r="B60" t="s">
        <v>86</v>
      </c>
      <c r="C60" t="str">
        <f t="shared" si="1"/>
        <v>113759 – Odměna z programu PROGRES</v>
      </c>
    </row>
    <row r="61" spans="1:3" x14ac:dyDescent="0.25">
      <c r="A61">
        <v>113760</v>
      </c>
      <c r="B61" t="s">
        <v>87</v>
      </c>
      <c r="C61" t="str">
        <f t="shared" si="1"/>
        <v>113760 – Odměna učeň</v>
      </c>
    </row>
    <row r="62" spans="1:3" x14ac:dyDescent="0.25">
      <c r="A62">
        <v>113761</v>
      </c>
      <c r="B62" t="s">
        <v>88</v>
      </c>
      <c r="C62" t="str">
        <f t="shared" si="1"/>
        <v>113761 – Odměny pedagogické - pololetní</v>
      </c>
    </row>
    <row r="63" spans="1:3" x14ac:dyDescent="0.25">
      <c r="A63">
        <v>113762</v>
      </c>
      <c r="B63" t="s">
        <v>89</v>
      </c>
      <c r="C63" t="str">
        <f t="shared" si="1"/>
        <v>113762 – Odměny pedagogické - čtvrtletní</v>
      </c>
    </row>
    <row r="64" spans="1:3" x14ac:dyDescent="0.25">
      <c r="A64">
        <v>113763</v>
      </c>
      <c r="B64" t="s">
        <v>90</v>
      </c>
      <c r="C64" t="str">
        <f t="shared" si="1"/>
        <v>113763 – Odměna z fondu odměn vedoucího</v>
      </c>
    </row>
    <row r="65" spans="1:3" x14ac:dyDescent="0.25">
      <c r="A65">
        <v>113764</v>
      </c>
      <c r="B65" t="s">
        <v>91</v>
      </c>
      <c r="C65" t="str">
        <f t="shared" si="1"/>
        <v>113764 – Odměna čtyřměsíční</v>
      </c>
    </row>
    <row r="66" spans="1:3" x14ac:dyDescent="0.25">
      <c r="A66">
        <v>113765</v>
      </c>
      <c r="B66" t="s">
        <v>92</v>
      </c>
      <c r="C66" t="str">
        <f t="shared" ref="C66:C71" si="2">_xlfn.CONCAT(A66," – ",B66)</f>
        <v>113765 – Odměny z rozpočtu</v>
      </c>
    </row>
    <row r="67" spans="1:3" x14ac:dyDescent="0.25">
      <c r="A67">
        <v>113766</v>
      </c>
      <c r="B67" t="s">
        <v>93</v>
      </c>
      <c r="C67" t="str">
        <f t="shared" si="2"/>
        <v>113766 – Odměna - 5 měsíců</v>
      </c>
    </row>
    <row r="68" spans="1:3" x14ac:dyDescent="0.25">
      <c r="A68">
        <v>113767</v>
      </c>
      <c r="B68" t="s">
        <v>94</v>
      </c>
      <c r="C68" t="str">
        <f t="shared" si="2"/>
        <v>113767 – Odměna z programu COOPERATIO</v>
      </c>
    </row>
    <row r="69" spans="1:3" x14ac:dyDescent="0.25">
      <c r="A69">
        <v>113768</v>
      </c>
      <c r="B69" t="s">
        <v>95</v>
      </c>
      <c r="C69" t="str">
        <f t="shared" si="2"/>
        <v>113768 – Odměna za činnosti na jiné součásti UK</v>
      </c>
    </row>
    <row r="70" spans="1:3" x14ac:dyDescent="0.25">
      <c r="A70">
        <v>113769</v>
      </c>
      <c r="B70" t="s">
        <v>96</v>
      </c>
      <c r="C70" t="str">
        <f t="shared" si="2"/>
        <v>113769 – Odměna za činnosti na jiné součásti UK-pololetní</v>
      </c>
    </row>
    <row r="71" spans="1:3" x14ac:dyDescent="0.25">
      <c r="A71">
        <v>113770</v>
      </c>
      <c r="B71" t="s">
        <v>97</v>
      </c>
      <c r="C71" t="str">
        <f t="shared" si="2"/>
        <v>113770 – Odměna za činnosti na jiné součásti UK-roční</v>
      </c>
    </row>
  </sheetData>
  <pageMargins left="0.7" right="0.7" top="0.78749999999999998" bottom="0.78749999999999998" header="0.511811023622047" footer="0.511811023622047"/>
  <pageSetup paperSize="9" orientation="portrait" horizontalDpi="300" verticalDpi="300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3"/>
  <sheetViews>
    <sheetView zoomScaleNormal="100" workbookViewId="0">
      <selection activeCell="E2" sqref="E2"/>
    </sheetView>
  </sheetViews>
  <sheetFormatPr defaultColWidth="8.7109375" defaultRowHeight="15" x14ac:dyDescent="0.25"/>
  <cols>
    <col min="1" max="1" width="11.42578125" customWidth="1"/>
    <col min="2" max="2" width="54.5703125" customWidth="1"/>
    <col min="4" max="4" width="60.140625" customWidth="1"/>
    <col min="5" max="5" width="17.85546875" customWidth="1"/>
  </cols>
  <sheetData>
    <row r="1" spans="1:5" x14ac:dyDescent="0.25">
      <c r="A1" t="s">
        <v>98</v>
      </c>
      <c r="B1">
        <f>COUNTIFS(Tabulka5[[#All],[Odbor (z org.str.)]],Formulář!H4)</f>
        <v>0</v>
      </c>
      <c r="D1">
        <f>Formulář!H19</f>
        <v>0</v>
      </c>
      <c r="E1" t="str">
        <f>MID(D1,1,17)</f>
        <v>0</v>
      </c>
    </row>
    <row r="2" spans="1:5" x14ac:dyDescent="0.25">
      <c r="A2" t="s">
        <v>99</v>
      </c>
      <c r="B2" t="e">
        <f>MATCH(Formulář!H4,Tabulka5[Odbor (z org.str.)],0)</f>
        <v>#N/A</v>
      </c>
      <c r="D2" t="str">
        <f>Formulář!H20</f>
        <v/>
      </c>
      <c r="E2" t="str">
        <f>MID(D2,1,5)</f>
        <v/>
      </c>
    </row>
    <row r="3" spans="1:5" x14ac:dyDescent="0.25">
      <c r="A3" t="s">
        <v>100</v>
      </c>
      <c r="B3" t="e">
        <f t="array" aca="1" ref="B3" ca="1">OFFSET(Tabulka5[[#All],[ID]],B2,0,B1,1)</f>
        <v>#N/A</v>
      </c>
    </row>
  </sheetData>
  <pageMargins left="0.7" right="0.7" top="0.78749999999999998" bottom="0.78749999999999998" header="0.511811023622047" footer="0.511811023622047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41"/>
  <sheetViews>
    <sheetView zoomScaleNormal="100" workbookViewId="0">
      <selection activeCell="G5" sqref="G5"/>
    </sheetView>
  </sheetViews>
  <sheetFormatPr defaultColWidth="8.7109375" defaultRowHeight="15" x14ac:dyDescent="0.25"/>
  <cols>
    <col min="1" max="1" width="46.42578125" customWidth="1"/>
    <col min="2" max="2" width="17.140625" customWidth="1"/>
    <col min="3" max="3" width="18.5703125" customWidth="1"/>
    <col min="4" max="4" width="21.28515625" customWidth="1"/>
    <col min="5" max="5" width="10.85546875" customWidth="1"/>
    <col min="7" max="7" width="48.140625" bestFit="1" customWidth="1"/>
  </cols>
  <sheetData>
    <row r="1" spans="1:7" x14ac:dyDescent="0.25">
      <c r="A1" s="6" t="s">
        <v>101</v>
      </c>
      <c r="B1" s="6" t="s">
        <v>102</v>
      </c>
      <c r="C1" s="6" t="s">
        <v>103</v>
      </c>
      <c r="D1" s="6" t="s">
        <v>9</v>
      </c>
      <c r="E1" s="6" t="s">
        <v>104</v>
      </c>
      <c r="G1" s="71" t="s">
        <v>9350</v>
      </c>
    </row>
    <row r="2" spans="1:7" x14ac:dyDescent="0.25">
      <c r="A2">
        <f>Formulář!G24</f>
        <v>0</v>
      </c>
      <c r="B2" t="str">
        <f>IFERROR(VLOOKUP(A2,Tabulka5[],3,0),"")</f>
        <v/>
      </c>
      <c r="C2" s="7">
        <f>Formulář!I24</f>
        <v>0</v>
      </c>
      <c r="D2" t="str">
        <f>Výpočty!$E$1</f>
        <v>0</v>
      </c>
      <c r="E2" t="str">
        <f>Výpočty!$E$2</f>
        <v/>
      </c>
      <c r="G2" s="71"/>
    </row>
    <row r="3" spans="1:7" x14ac:dyDescent="0.25">
      <c r="A3">
        <f>Formulář!G25</f>
        <v>0</v>
      </c>
      <c r="B3" t="str">
        <f>IFERROR(VLOOKUP(A3,Tabulka5[],3,0),"")</f>
        <v/>
      </c>
      <c r="C3" s="7">
        <f>Formulář!I25</f>
        <v>0</v>
      </c>
      <c r="D3" t="str">
        <f>Výpočty!$E$1</f>
        <v>0</v>
      </c>
      <c r="E3" t="str">
        <f>Výpočty!$E$2</f>
        <v/>
      </c>
      <c r="G3" s="71"/>
    </row>
    <row r="4" spans="1:7" x14ac:dyDescent="0.25">
      <c r="A4">
        <f>Formulář!G26</f>
        <v>0</v>
      </c>
      <c r="B4" t="str">
        <f>IFERROR(VLOOKUP(A4,Tabulka5[],3,0),"")</f>
        <v/>
      </c>
      <c r="C4" s="7">
        <f>Formulář!I26</f>
        <v>0</v>
      </c>
      <c r="D4" t="str">
        <f>Výpočty!$E$1</f>
        <v>0</v>
      </c>
      <c r="E4" t="str">
        <f>Výpočty!$E$2</f>
        <v/>
      </c>
      <c r="G4" s="71"/>
    </row>
    <row r="5" spans="1:7" x14ac:dyDescent="0.25">
      <c r="A5">
        <f>Formulář!G27</f>
        <v>0</v>
      </c>
      <c r="B5" t="str">
        <f>IFERROR(VLOOKUP(A5,Tabulka5[],3,0),"")</f>
        <v/>
      </c>
      <c r="C5" s="7">
        <f>Formulář!I27</f>
        <v>0</v>
      </c>
      <c r="D5" t="str">
        <f>Výpočty!$E$1</f>
        <v>0</v>
      </c>
      <c r="E5" t="str">
        <f>Výpočty!$E$2</f>
        <v/>
      </c>
    </row>
    <row r="6" spans="1:7" x14ac:dyDescent="0.25">
      <c r="A6">
        <f>Formulář!G28</f>
        <v>0</v>
      </c>
      <c r="B6" t="str">
        <f>IFERROR(VLOOKUP(A6,Tabulka5[],3,0),"")</f>
        <v/>
      </c>
      <c r="C6" s="7">
        <f>Formulář!I28</f>
        <v>0</v>
      </c>
      <c r="D6" t="str">
        <f>Výpočty!$E$1</f>
        <v>0</v>
      </c>
      <c r="E6" t="str">
        <f>Výpočty!$E$2</f>
        <v/>
      </c>
      <c r="G6" s="72" t="s">
        <v>9347</v>
      </c>
    </row>
    <row r="7" spans="1:7" x14ac:dyDescent="0.25">
      <c r="A7">
        <f>Formulář!G29</f>
        <v>0</v>
      </c>
      <c r="B7" t="str">
        <f>IFERROR(VLOOKUP(A7,Tabulka5[],3,0),"")</f>
        <v/>
      </c>
      <c r="C7" s="7">
        <f>Formulář!I29</f>
        <v>0</v>
      </c>
      <c r="D7" t="str">
        <f>Výpočty!$E$1</f>
        <v>0</v>
      </c>
      <c r="E7" t="str">
        <f>Výpočty!$E$2</f>
        <v/>
      </c>
      <c r="G7" s="72"/>
    </row>
    <row r="8" spans="1:7" x14ac:dyDescent="0.25">
      <c r="A8">
        <f>Formulář!G30</f>
        <v>0</v>
      </c>
      <c r="B8" t="str">
        <f>IFERROR(VLOOKUP(A8,Tabulka5[],3,0),"")</f>
        <v/>
      </c>
      <c r="C8" s="7">
        <f>Formulář!I30</f>
        <v>0</v>
      </c>
      <c r="D8" t="str">
        <f>Výpočty!$E$1</f>
        <v>0</v>
      </c>
      <c r="E8" t="str">
        <f>Výpočty!$E$2</f>
        <v/>
      </c>
      <c r="G8" s="72"/>
    </row>
    <row r="9" spans="1:7" x14ac:dyDescent="0.25">
      <c r="A9">
        <f>Formulář!G31</f>
        <v>0</v>
      </c>
      <c r="B9" t="str">
        <f>IFERROR(VLOOKUP(A9,Tabulka5[],3,0),"")</f>
        <v/>
      </c>
      <c r="C9" s="7">
        <f>Formulář!I31</f>
        <v>0</v>
      </c>
      <c r="D9" t="str">
        <f>Výpočty!$E$1</f>
        <v>0</v>
      </c>
      <c r="E9" t="str">
        <f>Výpočty!$E$2</f>
        <v/>
      </c>
      <c r="G9" s="72"/>
    </row>
    <row r="10" spans="1:7" x14ac:dyDescent="0.25">
      <c r="A10">
        <f>Formulář!G32</f>
        <v>0</v>
      </c>
      <c r="B10" t="str">
        <f>IFERROR(VLOOKUP(A10,Tabulka5[],3,0),"")</f>
        <v/>
      </c>
      <c r="C10" s="7">
        <f>Formulář!I32</f>
        <v>0</v>
      </c>
      <c r="D10" t="str">
        <f>Výpočty!$E$1</f>
        <v>0</v>
      </c>
      <c r="E10" t="str">
        <f>Výpočty!$E$2</f>
        <v/>
      </c>
    </row>
    <row r="11" spans="1:7" x14ac:dyDescent="0.25">
      <c r="A11">
        <f>Formulář!G33</f>
        <v>0</v>
      </c>
      <c r="B11" t="str">
        <f>IFERROR(VLOOKUP(A11,Tabulka5[],3,0),"")</f>
        <v/>
      </c>
      <c r="C11" s="7">
        <f>Formulář!I33</f>
        <v>0</v>
      </c>
      <c r="D11" t="str">
        <f>Výpočty!$E$1</f>
        <v>0</v>
      </c>
      <c r="E11" t="str">
        <f>Výpočty!$E$2</f>
        <v/>
      </c>
    </row>
    <row r="12" spans="1:7" x14ac:dyDescent="0.25">
      <c r="A12">
        <f>Formulář!G34</f>
        <v>0</v>
      </c>
      <c r="B12" t="str">
        <f>IFERROR(VLOOKUP(A12,Tabulka5[],3,0),"")</f>
        <v/>
      </c>
      <c r="C12" s="7">
        <f>Formulář!I34</f>
        <v>0</v>
      </c>
      <c r="D12" t="str">
        <f>Výpočty!$E$1</f>
        <v>0</v>
      </c>
      <c r="E12" t="str">
        <f>Výpočty!$E$2</f>
        <v/>
      </c>
    </row>
    <row r="13" spans="1:7" x14ac:dyDescent="0.25">
      <c r="A13">
        <f>Formulář!G35</f>
        <v>0</v>
      </c>
      <c r="B13" t="str">
        <f>IFERROR(VLOOKUP(A13,Tabulka5[],3,0),"")</f>
        <v/>
      </c>
      <c r="C13" s="7">
        <f>Formulář!I35</f>
        <v>0</v>
      </c>
      <c r="D13" t="str">
        <f>Výpočty!$E$1</f>
        <v>0</v>
      </c>
      <c r="E13" t="str">
        <f>Výpočty!$E$2</f>
        <v/>
      </c>
    </row>
    <row r="14" spans="1:7" x14ac:dyDescent="0.25">
      <c r="A14">
        <f>Formulář!G36</f>
        <v>0</v>
      </c>
      <c r="B14" t="str">
        <f>IFERROR(VLOOKUP(A14,Tabulka5[],3,0),"")</f>
        <v/>
      </c>
      <c r="C14" s="7">
        <f>Formulář!I36</f>
        <v>0</v>
      </c>
      <c r="D14" t="str">
        <f>Výpočty!$E$1</f>
        <v>0</v>
      </c>
      <c r="E14" t="str">
        <f>Výpočty!$E$2</f>
        <v/>
      </c>
    </row>
    <row r="15" spans="1:7" x14ac:dyDescent="0.25">
      <c r="A15">
        <f>Formulář!G37</f>
        <v>0</v>
      </c>
      <c r="B15" t="str">
        <f>IFERROR(VLOOKUP(A15,Tabulka5[],3,0),"")</f>
        <v/>
      </c>
      <c r="C15" s="7">
        <f>Formulář!I37</f>
        <v>0</v>
      </c>
      <c r="D15" t="str">
        <f>Výpočty!$E$1</f>
        <v>0</v>
      </c>
      <c r="E15" t="str">
        <f>Výpočty!$E$2</f>
        <v/>
      </c>
    </row>
    <row r="16" spans="1:7" x14ac:dyDescent="0.25">
      <c r="A16">
        <f>Formulář!G38</f>
        <v>0</v>
      </c>
      <c r="B16" t="str">
        <f>IFERROR(VLOOKUP(A16,Tabulka5[],3,0),"")</f>
        <v/>
      </c>
      <c r="C16" s="7">
        <f>Formulář!I38</f>
        <v>0</v>
      </c>
      <c r="D16" t="str">
        <f>Výpočty!$E$1</f>
        <v>0</v>
      </c>
      <c r="E16" t="str">
        <f>Výpočty!$E$2</f>
        <v/>
      </c>
    </row>
    <row r="17" spans="1:5" x14ac:dyDescent="0.25">
      <c r="A17">
        <f>Formulář!G39</f>
        <v>0</v>
      </c>
      <c r="B17" t="str">
        <f>IFERROR(VLOOKUP(A17,Tabulka5[],3,0),"")</f>
        <v/>
      </c>
      <c r="C17" s="7">
        <f>Formulář!I39</f>
        <v>0</v>
      </c>
      <c r="D17" t="str">
        <f>Výpočty!$E$1</f>
        <v>0</v>
      </c>
      <c r="E17" t="str">
        <f>Výpočty!$E$2</f>
        <v/>
      </c>
    </row>
    <row r="18" spans="1:5" x14ac:dyDescent="0.25">
      <c r="A18">
        <f>Formulář!G40</f>
        <v>0</v>
      </c>
      <c r="B18" t="str">
        <f>IFERROR(VLOOKUP(A18,Tabulka5[],3,0),"")</f>
        <v/>
      </c>
      <c r="C18" s="7">
        <f>Formulář!I40</f>
        <v>0</v>
      </c>
      <c r="D18" t="str">
        <f>Výpočty!$E$1</f>
        <v>0</v>
      </c>
      <c r="E18" t="str">
        <f>Výpočty!$E$2</f>
        <v/>
      </c>
    </row>
    <row r="19" spans="1:5" x14ac:dyDescent="0.25">
      <c r="A19">
        <f>Formulář!G41</f>
        <v>0</v>
      </c>
      <c r="B19" t="str">
        <f>IFERROR(VLOOKUP(A19,Tabulka5[],3,0),"")</f>
        <v/>
      </c>
      <c r="C19" s="7">
        <f>Formulář!I41</f>
        <v>0</v>
      </c>
      <c r="D19" t="str">
        <f>Výpočty!$E$1</f>
        <v>0</v>
      </c>
      <c r="E19" t="str">
        <f>Výpočty!$E$2</f>
        <v/>
      </c>
    </row>
    <row r="20" spans="1:5" x14ac:dyDescent="0.25">
      <c r="A20">
        <f>Formulář!G42</f>
        <v>0</v>
      </c>
      <c r="B20" t="str">
        <f>IFERROR(VLOOKUP(A20,Tabulka5[],3,0),"")</f>
        <v/>
      </c>
      <c r="C20" s="7">
        <f>Formulář!I42</f>
        <v>0</v>
      </c>
      <c r="D20" t="str">
        <f>Výpočty!$E$1</f>
        <v>0</v>
      </c>
      <c r="E20" t="str">
        <f>Výpočty!$E$2</f>
        <v/>
      </c>
    </row>
    <row r="21" spans="1:5" x14ac:dyDescent="0.25">
      <c r="A21">
        <f>Formulář!G43</f>
        <v>0</v>
      </c>
      <c r="B21" t="str">
        <f>IFERROR(VLOOKUP(A21,Tabulka5[],3,0),"")</f>
        <v/>
      </c>
      <c r="C21" s="7">
        <f>Formulář!I43</f>
        <v>0</v>
      </c>
      <c r="D21" t="str">
        <f>Výpočty!$E$1</f>
        <v>0</v>
      </c>
      <c r="E21" t="str">
        <f>Výpočty!$E$2</f>
        <v/>
      </c>
    </row>
    <row r="22" spans="1:5" x14ac:dyDescent="0.25">
      <c r="A22">
        <f>Formulář!G44</f>
        <v>0</v>
      </c>
      <c r="B22" t="str">
        <f>IFERROR(VLOOKUP(A22,Tabulka5[],3,0),"")</f>
        <v/>
      </c>
      <c r="C22" s="7">
        <f>Formulář!I44</f>
        <v>0</v>
      </c>
      <c r="D22" t="str">
        <f>Výpočty!$E$1</f>
        <v>0</v>
      </c>
      <c r="E22" t="str">
        <f>Výpočty!$E$2</f>
        <v/>
      </c>
    </row>
    <row r="23" spans="1:5" x14ac:dyDescent="0.25">
      <c r="A23">
        <f>Formulář!G45</f>
        <v>0</v>
      </c>
      <c r="B23" t="str">
        <f>IFERROR(VLOOKUP(A23,Tabulka5[],3,0),"")</f>
        <v/>
      </c>
      <c r="C23" s="7">
        <f>Formulář!I45</f>
        <v>0</v>
      </c>
      <c r="D23" t="str">
        <f>Výpočty!$E$1</f>
        <v>0</v>
      </c>
      <c r="E23" t="str">
        <f>Výpočty!$E$2</f>
        <v/>
      </c>
    </row>
    <row r="24" spans="1:5" x14ac:dyDescent="0.25">
      <c r="A24">
        <f>Formulář!G46</f>
        <v>0</v>
      </c>
      <c r="B24" t="str">
        <f>IFERROR(VLOOKUP(A24,Tabulka5[],3,0),"")</f>
        <v/>
      </c>
      <c r="C24" s="7">
        <f>Formulář!I46</f>
        <v>0</v>
      </c>
      <c r="D24" t="str">
        <f>Výpočty!$E$1</f>
        <v>0</v>
      </c>
      <c r="E24" t="str">
        <f>Výpočty!$E$2</f>
        <v/>
      </c>
    </row>
    <row r="25" spans="1:5" x14ac:dyDescent="0.25">
      <c r="A25">
        <f>Formulář!G47</f>
        <v>0</v>
      </c>
      <c r="B25" t="str">
        <f>IFERROR(VLOOKUP(A25,Tabulka5[],3,0),"")</f>
        <v/>
      </c>
      <c r="C25" s="7">
        <f>Formulář!I47</f>
        <v>0</v>
      </c>
      <c r="D25" t="str">
        <f>Výpočty!$E$1</f>
        <v>0</v>
      </c>
      <c r="E25" t="str">
        <f>Výpočty!$E$2</f>
        <v/>
      </c>
    </row>
    <row r="26" spans="1:5" x14ac:dyDescent="0.25">
      <c r="A26">
        <f>Formulář!G48</f>
        <v>0</v>
      </c>
      <c r="B26" t="str">
        <f>IFERROR(VLOOKUP(A26,Tabulka5[],3,0),"")</f>
        <v/>
      </c>
      <c r="C26" s="7">
        <f>Formulář!I48</f>
        <v>0</v>
      </c>
      <c r="D26" t="str">
        <f>Výpočty!$E$1</f>
        <v>0</v>
      </c>
      <c r="E26" t="str">
        <f>Výpočty!$E$2</f>
        <v/>
      </c>
    </row>
    <row r="27" spans="1:5" x14ac:dyDescent="0.25">
      <c r="A27">
        <f>Formulář!G49</f>
        <v>0</v>
      </c>
      <c r="B27" t="str">
        <f>IFERROR(VLOOKUP(A27,Tabulka5[],3,0),"")</f>
        <v/>
      </c>
      <c r="C27" s="7">
        <f>Formulář!I49</f>
        <v>0</v>
      </c>
      <c r="D27" t="str">
        <f>Výpočty!$E$1</f>
        <v>0</v>
      </c>
      <c r="E27" t="str">
        <f>Výpočty!$E$2</f>
        <v/>
      </c>
    </row>
    <row r="28" spans="1:5" x14ac:dyDescent="0.25">
      <c r="A28">
        <f>Formulář!G50</f>
        <v>0</v>
      </c>
      <c r="B28" t="str">
        <f>IFERROR(VLOOKUP(A28,Tabulka5[],3,0),"")</f>
        <v/>
      </c>
      <c r="C28" s="7">
        <f>Formulář!I50</f>
        <v>0</v>
      </c>
      <c r="D28" t="str">
        <f>Výpočty!$E$1</f>
        <v>0</v>
      </c>
      <c r="E28" t="str">
        <f>Výpočty!$E$2</f>
        <v/>
      </c>
    </row>
    <row r="29" spans="1:5" x14ac:dyDescent="0.25">
      <c r="A29">
        <f>Formulář!G51</f>
        <v>0</v>
      </c>
      <c r="B29" t="str">
        <f>IFERROR(VLOOKUP(A29,Tabulka5[],3,0),"")</f>
        <v/>
      </c>
      <c r="C29" s="7">
        <f>Formulář!I51</f>
        <v>0</v>
      </c>
      <c r="D29" t="str">
        <f>Výpočty!$E$1</f>
        <v>0</v>
      </c>
      <c r="E29" t="str">
        <f>Výpočty!$E$2</f>
        <v/>
      </c>
    </row>
    <row r="30" spans="1:5" x14ac:dyDescent="0.25">
      <c r="A30">
        <f>Formulář!G52</f>
        <v>0</v>
      </c>
      <c r="B30" t="str">
        <f>IFERROR(VLOOKUP(A30,Tabulka5[],3,0),"")</f>
        <v/>
      </c>
      <c r="C30" s="7">
        <f>Formulář!I52</f>
        <v>0</v>
      </c>
      <c r="D30" t="str">
        <f>Výpočty!$E$1</f>
        <v>0</v>
      </c>
      <c r="E30" t="str">
        <f>Výpočty!$E$2</f>
        <v/>
      </c>
    </row>
    <row r="31" spans="1:5" x14ac:dyDescent="0.25">
      <c r="A31">
        <f>Formulář!G53</f>
        <v>0</v>
      </c>
      <c r="B31" t="str">
        <f>IFERROR(VLOOKUP(A31,Tabulka5[],3,0),"")</f>
        <v/>
      </c>
      <c r="C31" s="7">
        <f>Formulář!I53</f>
        <v>0</v>
      </c>
      <c r="D31" t="str">
        <f>Výpočty!$E$1</f>
        <v>0</v>
      </c>
      <c r="E31" t="str">
        <f>Výpočty!$E$2</f>
        <v/>
      </c>
    </row>
    <row r="32" spans="1:5" x14ac:dyDescent="0.25">
      <c r="A32">
        <f>Formulář!G54</f>
        <v>0</v>
      </c>
      <c r="B32" t="str">
        <f>IFERROR(VLOOKUP(A32,Tabulka5[],3,0),"")</f>
        <v/>
      </c>
      <c r="C32" s="7">
        <f>Formulář!I54</f>
        <v>0</v>
      </c>
      <c r="D32" t="str">
        <f>Výpočty!$E$1</f>
        <v>0</v>
      </c>
      <c r="E32" t="str">
        <f>Výpočty!$E$2</f>
        <v/>
      </c>
    </row>
    <row r="33" spans="1:5" x14ac:dyDescent="0.25">
      <c r="A33">
        <f>Formulář!G55</f>
        <v>0</v>
      </c>
      <c r="B33" t="str">
        <f>IFERROR(VLOOKUP(A33,Tabulka5[],3,0),"")</f>
        <v/>
      </c>
      <c r="C33" s="7">
        <f>Formulář!I55</f>
        <v>0</v>
      </c>
      <c r="D33" t="str">
        <f>Výpočty!$E$1</f>
        <v>0</v>
      </c>
      <c r="E33" t="str">
        <f>Výpočty!$E$2</f>
        <v/>
      </c>
    </row>
    <row r="34" spans="1:5" x14ac:dyDescent="0.25">
      <c r="A34">
        <f>Formulář!G56</f>
        <v>0</v>
      </c>
      <c r="B34" t="str">
        <f>IFERROR(VLOOKUP(A34,Tabulka5[],3,0),"")</f>
        <v/>
      </c>
      <c r="C34" s="7">
        <f>Formulář!I56</f>
        <v>0</v>
      </c>
      <c r="D34" t="str">
        <f>Výpočty!$E$1</f>
        <v>0</v>
      </c>
      <c r="E34" t="str">
        <f>Výpočty!$E$2</f>
        <v/>
      </c>
    </row>
    <row r="35" spans="1:5" x14ac:dyDescent="0.25">
      <c r="A35">
        <f>Formulář!G57</f>
        <v>0</v>
      </c>
      <c r="B35" t="str">
        <f>IFERROR(VLOOKUP(A35,Tabulka5[],3,0),"")</f>
        <v/>
      </c>
      <c r="C35" s="7">
        <f>Formulář!I57</f>
        <v>0</v>
      </c>
      <c r="D35" t="str">
        <f>Výpočty!$E$1</f>
        <v>0</v>
      </c>
      <c r="E35" t="str">
        <f>Výpočty!$E$2</f>
        <v/>
      </c>
    </row>
    <row r="36" spans="1:5" x14ac:dyDescent="0.25">
      <c r="A36">
        <f>Formulář!G58</f>
        <v>0</v>
      </c>
      <c r="B36" t="str">
        <f>IFERROR(VLOOKUP(A36,Tabulka5[],3,0),"")</f>
        <v/>
      </c>
      <c r="C36" s="7">
        <f>Formulář!I58</f>
        <v>0</v>
      </c>
      <c r="D36" t="str">
        <f>Výpočty!$E$1</f>
        <v>0</v>
      </c>
      <c r="E36" t="str">
        <f>Výpočty!$E$2</f>
        <v/>
      </c>
    </row>
    <row r="37" spans="1:5" x14ac:dyDescent="0.25">
      <c r="A37">
        <f>Formulář!G59</f>
        <v>0</v>
      </c>
      <c r="B37" t="str">
        <f>IFERROR(VLOOKUP(A37,Tabulka5[],3,0),"")</f>
        <v/>
      </c>
      <c r="C37" s="7">
        <f>Formulář!I59</f>
        <v>0</v>
      </c>
      <c r="D37" t="str">
        <f>Výpočty!$E$1</f>
        <v>0</v>
      </c>
      <c r="E37" t="str">
        <f>Výpočty!$E$2</f>
        <v/>
      </c>
    </row>
    <row r="38" spans="1:5" x14ac:dyDescent="0.25">
      <c r="A38">
        <f>Formulář!G60</f>
        <v>0</v>
      </c>
      <c r="B38" t="str">
        <f>IFERROR(VLOOKUP(A38,Tabulka5[],3,0),"")</f>
        <v/>
      </c>
      <c r="C38" s="7">
        <f>Formulář!I60</f>
        <v>0</v>
      </c>
      <c r="D38" t="str">
        <f>Výpočty!$E$1</f>
        <v>0</v>
      </c>
      <c r="E38" t="str">
        <f>Výpočty!$E$2</f>
        <v/>
      </c>
    </row>
    <row r="39" spans="1:5" x14ac:dyDescent="0.25">
      <c r="A39">
        <f>Formulář!G61</f>
        <v>0</v>
      </c>
      <c r="B39" t="str">
        <f>IFERROR(VLOOKUP(A39,Tabulka5[],3,0),"")</f>
        <v/>
      </c>
      <c r="C39" s="7">
        <f>Formulář!I61</f>
        <v>0</v>
      </c>
      <c r="D39" t="str">
        <f>Výpočty!$E$1</f>
        <v>0</v>
      </c>
      <c r="E39" t="str">
        <f>Výpočty!$E$2</f>
        <v/>
      </c>
    </row>
    <row r="40" spans="1:5" x14ac:dyDescent="0.25">
      <c r="A40">
        <f>Formulář!G62</f>
        <v>0</v>
      </c>
      <c r="B40" t="str">
        <f>IFERROR(VLOOKUP(A40,Tabulka5[],3,0),"")</f>
        <v/>
      </c>
      <c r="C40" s="7">
        <f>Formulář!I62</f>
        <v>0</v>
      </c>
      <c r="D40" t="str">
        <f>Výpočty!$E$1</f>
        <v>0</v>
      </c>
      <c r="E40" t="str">
        <f>Výpočty!$E$2</f>
        <v/>
      </c>
    </row>
    <row r="41" spans="1:5" x14ac:dyDescent="0.25">
      <c r="A41">
        <f>Formulář!G63</f>
        <v>0</v>
      </c>
      <c r="B41" t="str">
        <f>IFERROR(VLOOKUP(A41,Tabulka5[],3,0),"")</f>
        <v/>
      </c>
      <c r="C41" s="7">
        <f>Formulář!I63</f>
        <v>0</v>
      </c>
      <c r="D41" t="str">
        <f>Výpočty!$E$1</f>
        <v>0</v>
      </c>
      <c r="E41" t="str">
        <f>Výpočty!$E$2</f>
        <v/>
      </c>
    </row>
  </sheetData>
  <sheetProtection algorithmName="SHA-512" hashValue="OQ8jn5/JcvhBJI+lGpQxhGz4p2OnIs6RlHsQj1hmMqP4hFAgHsUDPyl5jptc5D9F5pJfmJ1O1eSLx9uex7Lhag==" saltValue="aE905EvoyZronYJ7cCx6Lg==" spinCount="100000" sheet="1" objects="1" scenarios="1"/>
  <mergeCells count="2">
    <mergeCell ref="G1:G4"/>
    <mergeCell ref="G6:G9"/>
  </mergeCells>
  <pageMargins left="0.7" right="0.7" top="0.78749999999999998" bottom="0.78749999999999998" header="0.511811023622047" footer="0.511811023622047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C000"/>
  </sheetPr>
  <dimension ref="A1:F3862"/>
  <sheetViews>
    <sheetView zoomScaleNormal="100" workbookViewId="0">
      <selection activeCell="E15" sqref="E15"/>
    </sheetView>
  </sheetViews>
  <sheetFormatPr defaultColWidth="9.140625" defaultRowHeight="15" x14ac:dyDescent="0.25"/>
  <cols>
    <col min="1" max="1" width="69.7109375" style="8" customWidth="1"/>
    <col min="2" max="2" width="49.28515625" style="8" customWidth="1"/>
    <col min="3" max="3" width="15" style="8" customWidth="1"/>
    <col min="4" max="4" width="10.140625" style="8" customWidth="1"/>
    <col min="5" max="5" width="66.7109375" style="8" customWidth="1"/>
    <col min="6" max="6" width="12.140625" style="8" customWidth="1"/>
    <col min="7" max="16384" width="9.140625" style="8"/>
  </cols>
  <sheetData>
    <row r="1" spans="1:6" x14ac:dyDescent="0.25">
      <c r="A1" s="8" t="s">
        <v>105</v>
      </c>
      <c r="B1" s="17" t="s">
        <v>106</v>
      </c>
      <c r="C1" s="17" t="s">
        <v>107</v>
      </c>
      <c r="D1" s="17" t="s">
        <v>108</v>
      </c>
      <c r="E1" s="17" t="s">
        <v>109</v>
      </c>
      <c r="F1" s="8" t="s">
        <v>110</v>
      </c>
    </row>
    <row r="2" spans="1:6" x14ac:dyDescent="0.25">
      <c r="A2" s="9" t="str">
        <f t="shared" ref="A2:A65" si="0">_xlfn.CONCAT(B2," – ",C2," (",D2,")")</f>
        <v>Bachárová Júlia – 1132191618.01 (PP)</v>
      </c>
      <c r="B2" s="8" t="s">
        <v>111</v>
      </c>
      <c r="C2" s="8" t="s">
        <v>112</v>
      </c>
      <c r="D2" s="8" t="s">
        <v>113</v>
      </c>
      <c r="E2" s="8" t="s">
        <v>0</v>
      </c>
      <c r="F2" s="8" t="str">
        <f t="shared" ref="F2:F65" si="1">MID(E2,1,5)</f>
        <v>11110</v>
      </c>
    </row>
    <row r="3" spans="1:6" x14ac:dyDescent="0.25">
      <c r="A3" s="9" t="str">
        <f t="shared" si="0"/>
        <v>Bartoníček Jakub – 1135849979.01 (PP)</v>
      </c>
      <c r="B3" s="8" t="s">
        <v>9354</v>
      </c>
      <c r="C3" s="8" t="s">
        <v>9355</v>
      </c>
      <c r="D3" s="8" t="s">
        <v>113</v>
      </c>
      <c r="E3" s="8" t="s">
        <v>0</v>
      </c>
      <c r="F3" s="8" t="str">
        <f t="shared" si="1"/>
        <v>11110</v>
      </c>
    </row>
    <row r="4" spans="1:6" x14ac:dyDescent="0.25">
      <c r="A4" s="9" t="str">
        <f t="shared" si="0"/>
        <v>Bátěk Šimon MUDr. – 1152270646.02 (PP)</v>
      </c>
      <c r="B4" s="8" t="s">
        <v>114</v>
      </c>
      <c r="C4" s="8" t="s">
        <v>115</v>
      </c>
      <c r="D4" s="8" t="s">
        <v>113</v>
      </c>
      <c r="E4" s="8" t="s">
        <v>0</v>
      </c>
      <c r="F4" s="8" t="str">
        <f t="shared" si="1"/>
        <v>11110</v>
      </c>
    </row>
    <row r="5" spans="1:6" x14ac:dyDescent="0.25">
      <c r="A5" s="9" t="str">
        <f t="shared" si="0"/>
        <v>Benešová Veronika – 1175091572.01 (PP)</v>
      </c>
      <c r="B5" s="8" t="s">
        <v>116</v>
      </c>
      <c r="C5" s="8" t="s">
        <v>117</v>
      </c>
      <c r="D5" s="8" t="s">
        <v>113</v>
      </c>
      <c r="E5" s="8" t="s">
        <v>0</v>
      </c>
      <c r="F5" s="8" t="str">
        <f t="shared" si="1"/>
        <v>11110</v>
      </c>
    </row>
    <row r="6" spans="1:6" x14ac:dyDescent="0.25">
      <c r="A6" s="9" t="str">
        <f t="shared" si="0"/>
        <v>Bergová Tereza MUDr. – 1198776679.01 (PP)</v>
      </c>
      <c r="B6" s="8" t="s">
        <v>9356</v>
      </c>
      <c r="C6" s="8" t="s">
        <v>118</v>
      </c>
      <c r="D6" s="8" t="s">
        <v>113</v>
      </c>
      <c r="E6" s="8" t="s">
        <v>0</v>
      </c>
      <c r="F6" s="8" t="str">
        <f t="shared" si="1"/>
        <v>11110</v>
      </c>
    </row>
    <row r="7" spans="1:6" x14ac:dyDescent="0.25">
      <c r="A7" s="9" t="str">
        <f t="shared" si="0"/>
        <v>Borys Ruslan – 1179422723.01 (PP)</v>
      </c>
      <c r="B7" s="8" t="s">
        <v>119</v>
      </c>
      <c r="C7" s="8" t="s">
        <v>120</v>
      </c>
      <c r="D7" s="8" t="s">
        <v>113</v>
      </c>
      <c r="E7" s="8" t="s">
        <v>0</v>
      </c>
      <c r="F7" s="8" t="str">
        <f t="shared" si="1"/>
        <v>11110</v>
      </c>
    </row>
    <row r="8" spans="1:6" x14ac:dyDescent="0.25">
      <c r="A8" s="9" t="str">
        <f t="shared" si="0"/>
        <v>Červený Květoslav MUDr. – 1112299168.01 (PP)</v>
      </c>
      <c r="B8" s="8" t="s">
        <v>121</v>
      </c>
      <c r="C8" s="8" t="s">
        <v>122</v>
      </c>
      <c r="D8" s="8" t="s">
        <v>113</v>
      </c>
      <c r="E8" s="8" t="s">
        <v>0</v>
      </c>
      <c r="F8" s="8" t="str">
        <f t="shared" si="1"/>
        <v>11110</v>
      </c>
    </row>
    <row r="9" spans="1:6" x14ac:dyDescent="0.25">
      <c r="A9" s="9" t="str">
        <f t="shared" si="0"/>
        <v>Česal Karel – 1114976625.01 (PP)</v>
      </c>
      <c r="B9" s="8" t="s">
        <v>123</v>
      </c>
      <c r="C9" s="8" t="s">
        <v>124</v>
      </c>
      <c r="D9" s="8" t="s">
        <v>113</v>
      </c>
      <c r="E9" s="8" t="s">
        <v>0</v>
      </c>
      <c r="F9" s="8" t="str">
        <f t="shared" si="1"/>
        <v>11110</v>
      </c>
    </row>
    <row r="10" spans="1:6" x14ac:dyDescent="0.25">
      <c r="A10" s="9" t="str">
        <f t="shared" si="0"/>
        <v>Drobná Krejčí Eliška Ing. Ph.D. – 1147956148.01 (PP)</v>
      </c>
      <c r="B10" s="8" t="s">
        <v>125</v>
      </c>
      <c r="C10" s="8" t="s">
        <v>126</v>
      </c>
      <c r="D10" s="8" t="s">
        <v>113</v>
      </c>
      <c r="E10" s="8" t="s">
        <v>0</v>
      </c>
      <c r="F10" s="8" t="str">
        <f t="shared" si="1"/>
        <v>11110</v>
      </c>
    </row>
    <row r="11" spans="1:6" x14ac:dyDescent="0.25">
      <c r="A11" s="9" t="str">
        <f t="shared" si="0"/>
        <v>Druga Rastislav prof. MUDr. DrSc. – 1170148193.01 (PP)</v>
      </c>
      <c r="B11" s="8" t="s">
        <v>127</v>
      </c>
      <c r="C11" s="8" t="s">
        <v>128</v>
      </c>
      <c r="D11" s="8" t="s">
        <v>113</v>
      </c>
      <c r="E11" s="8" t="s">
        <v>0</v>
      </c>
      <c r="F11" s="8" t="str">
        <f t="shared" si="1"/>
        <v>11110</v>
      </c>
    </row>
    <row r="12" spans="1:6" x14ac:dyDescent="0.25">
      <c r="A12" s="9" t="str">
        <f t="shared" si="0"/>
        <v>Dušková Laura Sofie – 1112085022.01 (PP)</v>
      </c>
      <c r="B12" s="8" t="s">
        <v>129</v>
      </c>
      <c r="C12" s="8" t="s">
        <v>130</v>
      </c>
      <c r="D12" s="8" t="s">
        <v>113</v>
      </c>
      <c r="E12" s="8" t="s">
        <v>0</v>
      </c>
      <c r="F12" s="8" t="str">
        <f t="shared" si="1"/>
        <v>11110</v>
      </c>
    </row>
    <row r="13" spans="1:6" x14ac:dyDescent="0.25">
      <c r="A13" s="9" t="str">
        <f t="shared" si="0"/>
        <v>Fehid Sarah – 1132596380.01 (PP)</v>
      </c>
      <c r="B13" s="8" t="s">
        <v>131</v>
      </c>
      <c r="C13" s="8" t="s">
        <v>132</v>
      </c>
      <c r="D13" s="8" t="s">
        <v>113</v>
      </c>
      <c r="E13" s="8" t="s">
        <v>0</v>
      </c>
      <c r="F13" s="8" t="str">
        <f t="shared" si="1"/>
        <v>11110</v>
      </c>
    </row>
    <row r="14" spans="1:6" x14ac:dyDescent="0.25">
      <c r="A14" s="9" t="str">
        <f t="shared" si="0"/>
        <v>Filgasová Agáta – 1120874488.01 (PP)</v>
      </c>
      <c r="B14" s="8" t="s">
        <v>133</v>
      </c>
      <c r="C14" s="8" t="s">
        <v>134</v>
      </c>
      <c r="D14" s="8" t="s">
        <v>113</v>
      </c>
      <c r="E14" s="8" t="s">
        <v>0</v>
      </c>
      <c r="F14" s="8" t="str">
        <f t="shared" si="1"/>
        <v>11110</v>
      </c>
    </row>
    <row r="15" spans="1:6" x14ac:dyDescent="0.25">
      <c r="A15" s="9" t="str">
        <f t="shared" si="0"/>
        <v>Filouš Pavel MUDr. – 1178817243.01 (PP)</v>
      </c>
      <c r="B15" s="8" t="s">
        <v>135</v>
      </c>
      <c r="C15" s="8" t="s">
        <v>136</v>
      </c>
      <c r="D15" s="8" t="s">
        <v>113</v>
      </c>
      <c r="E15" s="8" t="s">
        <v>0</v>
      </c>
      <c r="F15" s="8" t="str">
        <f t="shared" si="1"/>
        <v>11110</v>
      </c>
    </row>
    <row r="16" spans="1:6" x14ac:dyDescent="0.25">
      <c r="A16" s="9" t="str">
        <f t="shared" si="0"/>
        <v>Fizek Adam – 1172992355.01 (PP)</v>
      </c>
      <c r="B16" s="8" t="s">
        <v>137</v>
      </c>
      <c r="C16" s="8" t="s">
        <v>138</v>
      </c>
      <c r="D16" s="8" t="s">
        <v>113</v>
      </c>
      <c r="E16" s="8" t="s">
        <v>0</v>
      </c>
      <c r="F16" s="8" t="str">
        <f t="shared" si="1"/>
        <v>11110</v>
      </c>
    </row>
    <row r="17" spans="1:6" x14ac:dyDescent="0.25">
      <c r="A17" s="9" t="str">
        <f t="shared" si="0"/>
        <v>Fojtík Petr MUDr. Ph.D. – 1168360548.05 (PP)</v>
      </c>
      <c r="B17" s="8" t="s">
        <v>139</v>
      </c>
      <c r="C17" s="8" t="s">
        <v>140</v>
      </c>
      <c r="D17" s="8" t="s">
        <v>113</v>
      </c>
      <c r="E17" s="8" t="s">
        <v>0</v>
      </c>
      <c r="F17" s="8" t="str">
        <f t="shared" si="1"/>
        <v>11110</v>
      </c>
    </row>
    <row r="18" spans="1:6" x14ac:dyDescent="0.25">
      <c r="A18" s="9" t="str">
        <f t="shared" si="0"/>
        <v>Freislebenová Pavlína Bc. – 1183631160.03 (PP)</v>
      </c>
      <c r="B18" s="8" t="s">
        <v>141</v>
      </c>
      <c r="C18" s="8" t="s">
        <v>142</v>
      </c>
      <c r="D18" s="8" t="s">
        <v>113</v>
      </c>
      <c r="E18" s="8" t="s">
        <v>0</v>
      </c>
      <c r="F18" s="8" t="str">
        <f t="shared" si="1"/>
        <v>11110</v>
      </c>
    </row>
    <row r="19" spans="1:6" x14ac:dyDescent="0.25">
      <c r="A19" s="9" t="str">
        <f t="shared" si="0"/>
        <v>Friedrich Jakub – 1127417699.01 (PP)</v>
      </c>
      <c r="B19" s="8" t="s">
        <v>143</v>
      </c>
      <c r="C19" s="8" t="s">
        <v>144</v>
      </c>
      <c r="D19" s="8" t="s">
        <v>113</v>
      </c>
      <c r="E19" s="8" t="s">
        <v>0</v>
      </c>
      <c r="F19" s="8" t="str">
        <f t="shared" si="1"/>
        <v>11110</v>
      </c>
    </row>
    <row r="20" spans="1:6" x14ac:dyDescent="0.25">
      <c r="A20" s="9" t="str">
        <f t="shared" si="0"/>
        <v>Gágyorová Lucie Mgr. – 1164571380.01 (PP)</v>
      </c>
      <c r="B20" s="8" t="s">
        <v>9357</v>
      </c>
      <c r="C20" s="8" t="s">
        <v>9358</v>
      </c>
      <c r="D20" s="8" t="s">
        <v>113</v>
      </c>
      <c r="E20" s="8" t="s">
        <v>0</v>
      </c>
      <c r="F20" s="8" t="str">
        <f t="shared" si="1"/>
        <v>11110</v>
      </c>
    </row>
    <row r="21" spans="1:6" x14ac:dyDescent="0.25">
      <c r="A21" s="9" t="str">
        <f t="shared" si="0"/>
        <v>Gardoň Daniel – 1151775523.01 (PP)</v>
      </c>
      <c r="B21" s="8" t="s">
        <v>145</v>
      </c>
      <c r="C21" s="8" t="s">
        <v>146</v>
      </c>
      <c r="D21" s="8" t="s">
        <v>113</v>
      </c>
      <c r="E21" s="8" t="s">
        <v>0</v>
      </c>
      <c r="F21" s="8" t="str">
        <f t="shared" si="1"/>
        <v>11110</v>
      </c>
    </row>
    <row r="22" spans="1:6" x14ac:dyDescent="0.25">
      <c r="A22" s="9" t="str">
        <f t="shared" si="0"/>
        <v>Gregorovičová Martina RNDr. Ph.D. – 1172228857.01 (PP)</v>
      </c>
      <c r="B22" s="8" t="s">
        <v>147</v>
      </c>
      <c r="C22" s="8" t="s">
        <v>148</v>
      </c>
      <c r="D22" s="8" t="s">
        <v>113</v>
      </c>
      <c r="E22" s="8" t="s">
        <v>0</v>
      </c>
      <c r="F22" s="8" t="str">
        <f t="shared" si="1"/>
        <v>11110</v>
      </c>
    </row>
    <row r="23" spans="1:6" x14ac:dyDescent="0.25">
      <c r="A23" s="9" t="str">
        <f t="shared" si="0"/>
        <v>Gyönyörová Karolína Mgr. – 1192716315.01 (PP)</v>
      </c>
      <c r="B23" s="8" t="s">
        <v>149</v>
      </c>
      <c r="C23" s="8" t="s">
        <v>150</v>
      </c>
      <c r="D23" s="8" t="s">
        <v>113</v>
      </c>
      <c r="E23" s="8" t="s">
        <v>0</v>
      </c>
      <c r="F23" s="8" t="str">
        <f t="shared" si="1"/>
        <v>11110</v>
      </c>
    </row>
    <row r="24" spans="1:6" x14ac:dyDescent="0.25">
      <c r="A24" s="9" t="str">
        <f t="shared" si="0"/>
        <v>Havlíčková Anna – 1124569206.01 (PP)</v>
      </c>
      <c r="B24" s="8" t="s">
        <v>151</v>
      </c>
      <c r="C24" s="8" t="s">
        <v>152</v>
      </c>
      <c r="D24" s="8" t="s">
        <v>113</v>
      </c>
      <c r="E24" s="8" t="s">
        <v>0</v>
      </c>
      <c r="F24" s="8" t="str">
        <f t="shared" si="1"/>
        <v>11110</v>
      </c>
    </row>
    <row r="25" spans="1:6" x14ac:dyDescent="0.25">
      <c r="A25" s="9" t="str">
        <f t="shared" si="0"/>
        <v>Helekal Ivan ak. mal. – 1153702464.01 (PP)</v>
      </c>
      <c r="B25" s="8" t="s">
        <v>153</v>
      </c>
      <c r="C25" s="8" t="s">
        <v>154</v>
      </c>
      <c r="D25" s="8" t="s">
        <v>113</v>
      </c>
      <c r="E25" s="8" t="s">
        <v>0</v>
      </c>
      <c r="F25" s="8" t="str">
        <f t="shared" si="1"/>
        <v>11110</v>
      </c>
    </row>
    <row r="26" spans="1:6" x14ac:dyDescent="0.25">
      <c r="A26" s="9" t="str">
        <f t="shared" si="0"/>
        <v>Helíšek Vítězslav – 1188353259.01 (PP)</v>
      </c>
      <c r="B26" s="8" t="s">
        <v>155</v>
      </c>
      <c r="C26" s="8" t="s">
        <v>156</v>
      </c>
      <c r="D26" s="8" t="s">
        <v>113</v>
      </c>
      <c r="E26" s="8" t="s">
        <v>0</v>
      </c>
      <c r="F26" s="8" t="str">
        <f t="shared" si="1"/>
        <v>11110</v>
      </c>
    </row>
    <row r="27" spans="1:6" x14ac:dyDescent="0.25">
      <c r="A27" s="9" t="str">
        <f t="shared" si="0"/>
        <v>Hemerová Markéta Ing. – 1159479235.01 (PP)</v>
      </c>
      <c r="B27" s="8" t="s">
        <v>157</v>
      </c>
      <c r="C27" s="8" t="s">
        <v>158</v>
      </c>
      <c r="D27" s="8" t="s">
        <v>113</v>
      </c>
      <c r="E27" s="8" t="s">
        <v>0</v>
      </c>
      <c r="F27" s="8" t="str">
        <f t="shared" si="1"/>
        <v>11110</v>
      </c>
    </row>
    <row r="28" spans="1:6" x14ac:dyDescent="0.25">
      <c r="A28" s="9" t="str">
        <f t="shared" si="0"/>
        <v>Horký Filip MUDr. – 1196948712.01 (PP)</v>
      </c>
      <c r="B28" s="8" t="s">
        <v>9359</v>
      </c>
      <c r="C28" s="8" t="s">
        <v>9360</v>
      </c>
      <c r="D28" s="8" t="s">
        <v>113</v>
      </c>
      <c r="E28" s="8" t="s">
        <v>0</v>
      </c>
      <c r="F28" s="8" t="str">
        <f t="shared" si="1"/>
        <v>11110</v>
      </c>
    </row>
    <row r="29" spans="1:6" x14ac:dyDescent="0.25">
      <c r="A29" s="9" t="str">
        <f t="shared" si="0"/>
        <v>Hromádka Rastislav doc. MUDr. Ph.D. – 1167023132.01 (PP)</v>
      </c>
      <c r="B29" s="8" t="s">
        <v>159</v>
      </c>
      <c r="C29" s="8" t="s">
        <v>160</v>
      </c>
      <c r="D29" s="8" t="s">
        <v>113</v>
      </c>
      <c r="E29" s="8" t="s">
        <v>0</v>
      </c>
      <c r="F29" s="8" t="str">
        <f t="shared" si="1"/>
        <v>11110</v>
      </c>
    </row>
    <row r="30" spans="1:6" x14ac:dyDescent="0.25">
      <c r="A30" s="9" t="str">
        <f t="shared" si="0"/>
        <v>Hvižďová Veronika – 1111348875.01 (PP)</v>
      </c>
      <c r="B30" s="8" t="s">
        <v>9361</v>
      </c>
      <c r="C30" s="8" t="s">
        <v>9362</v>
      </c>
      <c r="D30" s="8" t="s">
        <v>113</v>
      </c>
      <c r="E30" s="8" t="s">
        <v>0</v>
      </c>
      <c r="F30" s="8" t="str">
        <f t="shared" si="1"/>
        <v>11110</v>
      </c>
    </row>
    <row r="31" spans="1:6" x14ac:dyDescent="0.25">
      <c r="A31" s="9" t="str">
        <f t="shared" si="0"/>
        <v>Imramovský Jan Bc. – 1130637758.01 (PP)</v>
      </c>
      <c r="B31" s="8" t="s">
        <v>161</v>
      </c>
      <c r="C31" s="8" t="s">
        <v>162</v>
      </c>
      <c r="D31" s="8" t="s">
        <v>113</v>
      </c>
      <c r="E31" s="8" t="s">
        <v>0</v>
      </c>
      <c r="F31" s="8" t="str">
        <f t="shared" si="1"/>
        <v>11110</v>
      </c>
    </row>
    <row r="32" spans="1:6" x14ac:dyDescent="0.25">
      <c r="A32" s="9" t="str">
        <f t="shared" si="0"/>
        <v>Janáček Jiří RNDr. Ph.D. – 1127636163.01 (DPP)</v>
      </c>
      <c r="B32" s="8" t="s">
        <v>163</v>
      </c>
      <c r="C32" s="8" t="s">
        <v>164</v>
      </c>
      <c r="D32" s="8" t="s">
        <v>165</v>
      </c>
      <c r="E32" s="8" t="s">
        <v>0</v>
      </c>
      <c r="F32" s="8" t="str">
        <f t="shared" si="1"/>
        <v>11110</v>
      </c>
    </row>
    <row r="33" spans="1:6" x14ac:dyDescent="0.25">
      <c r="A33" s="9" t="str">
        <f t="shared" si="0"/>
        <v>Jeřábková Aneta – 1110148904.01 (DPP)</v>
      </c>
      <c r="B33" s="8" t="s">
        <v>9363</v>
      </c>
      <c r="C33" s="8" t="s">
        <v>9364</v>
      </c>
      <c r="D33" s="8" t="s">
        <v>165</v>
      </c>
      <c r="E33" s="8" t="s">
        <v>0</v>
      </c>
      <c r="F33" s="8" t="str">
        <f t="shared" si="1"/>
        <v>11110</v>
      </c>
    </row>
    <row r="34" spans="1:6" x14ac:dyDescent="0.25">
      <c r="A34" s="9" t="str">
        <f t="shared" si="0"/>
        <v>Jiryes Maria  M.Sc. – 1198003798.01 (PP)</v>
      </c>
      <c r="B34" s="8" t="s">
        <v>10289</v>
      </c>
      <c r="C34" s="8" t="s">
        <v>10290</v>
      </c>
      <c r="D34" s="8" t="s">
        <v>113</v>
      </c>
      <c r="E34" s="8" t="s">
        <v>0</v>
      </c>
      <c r="F34" s="8" t="str">
        <f t="shared" si="1"/>
        <v>11110</v>
      </c>
    </row>
    <row r="35" spans="1:6" x14ac:dyDescent="0.25">
      <c r="A35" s="9" t="str">
        <f t="shared" si="0"/>
        <v>Jusková Johana – 1128394081.01 (PP)</v>
      </c>
      <c r="B35" s="8" t="s">
        <v>166</v>
      </c>
      <c r="C35" s="8" t="s">
        <v>167</v>
      </c>
      <c r="D35" s="8" t="s">
        <v>113</v>
      </c>
      <c r="E35" s="8" t="s">
        <v>0</v>
      </c>
      <c r="F35" s="8" t="str">
        <f t="shared" si="1"/>
        <v>11110</v>
      </c>
    </row>
    <row r="36" spans="1:6" x14ac:dyDescent="0.25">
      <c r="A36" s="9" t="str">
        <f t="shared" si="0"/>
        <v>Kacvinský Jan Mgr. – 1146730603.01 (PP)</v>
      </c>
      <c r="B36" s="8" t="s">
        <v>168</v>
      </c>
      <c r="C36" s="8" t="s">
        <v>169</v>
      </c>
      <c r="D36" s="8" t="s">
        <v>113</v>
      </c>
      <c r="E36" s="8" t="s">
        <v>0</v>
      </c>
      <c r="F36" s="8" t="str">
        <f t="shared" si="1"/>
        <v>11110</v>
      </c>
    </row>
    <row r="37" spans="1:6" x14ac:dyDescent="0.25">
      <c r="A37" s="9" t="str">
        <f t="shared" si="0"/>
        <v>Kamínková Eva – 1186394171.01 (PP)</v>
      </c>
      <c r="B37" s="8" t="s">
        <v>170</v>
      </c>
      <c r="C37" s="8" t="s">
        <v>171</v>
      </c>
      <c r="D37" s="8" t="s">
        <v>113</v>
      </c>
      <c r="E37" s="8" t="s">
        <v>0</v>
      </c>
      <c r="F37" s="8" t="str">
        <f t="shared" si="1"/>
        <v>11110</v>
      </c>
    </row>
    <row r="38" spans="1:6" x14ac:dyDescent="0.25">
      <c r="A38" s="9" t="str">
        <f t="shared" si="0"/>
        <v>Karasová Ivana – 1130955939.01 (PP)</v>
      </c>
      <c r="B38" s="8" t="s">
        <v>172</v>
      </c>
      <c r="C38" s="8" t="s">
        <v>173</v>
      </c>
      <c r="D38" s="8" t="s">
        <v>113</v>
      </c>
      <c r="E38" s="8" t="s">
        <v>0</v>
      </c>
      <c r="F38" s="8" t="str">
        <f t="shared" si="1"/>
        <v>11110</v>
      </c>
    </row>
    <row r="39" spans="1:6" x14ac:dyDescent="0.25">
      <c r="A39" s="9" t="str">
        <f t="shared" si="0"/>
        <v>Klepáček Ivo MUDr. CSc. – 1184490903.01 (PP)</v>
      </c>
      <c r="B39" s="8" t="s">
        <v>174</v>
      </c>
      <c r="C39" s="8" t="s">
        <v>175</v>
      </c>
      <c r="D39" s="8" t="s">
        <v>113</v>
      </c>
      <c r="E39" s="8" t="s">
        <v>0</v>
      </c>
      <c r="F39" s="8" t="str">
        <f t="shared" si="1"/>
        <v>11110</v>
      </c>
    </row>
    <row r="40" spans="1:6" x14ac:dyDescent="0.25">
      <c r="A40" s="9" t="str">
        <f t="shared" si="0"/>
        <v>Kolesová Hana RNDr. Ph.D. – 1173733850.01 (PP)</v>
      </c>
      <c r="B40" s="8" t="s">
        <v>176</v>
      </c>
      <c r="C40" s="8" t="s">
        <v>177</v>
      </c>
      <c r="D40" s="8" t="s">
        <v>113</v>
      </c>
      <c r="E40" s="8" t="s">
        <v>0</v>
      </c>
      <c r="F40" s="8" t="str">
        <f t="shared" si="1"/>
        <v>11110</v>
      </c>
    </row>
    <row r="41" spans="1:6" x14ac:dyDescent="0.25">
      <c r="A41" s="9" t="str">
        <f t="shared" si="0"/>
        <v>Korvíniová Klaudia – 1124504025.01 (PP)</v>
      </c>
      <c r="B41" s="8" t="s">
        <v>178</v>
      </c>
      <c r="C41" s="8" t="s">
        <v>179</v>
      </c>
      <c r="D41" s="8" t="s">
        <v>113</v>
      </c>
      <c r="E41" s="8" t="s">
        <v>0</v>
      </c>
      <c r="F41" s="8" t="str">
        <f t="shared" si="1"/>
        <v>11110</v>
      </c>
    </row>
    <row r="42" spans="1:6" x14ac:dyDescent="0.25">
      <c r="A42" s="9" t="str">
        <f t="shared" si="0"/>
        <v>Krivosheev Katarína MUDr. – 1196193911.02 (PP)</v>
      </c>
      <c r="B42" s="8" t="s">
        <v>9365</v>
      </c>
      <c r="C42" s="8" t="s">
        <v>9366</v>
      </c>
      <c r="D42" s="8" t="s">
        <v>113</v>
      </c>
      <c r="E42" s="8" t="s">
        <v>0</v>
      </c>
      <c r="F42" s="8" t="str">
        <f t="shared" si="1"/>
        <v>11110</v>
      </c>
    </row>
    <row r="43" spans="1:6" x14ac:dyDescent="0.25">
      <c r="A43" s="9" t="str">
        <f t="shared" si="0"/>
        <v>Kvasilová Alena Mgr. – 1123610705.01 (PP)</v>
      </c>
      <c r="B43" s="8" t="s">
        <v>180</v>
      </c>
      <c r="C43" s="8" t="s">
        <v>181</v>
      </c>
      <c r="D43" s="8" t="s">
        <v>113</v>
      </c>
      <c r="E43" s="8" t="s">
        <v>0</v>
      </c>
      <c r="F43" s="8" t="str">
        <f t="shared" si="1"/>
        <v>11110</v>
      </c>
    </row>
    <row r="44" spans="1:6" x14ac:dyDescent="0.25">
      <c r="A44" s="9" t="str">
        <f t="shared" si="0"/>
        <v>Kvasilová Šárka – 1142968420.03 (DPP)</v>
      </c>
      <c r="B44" s="8" t="s">
        <v>182</v>
      </c>
      <c r="C44" s="8" t="s">
        <v>9367</v>
      </c>
      <c r="D44" s="8" t="s">
        <v>165</v>
      </c>
      <c r="E44" s="8" t="s">
        <v>0</v>
      </c>
      <c r="F44" s="8" t="str">
        <f t="shared" si="1"/>
        <v>11110</v>
      </c>
    </row>
    <row r="45" spans="1:6" x14ac:dyDescent="0.25">
      <c r="A45" s="9" t="str">
        <f t="shared" si="0"/>
        <v>Lacina Lukáš MUDr. Ph.D. – 1128826238.01 (PP)</v>
      </c>
      <c r="B45" s="8" t="s">
        <v>183</v>
      </c>
      <c r="C45" s="8" t="s">
        <v>184</v>
      </c>
      <c r="D45" s="8" t="s">
        <v>113</v>
      </c>
      <c r="E45" s="8" t="s">
        <v>0</v>
      </c>
      <c r="F45" s="8" t="str">
        <f t="shared" si="1"/>
        <v>11110</v>
      </c>
    </row>
    <row r="46" spans="1:6" x14ac:dyDescent="0.25">
      <c r="A46" s="9" t="str">
        <f t="shared" si="0"/>
        <v>Lexová Markéta – 1190729230.01 (PP)</v>
      </c>
      <c r="B46" s="8" t="s">
        <v>185</v>
      </c>
      <c r="C46" s="8" t="s">
        <v>186</v>
      </c>
      <c r="D46" s="8" t="s">
        <v>113</v>
      </c>
      <c r="E46" s="8" t="s">
        <v>0</v>
      </c>
      <c r="F46" s="8" t="str">
        <f t="shared" si="1"/>
        <v>11110</v>
      </c>
    </row>
    <row r="47" spans="1:6" x14ac:dyDescent="0.25">
      <c r="A47" s="9" t="str">
        <f t="shared" si="0"/>
        <v>Macháček Radim – 1199422852.01 (PP)</v>
      </c>
      <c r="B47" s="8" t="s">
        <v>187</v>
      </c>
      <c r="C47" s="8" t="s">
        <v>188</v>
      </c>
      <c r="D47" s="8" t="s">
        <v>113</v>
      </c>
      <c r="E47" s="8" t="s">
        <v>0</v>
      </c>
      <c r="F47" s="8" t="str">
        <f t="shared" si="1"/>
        <v>11110</v>
      </c>
    </row>
    <row r="48" spans="1:6" x14ac:dyDescent="0.25">
      <c r="A48" s="9" t="str">
        <f t="shared" si="0"/>
        <v>Majerová Tereza – 1125887271.01 (PP)</v>
      </c>
      <c r="B48" s="8" t="s">
        <v>189</v>
      </c>
      <c r="C48" s="8" t="s">
        <v>190</v>
      </c>
      <c r="D48" s="8" t="s">
        <v>113</v>
      </c>
      <c r="E48" s="8" t="s">
        <v>0</v>
      </c>
      <c r="F48" s="8" t="str">
        <f t="shared" si="1"/>
        <v>11110</v>
      </c>
    </row>
    <row r="49" spans="1:6" x14ac:dyDescent="0.25">
      <c r="A49" s="9" t="str">
        <f t="shared" si="0"/>
        <v>Mikešová Michaela – 1132992468.01 (PP)</v>
      </c>
      <c r="B49" s="8" t="s">
        <v>191</v>
      </c>
      <c r="C49" s="8" t="s">
        <v>192</v>
      </c>
      <c r="D49" s="8" t="s">
        <v>113</v>
      </c>
      <c r="E49" s="8" t="s">
        <v>0</v>
      </c>
      <c r="F49" s="8" t="str">
        <f t="shared" si="1"/>
        <v>11110</v>
      </c>
    </row>
    <row r="50" spans="1:6" x14ac:dyDescent="0.25">
      <c r="A50" s="9" t="str">
        <f t="shared" si="0"/>
        <v>Misar Adam – 1123876085.01 (PP)</v>
      </c>
      <c r="B50" s="8" t="s">
        <v>193</v>
      </c>
      <c r="C50" s="8" t="s">
        <v>194</v>
      </c>
      <c r="D50" s="8" t="s">
        <v>113</v>
      </c>
      <c r="E50" s="8" t="s">
        <v>0</v>
      </c>
      <c r="F50" s="8" t="str">
        <f t="shared" si="1"/>
        <v>11110</v>
      </c>
    </row>
    <row r="51" spans="1:6" x14ac:dyDescent="0.25">
      <c r="A51" s="9" t="str">
        <f t="shared" si="0"/>
        <v>Naňka Ondřej prof. MUDr. Ph.D. – 1131225465.01 (PP)</v>
      </c>
      <c r="B51" s="8" t="s">
        <v>9368</v>
      </c>
      <c r="C51" s="8" t="s">
        <v>195</v>
      </c>
      <c r="D51" s="8" t="s">
        <v>113</v>
      </c>
      <c r="E51" s="8" t="s">
        <v>0</v>
      </c>
      <c r="F51" s="8" t="str">
        <f t="shared" si="1"/>
        <v>11110</v>
      </c>
    </row>
    <row r="52" spans="1:6" x14ac:dyDescent="0.25">
      <c r="A52" s="9" t="str">
        <f t="shared" si="0"/>
        <v>Nápravníková Jana – 1197345404.01 (PP)</v>
      </c>
      <c r="B52" s="8" t="s">
        <v>9369</v>
      </c>
      <c r="C52" s="8" t="s">
        <v>9370</v>
      </c>
      <c r="D52" s="8" t="s">
        <v>113</v>
      </c>
      <c r="E52" s="8" t="s">
        <v>0</v>
      </c>
      <c r="F52" s="8" t="str">
        <f t="shared" si="1"/>
        <v>11110</v>
      </c>
    </row>
    <row r="53" spans="1:6" x14ac:dyDescent="0.25">
      <c r="A53" s="9" t="str">
        <f t="shared" si="0"/>
        <v>Neffeová Kristýna Mgr. – 1167274495.03 (PP)</v>
      </c>
      <c r="B53" s="8" t="s">
        <v>196</v>
      </c>
      <c r="C53" s="8" t="s">
        <v>197</v>
      </c>
      <c r="D53" s="8" t="s">
        <v>113</v>
      </c>
      <c r="E53" s="8" t="s">
        <v>0</v>
      </c>
      <c r="F53" s="8" t="str">
        <f t="shared" si="1"/>
        <v>11110</v>
      </c>
    </row>
    <row r="54" spans="1:6" x14ac:dyDescent="0.25">
      <c r="A54" s="9" t="str">
        <f t="shared" si="0"/>
        <v>Nejezchlebová Klára – 1173771813.01 (PP)</v>
      </c>
      <c r="B54" s="8" t="s">
        <v>198</v>
      </c>
      <c r="C54" s="8" t="s">
        <v>199</v>
      </c>
      <c r="D54" s="8" t="s">
        <v>113</v>
      </c>
      <c r="E54" s="8" t="s">
        <v>0</v>
      </c>
      <c r="F54" s="8" t="str">
        <f t="shared" si="1"/>
        <v>11110</v>
      </c>
    </row>
    <row r="55" spans="1:6" x14ac:dyDescent="0.25">
      <c r="A55" s="9" t="str">
        <f t="shared" si="0"/>
        <v>Nekvindová Eva Mgr. – 1126229923.05 (PP)</v>
      </c>
      <c r="B55" s="8" t="s">
        <v>200</v>
      </c>
      <c r="C55" s="8" t="s">
        <v>201</v>
      </c>
      <c r="D55" s="8" t="s">
        <v>113</v>
      </c>
      <c r="E55" s="8" t="s">
        <v>0</v>
      </c>
      <c r="F55" s="8" t="str">
        <f t="shared" si="1"/>
        <v>11110</v>
      </c>
    </row>
    <row r="56" spans="1:6" x14ac:dyDescent="0.25">
      <c r="A56" s="9" t="str">
        <f t="shared" si="0"/>
        <v>Němcová Veronika MUDr. CSc. – 1122570716.01 (PP)</v>
      </c>
      <c r="B56" s="8" t="s">
        <v>202</v>
      </c>
      <c r="C56" s="8" t="s">
        <v>203</v>
      </c>
      <c r="D56" s="8" t="s">
        <v>113</v>
      </c>
      <c r="E56" s="8" t="s">
        <v>0</v>
      </c>
      <c r="F56" s="8" t="str">
        <f t="shared" si="1"/>
        <v>11110</v>
      </c>
    </row>
    <row r="57" spans="1:6" x14ac:dyDescent="0.25">
      <c r="A57" s="9" t="str">
        <f t="shared" si="0"/>
        <v>Nemravová Veronika – 1116137313.01 (PP)</v>
      </c>
      <c r="B57" s="8" t="s">
        <v>204</v>
      </c>
      <c r="C57" s="8" t="s">
        <v>205</v>
      </c>
      <c r="D57" s="8" t="s">
        <v>113</v>
      </c>
      <c r="E57" s="8" t="s">
        <v>0</v>
      </c>
      <c r="F57" s="8" t="str">
        <f t="shared" si="1"/>
        <v>11110</v>
      </c>
    </row>
    <row r="58" spans="1:6" x14ac:dyDescent="0.25">
      <c r="A58" s="9" t="str">
        <f t="shared" si="0"/>
        <v>Nováková Zdeňka MUDr. – 1192793999.01 (PP)</v>
      </c>
      <c r="B58" s="8" t="s">
        <v>206</v>
      </c>
      <c r="C58" s="8" t="s">
        <v>207</v>
      </c>
      <c r="D58" s="8" t="s">
        <v>113</v>
      </c>
      <c r="E58" s="8" t="s">
        <v>0</v>
      </c>
      <c r="F58" s="8" t="str">
        <f t="shared" si="1"/>
        <v>11110</v>
      </c>
    </row>
    <row r="59" spans="1:6" x14ac:dyDescent="0.25">
      <c r="A59" s="9" t="str">
        <f t="shared" si="0"/>
        <v>Novotný Tobiáš – 1192953470.01 (PP)</v>
      </c>
      <c r="B59" s="8" t="s">
        <v>208</v>
      </c>
      <c r="C59" s="8" t="s">
        <v>209</v>
      </c>
      <c r="D59" s="8" t="s">
        <v>113</v>
      </c>
      <c r="E59" s="8" t="s">
        <v>0</v>
      </c>
      <c r="F59" s="8" t="str">
        <f t="shared" si="1"/>
        <v>11110</v>
      </c>
    </row>
    <row r="60" spans="1:6" x14ac:dyDescent="0.25">
      <c r="A60" s="9" t="str">
        <f t="shared" si="0"/>
        <v>Novotný Vojtěch – 1159072623.01 (PP)</v>
      </c>
      <c r="B60" s="8" t="s">
        <v>9371</v>
      </c>
      <c r="C60" s="8" t="s">
        <v>9372</v>
      </c>
      <c r="D60" s="8" t="s">
        <v>113</v>
      </c>
      <c r="E60" s="8" t="s">
        <v>0</v>
      </c>
      <c r="F60" s="8" t="str">
        <f t="shared" si="1"/>
        <v>11110</v>
      </c>
    </row>
    <row r="61" spans="1:6" x14ac:dyDescent="0.25">
      <c r="A61" s="9" t="str">
        <f t="shared" si="0"/>
        <v>Nürnberger Daliah – 1139066015.01 (PP)</v>
      </c>
      <c r="B61" s="8" t="s">
        <v>210</v>
      </c>
      <c r="C61" s="8" t="s">
        <v>211</v>
      </c>
      <c r="D61" s="8" t="s">
        <v>113</v>
      </c>
      <c r="E61" s="8" t="s">
        <v>0</v>
      </c>
      <c r="F61" s="8" t="str">
        <f t="shared" si="1"/>
        <v>11110</v>
      </c>
    </row>
    <row r="62" spans="1:6" x14ac:dyDescent="0.25">
      <c r="A62" s="9" t="str">
        <f t="shared" si="0"/>
        <v>Olejníčková Veronika MVDr. Ph.D. – 1177962156.01 (PP)</v>
      </c>
      <c r="B62" s="8" t="s">
        <v>212</v>
      </c>
      <c r="C62" s="8" t="s">
        <v>213</v>
      </c>
      <c r="D62" s="8" t="s">
        <v>113</v>
      </c>
      <c r="E62" s="8" t="s">
        <v>0</v>
      </c>
      <c r="F62" s="8" t="str">
        <f t="shared" si="1"/>
        <v>11110</v>
      </c>
    </row>
    <row r="63" spans="1:6" x14ac:dyDescent="0.25">
      <c r="A63" s="9" t="str">
        <f t="shared" si="0"/>
        <v>Papřoková Veronika MUDr. Ing. – 1122351158.01 (PP)</v>
      </c>
      <c r="B63" s="8" t="s">
        <v>214</v>
      </c>
      <c r="C63" s="8" t="s">
        <v>215</v>
      </c>
      <c r="D63" s="8" t="s">
        <v>113</v>
      </c>
      <c r="E63" s="8" t="s">
        <v>0</v>
      </c>
      <c r="F63" s="8" t="str">
        <f t="shared" si="1"/>
        <v>11110</v>
      </c>
    </row>
    <row r="64" spans="1:6" x14ac:dyDescent="0.25">
      <c r="A64" s="9" t="str">
        <f t="shared" si="0"/>
        <v>Pluchová Martina MUDr. – 1174444247.01 (PP)</v>
      </c>
      <c r="B64" s="8" t="s">
        <v>216</v>
      </c>
      <c r="C64" s="8" t="s">
        <v>217</v>
      </c>
      <c r="D64" s="8" t="s">
        <v>113</v>
      </c>
      <c r="E64" s="8" t="s">
        <v>0</v>
      </c>
      <c r="F64" s="8" t="str">
        <f t="shared" si="1"/>
        <v>11110</v>
      </c>
    </row>
    <row r="65" spans="1:6" x14ac:dyDescent="0.25">
      <c r="A65" s="9" t="str">
        <f t="shared" si="0"/>
        <v>Podskalský Michal – 1144349505.01 (PP)</v>
      </c>
      <c r="B65" s="8" t="s">
        <v>218</v>
      </c>
      <c r="C65" s="8" t="s">
        <v>219</v>
      </c>
      <c r="D65" s="8" t="s">
        <v>113</v>
      </c>
      <c r="E65" s="8" t="s">
        <v>0</v>
      </c>
      <c r="F65" s="8" t="str">
        <f t="shared" si="1"/>
        <v>11110</v>
      </c>
    </row>
    <row r="66" spans="1:6" x14ac:dyDescent="0.25">
      <c r="A66" s="9" t="str">
        <f t="shared" ref="A66:A129" si="2">_xlfn.CONCAT(B66," – ",C66," (",D66,")")</f>
        <v>Ristovský Jan – 1124878489.01 (PP)</v>
      </c>
      <c r="B66" s="8" t="s">
        <v>220</v>
      </c>
      <c r="C66" s="8" t="s">
        <v>221</v>
      </c>
      <c r="D66" s="8" t="s">
        <v>113</v>
      </c>
      <c r="E66" s="8" t="s">
        <v>0</v>
      </c>
      <c r="F66" s="8" t="str">
        <f t="shared" ref="F66:F129" si="3">MID(E66,1,5)</f>
        <v>11110</v>
      </c>
    </row>
    <row r="67" spans="1:6" x14ac:dyDescent="0.25">
      <c r="A67" s="9" t="str">
        <f t="shared" si="2"/>
        <v>Rohanová Marie – 1153056361.01 (PP)</v>
      </c>
      <c r="B67" s="8" t="s">
        <v>222</v>
      </c>
      <c r="C67" s="8" t="s">
        <v>223</v>
      </c>
      <c r="D67" s="8" t="s">
        <v>113</v>
      </c>
      <c r="E67" s="8" t="s">
        <v>0</v>
      </c>
      <c r="F67" s="8" t="str">
        <f t="shared" si="3"/>
        <v>11110</v>
      </c>
    </row>
    <row r="68" spans="1:6" x14ac:dyDescent="0.25">
      <c r="A68" s="9" t="str">
        <f t="shared" si="2"/>
        <v>Rokyta Dana – 1150713261.01 (PP)</v>
      </c>
      <c r="B68" s="8" t="s">
        <v>9373</v>
      </c>
      <c r="C68" s="8" t="s">
        <v>9374</v>
      </c>
      <c r="D68" s="8" t="s">
        <v>113</v>
      </c>
      <c r="E68" s="8" t="s">
        <v>0</v>
      </c>
      <c r="F68" s="8" t="str">
        <f t="shared" si="3"/>
        <v>11110</v>
      </c>
    </row>
    <row r="69" spans="1:6" x14ac:dyDescent="0.25">
      <c r="A69" s="9" t="str">
        <f t="shared" si="2"/>
        <v>Rottová Veronika MUDr. – 1169012375.01 (PP)</v>
      </c>
      <c r="B69" s="8" t="s">
        <v>224</v>
      </c>
      <c r="C69" s="8" t="s">
        <v>225</v>
      </c>
      <c r="D69" s="8" t="s">
        <v>113</v>
      </c>
      <c r="E69" s="8" t="s">
        <v>0</v>
      </c>
      <c r="F69" s="8" t="str">
        <f t="shared" si="3"/>
        <v>11110</v>
      </c>
    </row>
    <row r="70" spans="1:6" x14ac:dyDescent="0.25">
      <c r="A70" s="9" t="str">
        <f t="shared" si="2"/>
        <v>Rybárová Michaela MUDr. – 1181578311.01 (PP)</v>
      </c>
      <c r="B70" s="8" t="s">
        <v>226</v>
      </c>
      <c r="C70" s="8" t="s">
        <v>227</v>
      </c>
      <c r="D70" s="8" t="s">
        <v>113</v>
      </c>
      <c r="E70" s="8" t="s">
        <v>0</v>
      </c>
      <c r="F70" s="8" t="str">
        <f t="shared" si="3"/>
        <v>11110</v>
      </c>
    </row>
    <row r="71" spans="1:6" x14ac:dyDescent="0.25">
      <c r="A71" s="9" t="str">
        <f t="shared" si="2"/>
        <v>Salavcová Lucie MUDr. Ph.D. – 1167396712.01 (PP)</v>
      </c>
      <c r="B71" s="8" t="s">
        <v>9375</v>
      </c>
      <c r="C71" s="8" t="s">
        <v>228</v>
      </c>
      <c r="D71" s="8" t="s">
        <v>113</v>
      </c>
      <c r="E71" s="8" t="s">
        <v>0</v>
      </c>
      <c r="F71" s="8" t="str">
        <f t="shared" si="3"/>
        <v>11110</v>
      </c>
    </row>
    <row r="72" spans="1:6" x14ac:dyDescent="0.25">
      <c r="A72" s="9" t="str">
        <f t="shared" si="2"/>
        <v>Searle Tomáš - Jiří – 1195503467.01 (PP)</v>
      </c>
      <c r="B72" s="8" t="s">
        <v>229</v>
      </c>
      <c r="C72" s="8" t="s">
        <v>230</v>
      </c>
      <c r="D72" s="8" t="s">
        <v>113</v>
      </c>
      <c r="E72" s="8" t="s">
        <v>0</v>
      </c>
      <c r="F72" s="8" t="str">
        <f t="shared" si="3"/>
        <v>11110</v>
      </c>
    </row>
    <row r="73" spans="1:6" x14ac:dyDescent="0.25">
      <c r="A73" s="9" t="str">
        <f t="shared" si="2"/>
        <v>Sedmera David prof. MUDr. Ph.D., DSc. – 1173078343.01 (PP)</v>
      </c>
      <c r="B73" s="8" t="s">
        <v>231</v>
      </c>
      <c r="C73" s="8" t="s">
        <v>232</v>
      </c>
      <c r="D73" s="8" t="s">
        <v>113</v>
      </c>
      <c r="E73" s="8" t="s">
        <v>0</v>
      </c>
      <c r="F73" s="8" t="str">
        <f t="shared" si="3"/>
        <v>11110</v>
      </c>
    </row>
    <row r="74" spans="1:6" x14ac:dyDescent="0.25">
      <c r="A74" s="9" t="str">
        <f t="shared" si="2"/>
        <v>Shbat Andrej Mgr. Ph.D. – 1142130812.03 (PP)</v>
      </c>
      <c r="B74" s="8" t="s">
        <v>233</v>
      </c>
      <c r="C74" s="8" t="s">
        <v>234</v>
      </c>
      <c r="D74" s="8" t="s">
        <v>113</v>
      </c>
      <c r="E74" s="8" t="s">
        <v>0</v>
      </c>
      <c r="F74" s="8" t="str">
        <f t="shared" si="3"/>
        <v>11110</v>
      </c>
    </row>
    <row r="75" spans="1:6" x14ac:dyDescent="0.25">
      <c r="A75" s="9" t="str">
        <f t="shared" si="2"/>
        <v>Slunečko Daniel – 1139774830.01 (PP)</v>
      </c>
      <c r="B75" s="8" t="s">
        <v>235</v>
      </c>
      <c r="C75" s="8" t="s">
        <v>236</v>
      </c>
      <c r="D75" s="8" t="s">
        <v>113</v>
      </c>
      <c r="E75" s="8" t="s">
        <v>0</v>
      </c>
      <c r="F75" s="8" t="str">
        <f t="shared" si="3"/>
        <v>11110</v>
      </c>
    </row>
    <row r="76" spans="1:6" x14ac:dyDescent="0.25">
      <c r="A76" s="9" t="str">
        <f t="shared" si="2"/>
        <v>Smetana Karel prof. MUDr. DrSc. – 1184218548.01 (PP)</v>
      </c>
      <c r="B76" s="8" t="s">
        <v>237</v>
      </c>
      <c r="C76" s="8" t="s">
        <v>238</v>
      </c>
      <c r="D76" s="8" t="s">
        <v>113</v>
      </c>
      <c r="E76" s="8" t="s">
        <v>0</v>
      </c>
      <c r="F76" s="8" t="str">
        <f t="shared" si="3"/>
        <v>11110</v>
      </c>
    </row>
    <row r="77" spans="1:6" x14ac:dyDescent="0.25">
      <c r="A77" s="9" t="str">
        <f t="shared" si="2"/>
        <v>Sokolovičová Sára – 1192546658.01 (PP)</v>
      </c>
      <c r="B77" s="8" t="s">
        <v>9376</v>
      </c>
      <c r="C77" s="8" t="s">
        <v>9377</v>
      </c>
      <c r="D77" s="8" t="s">
        <v>113</v>
      </c>
      <c r="E77" s="8" t="s">
        <v>0</v>
      </c>
      <c r="F77" s="8" t="str">
        <f t="shared" si="3"/>
        <v>11110</v>
      </c>
    </row>
    <row r="78" spans="1:6" x14ac:dyDescent="0.25">
      <c r="A78" s="9" t="str">
        <f t="shared" si="2"/>
        <v>Stehlík David MUDr. Ph.D. – 1112998513.01 (PP)</v>
      </c>
      <c r="B78" s="8" t="s">
        <v>239</v>
      </c>
      <c r="C78" s="8" t="s">
        <v>240</v>
      </c>
      <c r="D78" s="8" t="s">
        <v>113</v>
      </c>
      <c r="E78" s="8" t="s">
        <v>0</v>
      </c>
      <c r="F78" s="8" t="str">
        <f t="shared" si="3"/>
        <v>11110</v>
      </c>
    </row>
    <row r="79" spans="1:6" x14ac:dyDescent="0.25">
      <c r="A79" s="9" t="str">
        <f t="shared" si="2"/>
        <v>Strnad Tomáš MUDr. Ph.D. – 1191236571.01 (PP)</v>
      </c>
      <c r="B79" s="8" t="s">
        <v>241</v>
      </c>
      <c r="C79" s="8" t="s">
        <v>242</v>
      </c>
      <c r="D79" s="8" t="s">
        <v>113</v>
      </c>
      <c r="E79" s="8" t="s">
        <v>0</v>
      </c>
      <c r="F79" s="8" t="str">
        <f t="shared" si="3"/>
        <v>11110</v>
      </c>
    </row>
    <row r="80" spans="1:6" x14ac:dyDescent="0.25">
      <c r="A80" s="9" t="str">
        <f t="shared" si="2"/>
        <v>Strnadová Karolína RNDr. Ph.D. – 1170525583.01 (PP)</v>
      </c>
      <c r="B80" s="8" t="s">
        <v>243</v>
      </c>
      <c r="C80" s="8" t="s">
        <v>244</v>
      </c>
      <c r="D80" s="8" t="s">
        <v>113</v>
      </c>
      <c r="E80" s="8" t="s">
        <v>0</v>
      </c>
      <c r="F80" s="8" t="str">
        <f t="shared" si="3"/>
        <v>11110</v>
      </c>
    </row>
    <row r="81" spans="1:6" x14ac:dyDescent="0.25">
      <c r="A81" s="9" t="str">
        <f t="shared" si="2"/>
        <v>Strnadová Karolína RNDr. Ph.D. – 1170525583.05 (DPP)</v>
      </c>
      <c r="B81" s="8" t="s">
        <v>243</v>
      </c>
      <c r="C81" s="8" t="s">
        <v>9378</v>
      </c>
      <c r="D81" s="8" t="s">
        <v>165</v>
      </c>
      <c r="E81" s="8" t="s">
        <v>0</v>
      </c>
      <c r="F81" s="8" t="str">
        <f t="shared" si="3"/>
        <v>11110</v>
      </c>
    </row>
    <row r="82" spans="1:6" x14ac:dyDescent="0.25">
      <c r="A82" s="9" t="str">
        <f t="shared" si="2"/>
        <v>Stýblová Helena – 1138262090.01 (PP)</v>
      </c>
      <c r="B82" s="8" t="s">
        <v>245</v>
      </c>
      <c r="C82" s="8" t="s">
        <v>246</v>
      </c>
      <c r="D82" s="8" t="s">
        <v>113</v>
      </c>
      <c r="E82" s="8" t="s">
        <v>0</v>
      </c>
      <c r="F82" s="8" t="str">
        <f t="shared" si="3"/>
        <v>11110</v>
      </c>
    </row>
    <row r="83" spans="1:6" x14ac:dyDescent="0.25">
      <c r="A83" s="9" t="str">
        <f t="shared" si="2"/>
        <v>Szabo Pavol doc. RNDr. Ph.D. – 1126266207.01 (PP)</v>
      </c>
      <c r="B83" s="8" t="s">
        <v>247</v>
      </c>
      <c r="C83" s="8" t="s">
        <v>248</v>
      </c>
      <c r="D83" s="8" t="s">
        <v>113</v>
      </c>
      <c r="E83" s="8" t="s">
        <v>0</v>
      </c>
      <c r="F83" s="8" t="str">
        <f t="shared" si="3"/>
        <v>11110</v>
      </c>
    </row>
    <row r="84" spans="1:6" x14ac:dyDescent="0.25">
      <c r="A84" s="9" t="str">
        <f t="shared" si="2"/>
        <v>Šaňková Barbora Mgr. Ph.D. – 1163253720.01 (PP)</v>
      </c>
      <c r="B84" s="8" t="s">
        <v>249</v>
      </c>
      <c r="C84" s="8" t="s">
        <v>250</v>
      </c>
      <c r="D84" s="8" t="s">
        <v>113</v>
      </c>
      <c r="E84" s="8" t="s">
        <v>0</v>
      </c>
      <c r="F84" s="8" t="str">
        <f t="shared" si="3"/>
        <v>11110</v>
      </c>
    </row>
    <row r="85" spans="1:6" x14ac:dyDescent="0.25">
      <c r="A85" s="9" t="str">
        <f t="shared" si="2"/>
        <v>Šnajdr Pavel MUDr. Ph.D. – 1132890022.01 (PP)</v>
      </c>
      <c r="B85" s="8" t="s">
        <v>251</v>
      </c>
      <c r="C85" s="8" t="s">
        <v>252</v>
      </c>
      <c r="D85" s="8" t="s">
        <v>113</v>
      </c>
      <c r="E85" s="8" t="s">
        <v>0</v>
      </c>
      <c r="F85" s="8" t="str">
        <f t="shared" si="3"/>
        <v>11110</v>
      </c>
    </row>
    <row r="86" spans="1:6" x14ac:dyDescent="0.25">
      <c r="A86" s="9" t="str">
        <f t="shared" si="2"/>
        <v>Španko Michal MUDr. MDDr. – 1134340230.01 (PP)</v>
      </c>
      <c r="B86" s="8" t="s">
        <v>253</v>
      </c>
      <c r="C86" s="8" t="s">
        <v>254</v>
      </c>
      <c r="D86" s="8" t="s">
        <v>113</v>
      </c>
      <c r="E86" s="8" t="s">
        <v>0</v>
      </c>
      <c r="F86" s="8" t="str">
        <f t="shared" si="3"/>
        <v>11110</v>
      </c>
    </row>
    <row r="87" spans="1:6" x14ac:dyDescent="0.25">
      <c r="A87" s="9" t="str">
        <f t="shared" si="2"/>
        <v>Štych Patrik Bc. – 1118577851.01 (PP)</v>
      </c>
      <c r="B87" s="8" t="s">
        <v>257</v>
      </c>
      <c r="C87" s="8" t="s">
        <v>258</v>
      </c>
      <c r="D87" s="8" t="s">
        <v>113</v>
      </c>
      <c r="E87" s="8" t="s">
        <v>0</v>
      </c>
      <c r="F87" s="8" t="str">
        <f t="shared" si="3"/>
        <v>11110</v>
      </c>
    </row>
    <row r="88" spans="1:6" x14ac:dyDescent="0.25">
      <c r="A88" s="9" t="str">
        <f t="shared" si="2"/>
        <v>Tomášková Veronika Ing. – 1135549631.01 (PP)</v>
      </c>
      <c r="B88" s="8" t="s">
        <v>259</v>
      </c>
      <c r="C88" s="8" t="s">
        <v>260</v>
      </c>
      <c r="D88" s="8" t="s">
        <v>113</v>
      </c>
      <c r="E88" s="8" t="s">
        <v>0</v>
      </c>
      <c r="F88" s="8" t="str">
        <f t="shared" si="3"/>
        <v>11110</v>
      </c>
    </row>
    <row r="89" spans="1:6" x14ac:dyDescent="0.25">
      <c r="A89" s="9" t="str">
        <f t="shared" si="2"/>
        <v>Topinková Blanka – 1165083305.01 (PP)</v>
      </c>
      <c r="B89" s="8" t="s">
        <v>261</v>
      </c>
      <c r="C89" s="8" t="s">
        <v>262</v>
      </c>
      <c r="D89" s="8" t="s">
        <v>113</v>
      </c>
      <c r="E89" s="8" t="s">
        <v>0</v>
      </c>
      <c r="F89" s="8" t="str">
        <f t="shared" si="3"/>
        <v>11110</v>
      </c>
    </row>
    <row r="90" spans="1:6" x14ac:dyDescent="0.25">
      <c r="A90" s="9" t="str">
        <f t="shared" si="2"/>
        <v>Uhríková Leila – 1144489531.01 (PP)</v>
      </c>
      <c r="B90" s="8" t="s">
        <v>263</v>
      </c>
      <c r="C90" s="8" t="s">
        <v>264</v>
      </c>
      <c r="D90" s="8" t="s">
        <v>113</v>
      </c>
      <c r="E90" s="8" t="s">
        <v>0</v>
      </c>
      <c r="F90" s="8" t="str">
        <f t="shared" si="3"/>
        <v>11110</v>
      </c>
    </row>
    <row r="91" spans="1:6" x14ac:dyDescent="0.25">
      <c r="A91" s="9" t="str">
        <f t="shared" si="2"/>
        <v>Valášek Petr doc. MUDr. Ph.D. – 1128056697.01 (PP)</v>
      </c>
      <c r="B91" s="8" t="s">
        <v>265</v>
      </c>
      <c r="C91" s="8" t="s">
        <v>266</v>
      </c>
      <c r="D91" s="8" t="s">
        <v>113</v>
      </c>
      <c r="E91" s="8" t="s">
        <v>0</v>
      </c>
      <c r="F91" s="8" t="str">
        <f t="shared" si="3"/>
        <v>11110</v>
      </c>
    </row>
    <row r="92" spans="1:6" x14ac:dyDescent="0.25">
      <c r="A92" s="9" t="str">
        <f t="shared" si="2"/>
        <v>Valenta Jan MUDr. – 1120073366.02 (PP)</v>
      </c>
      <c r="B92" s="8" t="s">
        <v>267</v>
      </c>
      <c r="C92" s="8" t="s">
        <v>268</v>
      </c>
      <c r="D92" s="8" t="s">
        <v>113</v>
      </c>
      <c r="E92" s="8" t="s">
        <v>0</v>
      </c>
      <c r="F92" s="8" t="str">
        <f t="shared" si="3"/>
        <v>11110</v>
      </c>
    </row>
    <row r="93" spans="1:6" x14ac:dyDescent="0.25">
      <c r="A93" s="9" t="str">
        <f t="shared" si="2"/>
        <v>Vávra Michal MDDr. Bc. – 1125730779.01 (PP)</v>
      </c>
      <c r="B93" s="8" t="s">
        <v>269</v>
      </c>
      <c r="C93" s="8" t="s">
        <v>270</v>
      </c>
      <c r="D93" s="8" t="s">
        <v>113</v>
      </c>
      <c r="E93" s="8" t="s">
        <v>0</v>
      </c>
      <c r="F93" s="8" t="str">
        <f t="shared" si="3"/>
        <v>11110</v>
      </c>
    </row>
    <row r="94" spans="1:6" x14ac:dyDescent="0.25">
      <c r="A94" s="9" t="str">
        <f t="shared" si="2"/>
        <v>Vyhnánková Svatava MUDr. – 1128377951.01 (PP)</v>
      </c>
      <c r="B94" s="8" t="s">
        <v>9379</v>
      </c>
      <c r="C94" s="8" t="s">
        <v>9380</v>
      </c>
      <c r="D94" s="8" t="s">
        <v>113</v>
      </c>
      <c r="E94" s="8" t="s">
        <v>0</v>
      </c>
      <c r="F94" s="8" t="str">
        <f t="shared" si="3"/>
        <v>11110</v>
      </c>
    </row>
    <row r="95" spans="1:6" x14ac:dyDescent="0.25">
      <c r="A95" s="9" t="str">
        <f t="shared" si="2"/>
        <v>Vytrhlíková Eliška – 1128056371.01 (PP)</v>
      </c>
      <c r="B95" s="8" t="s">
        <v>271</v>
      </c>
      <c r="C95" s="8" t="s">
        <v>272</v>
      </c>
      <c r="D95" s="8" t="s">
        <v>113</v>
      </c>
      <c r="E95" s="8" t="s">
        <v>0</v>
      </c>
      <c r="F95" s="8" t="str">
        <f t="shared" si="3"/>
        <v>11110</v>
      </c>
    </row>
    <row r="96" spans="1:6" x14ac:dyDescent="0.25">
      <c r="A96" s="9" t="str">
        <f t="shared" si="2"/>
        <v>Zelenková Jana – 1113130669.01 (PP)</v>
      </c>
      <c r="B96" s="8" t="s">
        <v>273</v>
      </c>
      <c r="C96" s="8" t="s">
        <v>274</v>
      </c>
      <c r="D96" s="8" t="s">
        <v>113</v>
      </c>
      <c r="E96" s="8" t="s">
        <v>0</v>
      </c>
      <c r="F96" s="8" t="str">
        <f t="shared" si="3"/>
        <v>11110</v>
      </c>
    </row>
    <row r="97" spans="1:6" x14ac:dyDescent="0.25">
      <c r="A97" s="9" t="str">
        <f t="shared" si="2"/>
        <v>Baxa Klobušovská Ema – 1185634833.01 (PP)</v>
      </c>
      <c r="B97" s="8" t="s">
        <v>275</v>
      </c>
      <c r="C97" s="8" t="s">
        <v>276</v>
      </c>
      <c r="D97" s="8" t="s">
        <v>113</v>
      </c>
      <c r="E97" s="8" t="s">
        <v>277</v>
      </c>
      <c r="F97" s="8" t="str">
        <f t="shared" si="3"/>
        <v>11120</v>
      </c>
    </row>
    <row r="98" spans="1:6" x14ac:dyDescent="0.25">
      <c r="A98" s="9" t="str">
        <f t="shared" si="2"/>
        <v>Blažkeová Marcela – 1115641115.01 (PP)</v>
      </c>
      <c r="B98" s="8" t="s">
        <v>278</v>
      </c>
      <c r="C98" s="8" t="s">
        <v>279</v>
      </c>
      <c r="D98" s="8" t="s">
        <v>113</v>
      </c>
      <c r="E98" s="8" t="s">
        <v>277</v>
      </c>
      <c r="F98" s="8" t="str">
        <f t="shared" si="3"/>
        <v>11120</v>
      </c>
    </row>
    <row r="99" spans="1:6" x14ac:dyDescent="0.25">
      <c r="A99" s="9" t="str">
        <f t="shared" si="2"/>
        <v>Boučková Eliška – 1165888570.01 (PP)</v>
      </c>
      <c r="B99" s="8" t="s">
        <v>280</v>
      </c>
      <c r="C99" s="8" t="s">
        <v>281</v>
      </c>
      <c r="D99" s="8" t="s">
        <v>113</v>
      </c>
      <c r="E99" s="8" t="s">
        <v>277</v>
      </c>
      <c r="F99" s="8" t="str">
        <f t="shared" si="3"/>
        <v>11120</v>
      </c>
    </row>
    <row r="100" spans="1:6" x14ac:dyDescent="0.25">
      <c r="A100" s="9" t="str">
        <f t="shared" si="2"/>
        <v>Bucková Ivana – 1115408087.01 (PP)</v>
      </c>
      <c r="B100" s="8" t="s">
        <v>282</v>
      </c>
      <c r="C100" s="8" t="s">
        <v>283</v>
      </c>
      <c r="D100" s="8" t="s">
        <v>113</v>
      </c>
      <c r="E100" s="8" t="s">
        <v>277</v>
      </c>
      <c r="F100" s="8" t="str">
        <f t="shared" si="3"/>
        <v>11120</v>
      </c>
    </row>
    <row r="101" spans="1:6" x14ac:dyDescent="0.25">
      <c r="A101" s="9" t="str">
        <f t="shared" si="2"/>
        <v>Cvingráfová Eva Bc. – 1132893022.01 (PP)</v>
      </c>
      <c r="B101" s="8" t="s">
        <v>9381</v>
      </c>
      <c r="C101" s="8" t="s">
        <v>9382</v>
      </c>
      <c r="D101" s="8" t="s">
        <v>113</v>
      </c>
      <c r="E101" s="8" t="s">
        <v>277</v>
      </c>
      <c r="F101" s="8" t="str">
        <f t="shared" si="3"/>
        <v>11120</v>
      </c>
    </row>
    <row r="102" spans="1:6" x14ac:dyDescent="0.25">
      <c r="A102" s="9" t="str">
        <f t="shared" si="2"/>
        <v>Fenclová Tereza Ing. Ph.D. – 1183314390.01 (PP)</v>
      </c>
      <c r="B102" s="8" t="s">
        <v>284</v>
      </c>
      <c r="C102" s="8" t="s">
        <v>285</v>
      </c>
      <c r="D102" s="8" t="s">
        <v>113</v>
      </c>
      <c r="E102" s="8" t="s">
        <v>277</v>
      </c>
      <c r="F102" s="8" t="str">
        <f t="shared" si="3"/>
        <v>11120</v>
      </c>
    </row>
    <row r="103" spans="1:6" x14ac:dyDescent="0.25">
      <c r="A103" s="9" t="str">
        <f t="shared" si="2"/>
        <v>Fraser Lantová Lucie RNDr. Ph.D. – 1195026592.01 (PP)</v>
      </c>
      <c r="B103" s="8" t="s">
        <v>286</v>
      </c>
      <c r="C103" s="8" t="s">
        <v>287</v>
      </c>
      <c r="D103" s="8" t="s">
        <v>113</v>
      </c>
      <c r="E103" s="8" t="s">
        <v>277</v>
      </c>
      <c r="F103" s="8" t="str">
        <f t="shared" si="3"/>
        <v>11120</v>
      </c>
    </row>
    <row r="104" spans="1:6" x14ac:dyDescent="0.25">
      <c r="A104" s="9" t="str">
        <f t="shared" si="2"/>
        <v>Hermanová Adriana MUDr. – 1175571003.01 (PP)</v>
      </c>
      <c r="B104" s="8" t="s">
        <v>288</v>
      </c>
      <c r="C104" s="8" t="s">
        <v>289</v>
      </c>
      <c r="D104" s="8" t="s">
        <v>113</v>
      </c>
      <c r="E104" s="8" t="s">
        <v>277</v>
      </c>
      <c r="F104" s="8" t="str">
        <f t="shared" si="3"/>
        <v>11120</v>
      </c>
    </row>
    <row r="105" spans="1:6" x14ac:dyDescent="0.25">
      <c r="A105" s="9" t="str">
        <f t="shared" si="2"/>
        <v>Hovořáková Mária RNDr. Ph.D. – 1119721887.01 (PP)</v>
      </c>
      <c r="B105" s="8" t="s">
        <v>290</v>
      </c>
      <c r="C105" s="8" t="s">
        <v>291</v>
      </c>
      <c r="D105" s="8" t="s">
        <v>113</v>
      </c>
      <c r="E105" s="8" t="s">
        <v>277</v>
      </c>
      <c r="F105" s="8" t="str">
        <f t="shared" si="3"/>
        <v>11120</v>
      </c>
    </row>
    <row r="106" spans="1:6" x14ac:dyDescent="0.25">
      <c r="A106" s="9" t="str">
        <f t="shared" si="2"/>
        <v>Kindlová Martina Bc. – 1130440750.03 (DPP)</v>
      </c>
      <c r="B106" s="8" t="s">
        <v>10291</v>
      </c>
      <c r="C106" s="8" t="s">
        <v>10292</v>
      </c>
      <c r="D106" s="8" t="s">
        <v>165</v>
      </c>
      <c r="E106" s="8" t="s">
        <v>277</v>
      </c>
      <c r="F106" s="8" t="str">
        <f t="shared" si="3"/>
        <v>11120</v>
      </c>
    </row>
    <row r="107" spans="1:6" x14ac:dyDescent="0.25">
      <c r="A107" s="9" t="str">
        <f t="shared" si="2"/>
        <v>Kolín Vojtěch MUDr. – 1168062264.02 (DPP)</v>
      </c>
      <c r="B107" s="8" t="s">
        <v>10293</v>
      </c>
      <c r="C107" s="8" t="s">
        <v>10294</v>
      </c>
      <c r="D107" s="8" t="s">
        <v>165</v>
      </c>
      <c r="E107" s="8" t="s">
        <v>277</v>
      </c>
      <c r="F107" s="8" t="str">
        <f t="shared" si="3"/>
        <v>11120</v>
      </c>
    </row>
    <row r="108" spans="1:6" x14ac:dyDescent="0.25">
      <c r="A108" s="9" t="str">
        <f t="shared" si="2"/>
        <v>Kosová Lucie Ing. – 1153007552.01 (PP)</v>
      </c>
      <c r="B108" s="8" t="s">
        <v>292</v>
      </c>
      <c r="C108" s="8" t="s">
        <v>293</v>
      </c>
      <c r="D108" s="8" t="s">
        <v>113</v>
      </c>
      <c r="E108" s="8" t="s">
        <v>277</v>
      </c>
      <c r="F108" s="8" t="str">
        <f t="shared" si="3"/>
        <v>11120</v>
      </c>
    </row>
    <row r="109" spans="1:6" x14ac:dyDescent="0.25">
      <c r="A109" s="9" t="str">
        <f t="shared" si="2"/>
        <v>Kučera Tomáš doc. MUDr. Ph.D. – 1122813582.01 (PP)</v>
      </c>
      <c r="B109" s="8" t="s">
        <v>294</v>
      </c>
      <c r="C109" s="8" t="s">
        <v>295</v>
      </c>
      <c r="D109" s="8" t="s">
        <v>113</v>
      </c>
      <c r="E109" s="8" t="s">
        <v>277</v>
      </c>
      <c r="F109" s="8" t="str">
        <f t="shared" si="3"/>
        <v>11120</v>
      </c>
    </row>
    <row r="110" spans="1:6" x14ac:dyDescent="0.25">
      <c r="A110" s="9" t="str">
        <f t="shared" si="2"/>
        <v>Nováková Jiřina – 1196533641.01 (PP)</v>
      </c>
      <c r="B110" s="8" t="s">
        <v>296</v>
      </c>
      <c r="C110" s="8" t="s">
        <v>297</v>
      </c>
      <c r="D110" s="8" t="s">
        <v>113</v>
      </c>
      <c r="E110" s="8" t="s">
        <v>277</v>
      </c>
      <c r="F110" s="8" t="str">
        <f t="shared" si="3"/>
        <v>11120</v>
      </c>
    </row>
    <row r="111" spans="1:6" x14ac:dyDescent="0.25">
      <c r="A111" s="9" t="str">
        <f t="shared" si="2"/>
        <v>Pavlíková Zuzana Mgr. – 1192399455.01 (PP)</v>
      </c>
      <c r="B111" s="8" t="s">
        <v>298</v>
      </c>
      <c r="C111" s="8" t="s">
        <v>299</v>
      </c>
      <c r="D111" s="8" t="s">
        <v>113</v>
      </c>
      <c r="E111" s="8" t="s">
        <v>277</v>
      </c>
      <c r="F111" s="8" t="str">
        <f t="shared" si="3"/>
        <v>11120</v>
      </c>
    </row>
    <row r="112" spans="1:6" x14ac:dyDescent="0.25">
      <c r="A112" s="9" t="str">
        <f t="shared" si="2"/>
        <v>Pierzynová Aneta MVDr. Ph.D. – 1123560566.01 (PP)</v>
      </c>
      <c r="B112" s="8" t="s">
        <v>9383</v>
      </c>
      <c r="C112" s="8" t="s">
        <v>300</v>
      </c>
      <c r="D112" s="8" t="s">
        <v>113</v>
      </c>
      <c r="E112" s="8" t="s">
        <v>277</v>
      </c>
      <c r="F112" s="8" t="str">
        <f t="shared" si="3"/>
        <v>11120</v>
      </c>
    </row>
    <row r="113" spans="1:6" x14ac:dyDescent="0.25">
      <c r="A113" s="9" t="str">
        <f t="shared" si="2"/>
        <v>Řezníček Jiří – 1129323126.01 (PP)</v>
      </c>
      <c r="B113" s="8" t="s">
        <v>301</v>
      </c>
      <c r="C113" s="8" t="s">
        <v>302</v>
      </c>
      <c r="D113" s="8" t="s">
        <v>113</v>
      </c>
      <c r="E113" s="8" t="s">
        <v>277</v>
      </c>
      <c r="F113" s="8" t="str">
        <f t="shared" si="3"/>
        <v>11120</v>
      </c>
    </row>
    <row r="114" spans="1:6" x14ac:dyDescent="0.25">
      <c r="A114" s="9" t="str">
        <f t="shared" si="2"/>
        <v>Smorodinova Natalia MUDr. Ph.D. – 1198475872.02 (PP)</v>
      </c>
      <c r="B114" s="8" t="s">
        <v>303</v>
      </c>
      <c r="C114" s="8" t="s">
        <v>304</v>
      </c>
      <c r="D114" s="8" t="s">
        <v>113</v>
      </c>
      <c r="E114" s="8" t="s">
        <v>277</v>
      </c>
      <c r="F114" s="8" t="str">
        <f t="shared" si="3"/>
        <v>11120</v>
      </c>
    </row>
    <row r="115" spans="1:6" x14ac:dyDescent="0.25">
      <c r="A115" s="9" t="str">
        <f t="shared" si="2"/>
        <v>Steklíková Klára RNDr. Ph.D. – 1144890103.01 (PP)</v>
      </c>
      <c r="B115" s="8" t="s">
        <v>9384</v>
      </c>
      <c r="C115" s="8" t="s">
        <v>305</v>
      </c>
      <c r="D115" s="8" t="s">
        <v>113</v>
      </c>
      <c r="E115" s="8" t="s">
        <v>277</v>
      </c>
      <c r="F115" s="8" t="str">
        <f t="shared" si="3"/>
        <v>11120</v>
      </c>
    </row>
    <row r="116" spans="1:6" x14ac:dyDescent="0.25">
      <c r="A116" s="9" t="str">
        <f t="shared" si="2"/>
        <v>Šimeček Ondřej MUDr. – 1154158421.02 (DPP)</v>
      </c>
      <c r="B116" s="8" t="s">
        <v>10295</v>
      </c>
      <c r="C116" s="8" t="s">
        <v>10296</v>
      </c>
      <c r="D116" s="8" t="s">
        <v>165</v>
      </c>
      <c r="E116" s="8" t="s">
        <v>277</v>
      </c>
      <c r="F116" s="8" t="str">
        <f t="shared" si="3"/>
        <v>11120</v>
      </c>
    </row>
    <row r="117" spans="1:6" x14ac:dyDescent="0.25">
      <c r="A117" s="9" t="str">
        <f t="shared" si="2"/>
        <v>Šrajerová Jana MUDr. – 1114702727.01 (PP)</v>
      </c>
      <c r="B117" s="8" t="s">
        <v>306</v>
      </c>
      <c r="C117" s="8" t="s">
        <v>307</v>
      </c>
      <c r="D117" s="8" t="s">
        <v>113</v>
      </c>
      <c r="E117" s="8" t="s">
        <v>277</v>
      </c>
      <c r="F117" s="8" t="str">
        <f t="shared" si="3"/>
        <v>11120</v>
      </c>
    </row>
    <row r="118" spans="1:6" x14ac:dyDescent="0.25">
      <c r="A118" s="9" t="str">
        <f t="shared" si="2"/>
        <v>Šrámek Jaromír MUDr. – 1113926808.03 (PP)</v>
      </c>
      <c r="B118" s="8" t="s">
        <v>308</v>
      </c>
      <c r="C118" s="8" t="s">
        <v>309</v>
      </c>
      <c r="D118" s="8" t="s">
        <v>113</v>
      </c>
      <c r="E118" s="8" t="s">
        <v>277</v>
      </c>
      <c r="F118" s="8" t="str">
        <f t="shared" si="3"/>
        <v>11120</v>
      </c>
    </row>
    <row r="119" spans="1:6" x14ac:dyDescent="0.25">
      <c r="A119" s="9" t="str">
        <f t="shared" si="2"/>
        <v>Tucker Abigail Mgr. Ph.D. – 1194094777.01 (PP)</v>
      </c>
      <c r="B119" s="8" t="s">
        <v>310</v>
      </c>
      <c r="C119" s="8" t="s">
        <v>311</v>
      </c>
      <c r="D119" s="8" t="s">
        <v>113</v>
      </c>
      <c r="E119" s="8" t="s">
        <v>277</v>
      </c>
      <c r="F119" s="8" t="str">
        <f t="shared" si="3"/>
        <v>11120</v>
      </c>
    </row>
    <row r="120" spans="1:6" x14ac:dyDescent="0.25">
      <c r="A120" s="9" t="str">
        <f t="shared" si="2"/>
        <v>Vagnerová Radomíra MUDr. CSc. – 1139660255.01 (PP)</v>
      </c>
      <c r="B120" s="8" t="s">
        <v>312</v>
      </c>
      <c r="C120" s="8" t="s">
        <v>313</v>
      </c>
      <c r="D120" s="8" t="s">
        <v>113</v>
      </c>
      <c r="E120" s="8" t="s">
        <v>277</v>
      </c>
      <c r="F120" s="8" t="str">
        <f t="shared" si="3"/>
        <v>11120</v>
      </c>
    </row>
    <row r="121" spans="1:6" x14ac:dyDescent="0.25">
      <c r="A121" s="9" t="str">
        <f t="shared" si="2"/>
        <v>Wagner Filip MUDr. Mgr. – 1161207583.01 (PP)</v>
      </c>
      <c r="B121" s="8" t="s">
        <v>314</v>
      </c>
      <c r="C121" s="8" t="s">
        <v>315</v>
      </c>
      <c r="D121" s="8" t="s">
        <v>113</v>
      </c>
      <c r="E121" s="8" t="s">
        <v>277</v>
      </c>
      <c r="F121" s="8" t="str">
        <f t="shared" si="3"/>
        <v>11120</v>
      </c>
    </row>
    <row r="122" spans="1:6" x14ac:dyDescent="0.25">
      <c r="A122" s="9" t="str">
        <f t="shared" si="2"/>
        <v>Zajícová Blanka MUDr. – 1196282503.01 (PP)</v>
      </c>
      <c r="B122" s="8" t="s">
        <v>316</v>
      </c>
      <c r="C122" s="8" t="s">
        <v>317</v>
      </c>
      <c r="D122" s="8" t="s">
        <v>113</v>
      </c>
      <c r="E122" s="8" t="s">
        <v>277</v>
      </c>
      <c r="F122" s="8" t="str">
        <f t="shared" si="3"/>
        <v>11120</v>
      </c>
    </row>
    <row r="123" spans="1:6" x14ac:dyDescent="0.25">
      <c r="A123" s="9" t="str">
        <f t="shared" si="2"/>
        <v>Abramenko Nikita Ing. Ph.D. – 1150552020.01 (PP)</v>
      </c>
      <c r="B123" s="8" t="s">
        <v>318</v>
      </c>
      <c r="C123" s="8" t="s">
        <v>319</v>
      </c>
      <c r="D123" s="8" t="s">
        <v>113</v>
      </c>
      <c r="E123" s="8" t="s">
        <v>320</v>
      </c>
      <c r="F123" s="8" t="str">
        <f t="shared" si="3"/>
        <v>11131</v>
      </c>
    </row>
    <row r="124" spans="1:6" x14ac:dyDescent="0.25">
      <c r="A124" s="9" t="str">
        <f t="shared" si="2"/>
        <v>Andrikopoulos Prokopios  Ph.D. – 1111494790.01 (PP)</v>
      </c>
      <c r="B124" s="8" t="s">
        <v>321</v>
      </c>
      <c r="C124" s="8" t="s">
        <v>322</v>
      </c>
      <c r="D124" s="8" t="s">
        <v>113</v>
      </c>
      <c r="E124" s="8" t="s">
        <v>320</v>
      </c>
      <c r="F124" s="8" t="str">
        <f t="shared" si="3"/>
        <v>11131</v>
      </c>
    </row>
    <row r="125" spans="1:6" x14ac:dyDescent="0.25">
      <c r="A125" s="9" t="str">
        <f t="shared" si="2"/>
        <v>Babovák David Mgr. – 1167846563.01 (PP)</v>
      </c>
      <c r="B125" s="8" t="s">
        <v>323</v>
      </c>
      <c r="C125" s="8" t="s">
        <v>324</v>
      </c>
      <c r="D125" s="8" t="s">
        <v>113</v>
      </c>
      <c r="E125" s="8" t="s">
        <v>320</v>
      </c>
      <c r="F125" s="8" t="str">
        <f t="shared" si="3"/>
        <v>11131</v>
      </c>
    </row>
    <row r="126" spans="1:6" x14ac:dyDescent="0.25">
      <c r="A126" s="9" t="str">
        <f t="shared" si="2"/>
        <v>Bartoňková Miluše Ing. – 1187053188.01 (DPP)</v>
      </c>
      <c r="B126" s="8" t="s">
        <v>10297</v>
      </c>
      <c r="C126" s="8" t="s">
        <v>10298</v>
      </c>
      <c r="D126" s="8" t="s">
        <v>165</v>
      </c>
      <c r="E126" s="8" t="s">
        <v>320</v>
      </c>
      <c r="F126" s="8" t="str">
        <f t="shared" si="3"/>
        <v>11131</v>
      </c>
    </row>
    <row r="127" spans="1:6" x14ac:dyDescent="0.25">
      <c r="A127" s="9" t="str">
        <f t="shared" si="2"/>
        <v>Bašová Petra RNDr. Ph.D. – 1196856187.01 (PP)</v>
      </c>
      <c r="B127" s="8" t="s">
        <v>325</v>
      </c>
      <c r="C127" s="8" t="s">
        <v>326</v>
      </c>
      <c r="D127" s="8" t="s">
        <v>113</v>
      </c>
      <c r="E127" s="8" t="s">
        <v>320</v>
      </c>
      <c r="F127" s="8" t="str">
        <f t="shared" si="3"/>
        <v>11131</v>
      </c>
    </row>
    <row r="128" spans="1:6" x14ac:dyDescent="0.25">
      <c r="A128" s="9" t="str">
        <f t="shared" si="2"/>
        <v>Borek Vojtěch Albert Bc. – 1171763270.02 (PP)</v>
      </c>
      <c r="B128" s="8" t="s">
        <v>327</v>
      </c>
      <c r="C128" s="8" t="s">
        <v>328</v>
      </c>
      <c r="D128" s="8" t="s">
        <v>113</v>
      </c>
      <c r="E128" s="8" t="s">
        <v>320</v>
      </c>
      <c r="F128" s="8" t="str">
        <f t="shared" si="3"/>
        <v>11131</v>
      </c>
    </row>
    <row r="129" spans="1:6" x14ac:dyDescent="0.25">
      <c r="A129" s="9" t="str">
        <f t="shared" si="2"/>
        <v>Branšovský Tomáš  DiS. – 1161413088.01 (DPČ)</v>
      </c>
      <c r="B129" s="8" t="s">
        <v>329</v>
      </c>
      <c r="C129" s="8" t="s">
        <v>330</v>
      </c>
      <c r="D129" s="8" t="s">
        <v>331</v>
      </c>
      <c r="E129" s="8" t="s">
        <v>320</v>
      </c>
      <c r="F129" s="8" t="str">
        <f t="shared" si="3"/>
        <v>11131</v>
      </c>
    </row>
    <row r="130" spans="1:6" x14ac:dyDescent="0.25">
      <c r="A130" s="9" t="str">
        <f t="shared" ref="A130:A193" si="4">_xlfn.CONCAT(B130," – ",C130," (",D130,")")</f>
        <v>Buzická Julie Mgr. – 1125464031.02 (PP)</v>
      </c>
      <c r="B130" s="8" t="s">
        <v>9385</v>
      </c>
      <c r="C130" s="8" t="s">
        <v>9386</v>
      </c>
      <c r="D130" s="8" t="s">
        <v>113</v>
      </c>
      <c r="E130" s="8" t="s">
        <v>320</v>
      </c>
      <c r="F130" s="8" t="str">
        <f t="shared" ref="F130:F193" si="5">MID(E130,1,5)</f>
        <v>11131</v>
      </c>
    </row>
    <row r="131" spans="1:6" x14ac:dyDescent="0.25">
      <c r="A131" s="9" t="str">
        <f t="shared" si="4"/>
        <v>Divišová Eliška MUDr. – 1156918738.02 (PP)</v>
      </c>
      <c r="B131" s="8" t="s">
        <v>332</v>
      </c>
      <c r="C131" s="8" t="s">
        <v>333</v>
      </c>
      <c r="D131" s="8" t="s">
        <v>113</v>
      </c>
      <c r="E131" s="8" t="s">
        <v>320</v>
      </c>
      <c r="F131" s="8" t="str">
        <f t="shared" si="5"/>
        <v>11131</v>
      </c>
    </row>
    <row r="132" spans="1:6" x14ac:dyDescent="0.25">
      <c r="A132" s="9" t="str">
        <f t="shared" si="4"/>
        <v>Dráber Peter Mgr. Ph.D. – 1162531315.01 (PP)</v>
      </c>
      <c r="B132" s="8" t="s">
        <v>334</v>
      </c>
      <c r="C132" s="8" t="s">
        <v>335</v>
      </c>
      <c r="D132" s="8" t="s">
        <v>113</v>
      </c>
      <c r="E132" s="8" t="s">
        <v>320</v>
      </c>
      <c r="F132" s="8" t="str">
        <f t="shared" si="5"/>
        <v>11131</v>
      </c>
    </row>
    <row r="133" spans="1:6" x14ac:dyDescent="0.25">
      <c r="A133" s="9" t="str">
        <f t="shared" si="4"/>
        <v>Ďurinová Anna PharmDr. Ph.D. – 1160936706.01 (PP)</v>
      </c>
      <c r="B133" s="8" t="s">
        <v>9387</v>
      </c>
      <c r="C133" s="8" t="s">
        <v>9388</v>
      </c>
      <c r="D133" s="8" t="s">
        <v>113</v>
      </c>
      <c r="E133" s="8" t="s">
        <v>320</v>
      </c>
      <c r="F133" s="8" t="str">
        <f t="shared" si="5"/>
        <v>11131</v>
      </c>
    </row>
    <row r="134" spans="1:6" x14ac:dyDescent="0.25">
      <c r="A134" s="9" t="str">
        <f t="shared" si="4"/>
        <v>Fajmonová Natálie Bc. – 1123685937.01 (DPP)</v>
      </c>
      <c r="B134" s="8" t="s">
        <v>336</v>
      </c>
      <c r="C134" s="8" t="s">
        <v>337</v>
      </c>
      <c r="D134" s="8" t="s">
        <v>165</v>
      </c>
      <c r="E134" s="8" t="s">
        <v>320</v>
      </c>
      <c r="F134" s="8" t="str">
        <f t="shared" si="5"/>
        <v>11131</v>
      </c>
    </row>
    <row r="135" spans="1:6" x14ac:dyDescent="0.25">
      <c r="A135" s="9" t="str">
        <f t="shared" si="4"/>
        <v>Gálisová Andrea Mgr. Ph.D. – 1128082877.01 (PP)</v>
      </c>
      <c r="B135" s="8" t="s">
        <v>338</v>
      </c>
      <c r="C135" s="8" t="s">
        <v>339</v>
      </c>
      <c r="D135" s="8" t="s">
        <v>113</v>
      </c>
      <c r="E135" s="8" t="s">
        <v>320</v>
      </c>
      <c r="F135" s="8" t="str">
        <f t="shared" si="5"/>
        <v>11131</v>
      </c>
    </row>
    <row r="136" spans="1:6" x14ac:dyDescent="0.25">
      <c r="A136" s="9" t="str">
        <f t="shared" si="4"/>
        <v>Gloc Pimková Kristýna RNDr. Ph.D. – 1124987795.01 (PP)</v>
      </c>
      <c r="B136" s="8" t="s">
        <v>340</v>
      </c>
      <c r="C136" s="8" t="s">
        <v>341</v>
      </c>
      <c r="D136" s="8" t="s">
        <v>113</v>
      </c>
      <c r="E136" s="8" t="s">
        <v>320</v>
      </c>
      <c r="F136" s="8" t="str">
        <f t="shared" si="5"/>
        <v>11131</v>
      </c>
    </row>
    <row r="137" spans="1:6" x14ac:dyDescent="0.25">
      <c r="A137" s="9" t="str">
        <f t="shared" si="4"/>
        <v>Goswami Moushmi  MSc. – 1178381199.01 (PP)</v>
      </c>
      <c r="B137" s="8" t="s">
        <v>10299</v>
      </c>
      <c r="C137" s="8" t="s">
        <v>10300</v>
      </c>
      <c r="D137" s="8" t="s">
        <v>113</v>
      </c>
      <c r="E137" s="8" t="s">
        <v>320</v>
      </c>
      <c r="F137" s="8" t="str">
        <f t="shared" si="5"/>
        <v>11131</v>
      </c>
    </row>
    <row r="138" spans="1:6" x14ac:dyDescent="0.25">
      <c r="A138" s="9" t="str">
        <f t="shared" si="4"/>
        <v>Haidar Bailasan  M.Sc. – 1144647245.01 (PP)</v>
      </c>
      <c r="B138" s="8" t="s">
        <v>342</v>
      </c>
      <c r="C138" s="8" t="s">
        <v>343</v>
      </c>
      <c r="D138" s="8" t="s">
        <v>113</v>
      </c>
      <c r="E138" s="8" t="s">
        <v>320</v>
      </c>
      <c r="F138" s="8" t="str">
        <f t="shared" si="5"/>
        <v>11131</v>
      </c>
    </row>
    <row r="139" spans="1:6" x14ac:dyDescent="0.25">
      <c r="A139" s="9" t="str">
        <f t="shared" si="4"/>
        <v>Hajduch Jan Ing. Ph.D. – 1185106219.01 (PP)</v>
      </c>
      <c r="B139" s="8" t="s">
        <v>344</v>
      </c>
      <c r="C139" s="8" t="s">
        <v>345</v>
      </c>
      <c r="D139" s="8" t="s">
        <v>113</v>
      </c>
      <c r="E139" s="8" t="s">
        <v>320</v>
      </c>
      <c r="F139" s="8" t="str">
        <f t="shared" si="5"/>
        <v>11131</v>
      </c>
    </row>
    <row r="140" spans="1:6" x14ac:dyDescent="0.25">
      <c r="A140" s="9" t="str">
        <f t="shared" si="4"/>
        <v>Hamová Iva MUDr. – 1127280057.02 (PP)</v>
      </c>
      <c r="B140" s="8" t="s">
        <v>346</v>
      </c>
      <c r="C140" s="8" t="s">
        <v>347</v>
      </c>
      <c r="D140" s="8" t="s">
        <v>113</v>
      </c>
      <c r="E140" s="8" t="s">
        <v>320</v>
      </c>
      <c r="F140" s="8" t="str">
        <f t="shared" si="5"/>
        <v>11131</v>
      </c>
    </row>
    <row r="141" spans="1:6" x14ac:dyDescent="0.25">
      <c r="A141" s="9" t="str">
        <f t="shared" si="4"/>
        <v>Hanzalová Eva – 1124898750.01 (DPP)</v>
      </c>
      <c r="B141" s="8" t="s">
        <v>9389</v>
      </c>
      <c r="C141" s="8" t="s">
        <v>9390</v>
      </c>
      <c r="D141" s="8" t="s">
        <v>165</v>
      </c>
      <c r="E141" s="8" t="s">
        <v>320</v>
      </c>
      <c r="F141" s="8" t="str">
        <f t="shared" si="5"/>
        <v>11131</v>
      </c>
    </row>
    <row r="142" spans="1:6" x14ac:dyDescent="0.25">
      <c r="A142" s="9" t="str">
        <f t="shared" si="4"/>
        <v>Havránek Ondřej doc. MUDr. Ph.D. – 1138318603.03 (PP)</v>
      </c>
      <c r="B142" s="8" t="s">
        <v>348</v>
      </c>
      <c r="C142" s="8" t="s">
        <v>349</v>
      </c>
      <c r="D142" s="8" t="s">
        <v>113</v>
      </c>
      <c r="E142" s="8" t="s">
        <v>320</v>
      </c>
      <c r="F142" s="8" t="str">
        <f t="shared" si="5"/>
        <v>11131</v>
      </c>
    </row>
    <row r="143" spans="1:6" x14ac:dyDescent="0.25">
      <c r="A143" s="9" t="str">
        <f t="shared" si="4"/>
        <v>Hladká Terézia Ing. – 1197544570.01 (PP)</v>
      </c>
      <c r="B143" s="8" t="s">
        <v>350</v>
      </c>
      <c r="C143" s="8" t="s">
        <v>351</v>
      </c>
      <c r="D143" s="8" t="s">
        <v>113</v>
      </c>
      <c r="E143" s="8" t="s">
        <v>320</v>
      </c>
      <c r="F143" s="8" t="str">
        <f t="shared" si="5"/>
        <v>11131</v>
      </c>
    </row>
    <row r="144" spans="1:6" x14ac:dyDescent="0.25">
      <c r="A144" s="9" t="str">
        <f t="shared" si="4"/>
        <v>Hlaváčková Alžběta Ing. Ph.D. – 1151991813.01 (PP)</v>
      </c>
      <c r="B144" s="8" t="s">
        <v>352</v>
      </c>
      <c r="C144" s="8" t="s">
        <v>353</v>
      </c>
      <c r="D144" s="8" t="s">
        <v>113</v>
      </c>
      <c r="E144" s="8" t="s">
        <v>320</v>
      </c>
      <c r="F144" s="8" t="str">
        <f t="shared" si="5"/>
        <v>11131</v>
      </c>
    </row>
    <row r="145" spans="1:6" x14ac:dyDescent="0.25">
      <c r="A145" s="9" t="str">
        <f t="shared" si="4"/>
        <v>Hons Miroslav Mgr. Ph.D. – 1114334950.01 (PP)</v>
      </c>
      <c r="B145" s="8" t="s">
        <v>354</v>
      </c>
      <c r="C145" s="8" t="s">
        <v>355</v>
      </c>
      <c r="D145" s="8" t="s">
        <v>113</v>
      </c>
      <c r="E145" s="8" t="s">
        <v>320</v>
      </c>
      <c r="F145" s="8" t="str">
        <f t="shared" si="5"/>
        <v>11131</v>
      </c>
    </row>
    <row r="146" spans="1:6" x14ac:dyDescent="0.25">
      <c r="A146" s="9" t="str">
        <f t="shared" si="4"/>
        <v>Hrdinová Tereza RNDr. Ph.D. – 1174123395.01 (PP)</v>
      </c>
      <c r="B146" s="8" t="s">
        <v>356</v>
      </c>
      <c r="C146" s="8" t="s">
        <v>357</v>
      </c>
      <c r="D146" s="8" t="s">
        <v>113</v>
      </c>
      <c r="E146" s="8" t="s">
        <v>320</v>
      </c>
      <c r="F146" s="8" t="str">
        <f t="shared" si="5"/>
        <v>11131</v>
      </c>
    </row>
    <row r="147" spans="1:6" x14ac:dyDescent="0.25">
      <c r="A147" s="9" t="str">
        <f t="shared" si="4"/>
        <v>Hrdličková Irena – 1178740331.07 (DPP)</v>
      </c>
      <c r="B147" s="8" t="s">
        <v>10301</v>
      </c>
      <c r="C147" s="8" t="s">
        <v>10302</v>
      </c>
      <c r="D147" s="8" t="s">
        <v>165</v>
      </c>
      <c r="E147" s="8" t="s">
        <v>320</v>
      </c>
      <c r="F147" s="8" t="str">
        <f t="shared" si="5"/>
        <v>11131</v>
      </c>
    </row>
    <row r="148" spans="1:6" x14ac:dyDescent="0.25">
      <c r="A148" s="9" t="str">
        <f t="shared" si="4"/>
        <v>Hruška Adam Mgr. – 1122793140.01 (PP)</v>
      </c>
      <c r="B148" s="8" t="s">
        <v>9391</v>
      </c>
      <c r="C148" s="8" t="s">
        <v>358</v>
      </c>
      <c r="D148" s="8" t="s">
        <v>113</v>
      </c>
      <c r="E148" s="8" t="s">
        <v>320</v>
      </c>
      <c r="F148" s="8" t="str">
        <f t="shared" si="5"/>
        <v>11131</v>
      </c>
    </row>
    <row r="149" spans="1:6" x14ac:dyDescent="0.25">
      <c r="A149" s="9" t="str">
        <f t="shared" si="4"/>
        <v>Hušková Hana Mgr. Ph.D. – 1153570838.04 (PP)</v>
      </c>
      <c r="B149" s="8" t="s">
        <v>359</v>
      </c>
      <c r="C149" s="8" t="s">
        <v>360</v>
      </c>
      <c r="D149" s="8" t="s">
        <v>113</v>
      </c>
      <c r="E149" s="8" t="s">
        <v>320</v>
      </c>
      <c r="F149" s="8" t="str">
        <f t="shared" si="5"/>
        <v>11131</v>
      </c>
    </row>
    <row r="150" spans="1:6" x14ac:dyDescent="0.25">
      <c r="A150" s="9" t="str">
        <f t="shared" si="4"/>
        <v>Jakubek Milan doc. Ing. Ph.D. – 1148984106.02 (PP)</v>
      </c>
      <c r="B150" s="8" t="s">
        <v>361</v>
      </c>
      <c r="C150" s="8" t="s">
        <v>362</v>
      </c>
      <c r="D150" s="8" t="s">
        <v>113</v>
      </c>
      <c r="E150" s="8" t="s">
        <v>320</v>
      </c>
      <c r="F150" s="8" t="str">
        <f t="shared" si="5"/>
        <v>11131</v>
      </c>
    </row>
    <row r="151" spans="1:6" x14ac:dyDescent="0.25">
      <c r="A151" s="9" t="str">
        <f t="shared" si="4"/>
        <v>Jankovská Eliška Mgr. – 1183728935.01 (PP)</v>
      </c>
      <c r="B151" s="8" t="s">
        <v>363</v>
      </c>
      <c r="C151" s="8" t="s">
        <v>364</v>
      </c>
      <c r="D151" s="8" t="s">
        <v>113</v>
      </c>
      <c r="E151" s="8" t="s">
        <v>320</v>
      </c>
      <c r="F151" s="8" t="str">
        <f t="shared" si="5"/>
        <v>11131</v>
      </c>
    </row>
    <row r="152" spans="1:6" x14ac:dyDescent="0.25">
      <c r="A152" s="9" t="str">
        <f t="shared" si="4"/>
        <v>Janoštiak Radoslav RNDr. Ph.D. – 1196448457.01 (PP)</v>
      </c>
      <c r="B152" s="8" t="s">
        <v>365</v>
      </c>
      <c r="C152" s="8" t="s">
        <v>366</v>
      </c>
      <c r="D152" s="8" t="s">
        <v>113</v>
      </c>
      <c r="E152" s="8" t="s">
        <v>320</v>
      </c>
      <c r="F152" s="8" t="str">
        <f t="shared" si="5"/>
        <v>11131</v>
      </c>
    </row>
    <row r="153" spans="1:6" x14ac:dyDescent="0.25">
      <c r="A153" s="9" t="str">
        <f t="shared" si="4"/>
        <v>Jůda Pavel MUDr. Ph.D. – 1154261103.03 (PP)</v>
      </c>
      <c r="B153" s="8" t="s">
        <v>367</v>
      </c>
      <c r="C153" s="8" t="s">
        <v>368</v>
      </c>
      <c r="D153" s="8" t="s">
        <v>113</v>
      </c>
      <c r="E153" s="8" t="s">
        <v>320</v>
      </c>
      <c r="F153" s="8" t="str">
        <f t="shared" si="5"/>
        <v>11131</v>
      </c>
    </row>
    <row r="154" spans="1:6" x14ac:dyDescent="0.25">
      <c r="A154" s="9" t="str">
        <f t="shared" si="4"/>
        <v>Jura Filip Mgr. – 1134521455.01 (PP)</v>
      </c>
      <c r="B154" s="8" t="s">
        <v>369</v>
      </c>
      <c r="C154" s="8" t="s">
        <v>370</v>
      </c>
      <c r="D154" s="8" t="s">
        <v>113</v>
      </c>
      <c r="E154" s="8" t="s">
        <v>320</v>
      </c>
      <c r="F154" s="8" t="str">
        <f t="shared" si="5"/>
        <v>11131</v>
      </c>
    </row>
    <row r="155" spans="1:6" x14ac:dyDescent="0.25">
      <c r="A155" s="9" t="str">
        <f t="shared" si="4"/>
        <v>Kaplánek Robert Ing. Ph.D. – 1122085822.02 (PP)</v>
      </c>
      <c r="B155" s="8" t="s">
        <v>371</v>
      </c>
      <c r="C155" s="8" t="s">
        <v>372</v>
      </c>
      <c r="D155" s="8" t="s">
        <v>113</v>
      </c>
      <c r="E155" s="8" t="s">
        <v>320</v>
      </c>
      <c r="F155" s="8" t="str">
        <f t="shared" si="5"/>
        <v>11131</v>
      </c>
    </row>
    <row r="156" spans="1:6" x14ac:dyDescent="0.25">
      <c r="A156" s="9" t="str">
        <f t="shared" si="4"/>
        <v>Karasik Mykyta Mgr. – 1198035348.01 (PP)</v>
      </c>
      <c r="B156" s="8" t="s">
        <v>9392</v>
      </c>
      <c r="C156" s="8" t="s">
        <v>9393</v>
      </c>
      <c r="D156" s="8" t="s">
        <v>113</v>
      </c>
      <c r="E156" s="8" t="s">
        <v>320</v>
      </c>
      <c r="F156" s="8" t="str">
        <f t="shared" si="5"/>
        <v>11131</v>
      </c>
    </row>
    <row r="157" spans="1:6" x14ac:dyDescent="0.25">
      <c r="A157" s="9" t="str">
        <f t="shared" si="4"/>
        <v>Kokavec Juraj Mgr. Ph.D. – 1114522124.02 (PP)</v>
      </c>
      <c r="B157" s="8" t="s">
        <v>373</v>
      </c>
      <c r="C157" s="8" t="s">
        <v>374</v>
      </c>
      <c r="D157" s="8" t="s">
        <v>113</v>
      </c>
      <c r="E157" s="8" t="s">
        <v>320</v>
      </c>
      <c r="F157" s="8" t="str">
        <f t="shared" si="5"/>
        <v>11131</v>
      </c>
    </row>
    <row r="158" spans="1:6" x14ac:dyDescent="0.25">
      <c r="A158" s="9" t="str">
        <f t="shared" si="4"/>
        <v>Kolářová Lucie Ing. Ph.D. – 1118934850.01 (DPP)</v>
      </c>
      <c r="B158" s="8" t="s">
        <v>375</v>
      </c>
      <c r="C158" s="8" t="s">
        <v>376</v>
      </c>
      <c r="D158" s="8" t="s">
        <v>165</v>
      </c>
      <c r="E158" s="8" t="s">
        <v>320</v>
      </c>
      <c r="F158" s="8" t="str">
        <f t="shared" si="5"/>
        <v>11131</v>
      </c>
    </row>
    <row r="159" spans="1:6" x14ac:dyDescent="0.25">
      <c r="A159" s="9" t="str">
        <f t="shared" si="4"/>
        <v>Konar Aditi  M.Sc. – 1135377092.01 (PP)</v>
      </c>
      <c r="B159" s="8" t="s">
        <v>377</v>
      </c>
      <c r="C159" s="8" t="s">
        <v>378</v>
      </c>
      <c r="D159" s="8" t="s">
        <v>113</v>
      </c>
      <c r="E159" s="8" t="s">
        <v>320</v>
      </c>
      <c r="F159" s="8" t="str">
        <f t="shared" si="5"/>
        <v>11131</v>
      </c>
    </row>
    <row r="160" spans="1:6" x14ac:dyDescent="0.25">
      <c r="A160" s="9" t="str">
        <f t="shared" si="4"/>
        <v>Kopp Šimon MUDr. – 1195968637.02 (DPP)</v>
      </c>
      <c r="B160" s="8" t="s">
        <v>2761</v>
      </c>
      <c r="C160" s="8" t="s">
        <v>9394</v>
      </c>
      <c r="D160" s="8" t="s">
        <v>165</v>
      </c>
      <c r="E160" s="8" t="s">
        <v>320</v>
      </c>
      <c r="F160" s="8" t="str">
        <f t="shared" si="5"/>
        <v>11131</v>
      </c>
    </row>
    <row r="161" spans="1:6" x14ac:dyDescent="0.25">
      <c r="A161" s="9" t="str">
        <f t="shared" si="4"/>
        <v>Kostrouch Zdeněk MUDr. CSc. – 1154324442.01 (PP)</v>
      </c>
      <c r="B161" s="8" t="s">
        <v>379</v>
      </c>
      <c r="C161" s="8" t="s">
        <v>380</v>
      </c>
      <c r="D161" s="8" t="s">
        <v>113</v>
      </c>
      <c r="E161" s="8" t="s">
        <v>320</v>
      </c>
      <c r="F161" s="8" t="str">
        <f t="shared" si="5"/>
        <v>11131</v>
      </c>
    </row>
    <row r="162" spans="1:6" x14ac:dyDescent="0.25">
      <c r="A162" s="9" t="str">
        <f t="shared" si="4"/>
        <v>Kostrouchová Marta MUDr. CSc. – 1151678978.01 (PP)</v>
      </c>
      <c r="B162" s="8" t="s">
        <v>381</v>
      </c>
      <c r="C162" s="8" t="s">
        <v>382</v>
      </c>
      <c r="D162" s="8" t="s">
        <v>113</v>
      </c>
      <c r="E162" s="8" t="s">
        <v>320</v>
      </c>
      <c r="F162" s="8" t="str">
        <f t="shared" si="5"/>
        <v>11131</v>
      </c>
    </row>
    <row r="163" spans="1:6" x14ac:dyDescent="0.25">
      <c r="A163" s="9" t="str">
        <f t="shared" si="4"/>
        <v>Krupička Aleš Ing. – 1172080591.03 (DPP)</v>
      </c>
      <c r="B163" s="8" t="s">
        <v>383</v>
      </c>
      <c r="C163" s="8" t="s">
        <v>384</v>
      </c>
      <c r="D163" s="8" t="s">
        <v>165</v>
      </c>
      <c r="E163" s="8" t="s">
        <v>320</v>
      </c>
      <c r="F163" s="8" t="str">
        <f t="shared" si="5"/>
        <v>11131</v>
      </c>
    </row>
    <row r="164" spans="1:6" x14ac:dyDescent="0.25">
      <c r="A164" s="9" t="str">
        <f t="shared" si="4"/>
        <v>Kučnirová Kateřina Ing. Ph.D. – 1140135346.02 (PP)</v>
      </c>
      <c r="B164" s="8" t="s">
        <v>385</v>
      </c>
      <c r="C164" s="8" t="s">
        <v>386</v>
      </c>
      <c r="D164" s="8" t="s">
        <v>113</v>
      </c>
      <c r="E164" s="8" t="s">
        <v>320</v>
      </c>
      <c r="F164" s="8" t="str">
        <f t="shared" si="5"/>
        <v>11131</v>
      </c>
    </row>
    <row r="165" spans="1:6" x14ac:dyDescent="0.25">
      <c r="A165" s="9" t="str">
        <f t="shared" si="4"/>
        <v>Kupcová Kristýna Mgr. Ph.D. – 1180018641.01 (PP)</v>
      </c>
      <c r="B165" s="8" t="s">
        <v>387</v>
      </c>
      <c r="C165" s="8" t="s">
        <v>388</v>
      </c>
      <c r="D165" s="8" t="s">
        <v>113</v>
      </c>
      <c r="E165" s="8" t="s">
        <v>320</v>
      </c>
      <c r="F165" s="8" t="str">
        <f t="shared" si="5"/>
        <v>11131</v>
      </c>
    </row>
    <row r="166" spans="1:6" x14ac:dyDescent="0.25">
      <c r="A166" s="9" t="str">
        <f t="shared" si="4"/>
        <v>Leblová Kristina – 1112925611.01 (PP)</v>
      </c>
      <c r="B166" s="8" t="s">
        <v>389</v>
      </c>
      <c r="C166" s="8" t="s">
        <v>390</v>
      </c>
      <c r="D166" s="8" t="s">
        <v>113</v>
      </c>
      <c r="E166" s="8" t="s">
        <v>320</v>
      </c>
      <c r="F166" s="8" t="str">
        <f t="shared" si="5"/>
        <v>11131</v>
      </c>
    </row>
    <row r="167" spans="1:6" x14ac:dyDescent="0.25">
      <c r="A167" s="9" t="str">
        <f t="shared" si="4"/>
        <v>Louma Miroslav Ing. – 1169100582.01 (PP)</v>
      </c>
      <c r="B167" s="8" t="s">
        <v>391</v>
      </c>
      <c r="C167" s="8" t="s">
        <v>392</v>
      </c>
      <c r="D167" s="8" t="s">
        <v>113</v>
      </c>
      <c r="E167" s="8" t="s">
        <v>320</v>
      </c>
      <c r="F167" s="8" t="str">
        <f t="shared" si="5"/>
        <v>11131</v>
      </c>
    </row>
    <row r="168" spans="1:6" x14ac:dyDescent="0.25">
      <c r="A168" s="9" t="str">
        <f t="shared" si="4"/>
        <v>Man Petr RNDr. Ph.D. – 1139318658.15 (DPP)</v>
      </c>
      <c r="B168" s="8" t="s">
        <v>9395</v>
      </c>
      <c r="C168" s="8" t="s">
        <v>9396</v>
      </c>
      <c r="D168" s="8" t="s">
        <v>165</v>
      </c>
      <c r="E168" s="8" t="s">
        <v>320</v>
      </c>
      <c r="F168" s="8" t="str">
        <f t="shared" si="5"/>
        <v>11131</v>
      </c>
    </row>
    <row r="169" spans="1:6" x14ac:dyDescent="0.25">
      <c r="A169" s="9" t="str">
        <f t="shared" si="4"/>
        <v>Marková Petra Mgr. – 1194109305.01 (PP)</v>
      </c>
      <c r="B169" s="8" t="s">
        <v>393</v>
      </c>
      <c r="C169" s="8" t="s">
        <v>394</v>
      </c>
      <c r="D169" s="8" t="s">
        <v>113</v>
      </c>
      <c r="E169" s="8" t="s">
        <v>320</v>
      </c>
      <c r="F169" s="8" t="str">
        <f t="shared" si="5"/>
        <v>11131</v>
      </c>
    </row>
    <row r="170" spans="1:6" x14ac:dyDescent="0.25">
      <c r="A170" s="9" t="str">
        <f t="shared" si="4"/>
        <v>Martásková Sofie – 1133050683.01 (PP)</v>
      </c>
      <c r="B170" s="8" t="s">
        <v>395</v>
      </c>
      <c r="C170" s="8" t="s">
        <v>396</v>
      </c>
      <c r="D170" s="8" t="s">
        <v>113</v>
      </c>
      <c r="E170" s="8" t="s">
        <v>320</v>
      </c>
      <c r="F170" s="8" t="str">
        <f t="shared" si="5"/>
        <v>11131</v>
      </c>
    </row>
    <row r="171" spans="1:6" x14ac:dyDescent="0.25">
      <c r="A171" s="9" t="str">
        <f t="shared" si="4"/>
        <v>Masařík Michal prof. RNDr. Ph.D. – 1175676902.01 (PP)</v>
      </c>
      <c r="B171" s="8" t="s">
        <v>397</v>
      </c>
      <c r="C171" s="8" t="s">
        <v>398</v>
      </c>
      <c r="D171" s="8" t="s">
        <v>113</v>
      </c>
      <c r="E171" s="8" t="s">
        <v>320</v>
      </c>
      <c r="F171" s="8" t="str">
        <f t="shared" si="5"/>
        <v>11131</v>
      </c>
    </row>
    <row r="172" spans="1:6" x14ac:dyDescent="0.25">
      <c r="A172" s="9" t="str">
        <f t="shared" si="4"/>
        <v>Matoušová Marcela MUDr. – 1128894572.01 (DPP)</v>
      </c>
      <c r="B172" s="8" t="s">
        <v>9397</v>
      </c>
      <c r="C172" s="8" t="s">
        <v>9398</v>
      </c>
      <c r="D172" s="8" t="s">
        <v>165</v>
      </c>
      <c r="E172" s="8" t="s">
        <v>320</v>
      </c>
      <c r="F172" s="8" t="str">
        <f t="shared" si="5"/>
        <v>11131</v>
      </c>
    </row>
    <row r="173" spans="1:6" x14ac:dyDescent="0.25">
      <c r="A173" s="9" t="str">
        <f t="shared" si="4"/>
        <v>Miková Eliška Mgr. – 1189715084.03 (PP)</v>
      </c>
      <c r="B173" s="8" t="s">
        <v>399</v>
      </c>
      <c r="C173" s="8" t="s">
        <v>400</v>
      </c>
      <c r="D173" s="8" t="s">
        <v>113</v>
      </c>
      <c r="E173" s="8" t="s">
        <v>320</v>
      </c>
      <c r="F173" s="8" t="str">
        <f t="shared" si="5"/>
        <v>11131</v>
      </c>
    </row>
    <row r="174" spans="1:6" x14ac:dyDescent="0.25">
      <c r="A174" s="9" t="str">
        <f t="shared" si="4"/>
        <v>Minařík Ľubomír MUDr. Ph.D. – 1155983249.02 (PP)</v>
      </c>
      <c r="B174" s="8" t="s">
        <v>401</v>
      </c>
      <c r="C174" s="8" t="s">
        <v>402</v>
      </c>
      <c r="D174" s="8" t="s">
        <v>113</v>
      </c>
      <c r="E174" s="8" t="s">
        <v>320</v>
      </c>
      <c r="F174" s="8" t="str">
        <f t="shared" si="5"/>
        <v>11131</v>
      </c>
    </row>
    <row r="175" spans="1:6" x14ac:dyDescent="0.25">
      <c r="A175" s="9" t="str">
        <f t="shared" si="4"/>
        <v>Mokrejš Martin RNDr. Ph.D. – 1136597491.01 (PP)</v>
      </c>
      <c r="B175" s="8" t="s">
        <v>403</v>
      </c>
      <c r="C175" s="8" t="s">
        <v>404</v>
      </c>
      <c r="D175" s="8" t="s">
        <v>113</v>
      </c>
      <c r="E175" s="8" t="s">
        <v>320</v>
      </c>
      <c r="F175" s="8" t="str">
        <f t="shared" si="5"/>
        <v>11131</v>
      </c>
    </row>
    <row r="176" spans="1:6" x14ac:dyDescent="0.25">
      <c r="A176" s="9" t="str">
        <f t="shared" si="4"/>
        <v>Myšáková Michaela Mgr. – 1188490984.01 (PP)</v>
      </c>
      <c r="B176" s="8" t="s">
        <v>405</v>
      </c>
      <c r="C176" s="8" t="s">
        <v>406</v>
      </c>
      <c r="D176" s="8" t="s">
        <v>113</v>
      </c>
      <c r="E176" s="8" t="s">
        <v>320</v>
      </c>
      <c r="F176" s="8" t="str">
        <f t="shared" si="5"/>
        <v>11131</v>
      </c>
    </row>
    <row r="177" spans="1:6" x14ac:dyDescent="0.25">
      <c r="A177" s="9" t="str">
        <f t="shared" si="4"/>
        <v>Nejedlo Matouš – 1172972737.01 (DPP)</v>
      </c>
      <c r="B177" s="8" t="s">
        <v>407</v>
      </c>
      <c r="C177" s="8" t="s">
        <v>408</v>
      </c>
      <c r="D177" s="8" t="s">
        <v>165</v>
      </c>
      <c r="E177" s="8" t="s">
        <v>320</v>
      </c>
      <c r="F177" s="8" t="str">
        <f t="shared" si="5"/>
        <v>11131</v>
      </c>
    </row>
    <row r="178" spans="1:6" x14ac:dyDescent="0.25">
      <c r="A178" s="9" t="str">
        <f t="shared" si="4"/>
        <v>Nemes Dušan Mgr. – 1199550229.01 (PP)</v>
      </c>
      <c r="B178" s="8" t="s">
        <v>9399</v>
      </c>
      <c r="C178" s="8" t="s">
        <v>409</v>
      </c>
      <c r="D178" s="8" t="s">
        <v>113</v>
      </c>
      <c r="E178" s="8" t="s">
        <v>320</v>
      </c>
      <c r="F178" s="8" t="str">
        <f t="shared" si="5"/>
        <v>11131</v>
      </c>
    </row>
    <row r="179" spans="1:6" x14ac:dyDescent="0.25">
      <c r="A179" s="9" t="str">
        <f t="shared" si="4"/>
        <v>Paulusová Adéla Ing. – 1130413450.01 (DPP)</v>
      </c>
      <c r="B179" s="8" t="s">
        <v>9400</v>
      </c>
      <c r="C179" s="8" t="s">
        <v>9401</v>
      </c>
      <c r="D179" s="8" t="s">
        <v>165</v>
      </c>
      <c r="E179" s="8" t="s">
        <v>320</v>
      </c>
      <c r="F179" s="8" t="str">
        <f t="shared" si="5"/>
        <v>11131</v>
      </c>
    </row>
    <row r="180" spans="1:6" x14ac:dyDescent="0.25">
      <c r="A180" s="9" t="str">
        <f t="shared" si="4"/>
        <v>Pavlíková Ivana Bc. – 1165044433.01 (DPP)</v>
      </c>
      <c r="B180" s="8" t="s">
        <v>410</v>
      </c>
      <c r="C180" s="8" t="s">
        <v>411</v>
      </c>
      <c r="D180" s="8" t="s">
        <v>165</v>
      </c>
      <c r="E180" s="8" t="s">
        <v>320</v>
      </c>
      <c r="F180" s="8" t="str">
        <f t="shared" si="5"/>
        <v>11131</v>
      </c>
    </row>
    <row r="181" spans="1:6" x14ac:dyDescent="0.25">
      <c r="A181" s="9" t="str">
        <f t="shared" si="4"/>
        <v>Petrák Jiří doc. RNDr. Ph.D. – 1115543732.01 (PP)</v>
      </c>
      <c r="B181" s="8" t="s">
        <v>412</v>
      </c>
      <c r="C181" s="8" t="s">
        <v>413</v>
      </c>
      <c r="D181" s="8" t="s">
        <v>113</v>
      </c>
      <c r="E181" s="8" t="s">
        <v>320</v>
      </c>
      <c r="F181" s="8" t="str">
        <f t="shared" si="5"/>
        <v>11131</v>
      </c>
    </row>
    <row r="182" spans="1:6" x14ac:dyDescent="0.25">
      <c r="A182" s="9" t="str">
        <f t="shared" si="4"/>
        <v>Přibíková Michaela Mgr. – 1136255136.01 (PP)</v>
      </c>
      <c r="B182" s="8" t="s">
        <v>414</v>
      </c>
      <c r="C182" s="8" t="s">
        <v>415</v>
      </c>
      <c r="D182" s="8" t="s">
        <v>113</v>
      </c>
      <c r="E182" s="8" t="s">
        <v>320</v>
      </c>
      <c r="F182" s="8" t="str">
        <f t="shared" si="5"/>
        <v>11131</v>
      </c>
    </row>
    <row r="183" spans="1:6" x14ac:dyDescent="0.25">
      <c r="A183" s="9" t="str">
        <f t="shared" si="4"/>
        <v>Rajmonová Anežka Ing. – 1112482178.01 (PP)</v>
      </c>
      <c r="B183" s="8" t="s">
        <v>416</v>
      </c>
      <c r="C183" s="8" t="s">
        <v>417</v>
      </c>
      <c r="D183" s="8" t="s">
        <v>113</v>
      </c>
      <c r="E183" s="8" t="s">
        <v>320</v>
      </c>
      <c r="F183" s="8" t="str">
        <f t="shared" si="5"/>
        <v>11131</v>
      </c>
    </row>
    <row r="184" spans="1:6" x14ac:dyDescent="0.25">
      <c r="A184" s="9" t="str">
        <f t="shared" si="4"/>
        <v>Ravaszová Karin Mgr. – 1169607130.01 (PP)</v>
      </c>
      <c r="B184" s="8" t="s">
        <v>418</v>
      </c>
      <c r="C184" s="8" t="s">
        <v>419</v>
      </c>
      <c r="D184" s="8" t="s">
        <v>113</v>
      </c>
      <c r="E184" s="8" t="s">
        <v>320</v>
      </c>
      <c r="F184" s="8" t="str">
        <f t="shared" si="5"/>
        <v>11131</v>
      </c>
    </row>
    <row r="185" spans="1:6" x14ac:dyDescent="0.25">
      <c r="A185" s="9" t="str">
        <f t="shared" si="4"/>
        <v>Redčenko Oleksij – 1156540556.01 (PP)</v>
      </c>
      <c r="B185" s="8" t="s">
        <v>420</v>
      </c>
      <c r="C185" s="8" t="s">
        <v>421</v>
      </c>
      <c r="D185" s="8" t="s">
        <v>113</v>
      </c>
      <c r="E185" s="8" t="s">
        <v>320</v>
      </c>
      <c r="F185" s="8" t="str">
        <f t="shared" si="5"/>
        <v>11131</v>
      </c>
    </row>
    <row r="186" spans="1:6" x14ac:dyDescent="0.25">
      <c r="A186" s="9" t="str">
        <f t="shared" si="4"/>
        <v>Seňavová Jana MUDr. – 1126416674.02 (DPP)</v>
      </c>
      <c r="B186" s="8" t="s">
        <v>9402</v>
      </c>
      <c r="C186" s="8" t="s">
        <v>9403</v>
      </c>
      <c r="D186" s="8" t="s">
        <v>165</v>
      </c>
      <c r="E186" s="8" t="s">
        <v>320</v>
      </c>
      <c r="F186" s="8" t="str">
        <f t="shared" si="5"/>
        <v>11131</v>
      </c>
    </row>
    <row r="187" spans="1:6" x14ac:dyDescent="0.25">
      <c r="A187" s="9" t="str">
        <f t="shared" si="4"/>
        <v>Skaličková Markéta Mgr. – 1137088942.01 (PP)</v>
      </c>
      <c r="B187" s="8" t="s">
        <v>422</v>
      </c>
      <c r="C187" s="8" t="s">
        <v>423</v>
      </c>
      <c r="D187" s="8" t="s">
        <v>113</v>
      </c>
      <c r="E187" s="8" t="s">
        <v>320</v>
      </c>
      <c r="F187" s="8" t="str">
        <f t="shared" si="5"/>
        <v>11131</v>
      </c>
    </row>
    <row r="188" spans="1:6" x14ac:dyDescent="0.25">
      <c r="A188" s="9" t="str">
        <f t="shared" si="4"/>
        <v>Sobotková Lucie – 1187608284.01 (DPP)</v>
      </c>
      <c r="B188" s="8" t="s">
        <v>9404</v>
      </c>
      <c r="C188" s="8" t="s">
        <v>9405</v>
      </c>
      <c r="D188" s="8" t="s">
        <v>165</v>
      </c>
      <c r="E188" s="8" t="s">
        <v>320</v>
      </c>
      <c r="F188" s="8" t="str">
        <f t="shared" si="5"/>
        <v>11131</v>
      </c>
    </row>
    <row r="189" spans="1:6" x14ac:dyDescent="0.25">
      <c r="A189" s="9" t="str">
        <f t="shared" si="4"/>
        <v>Stopka Tomáš prof. MUDr. Ph.D. – 1131894855.01 (PP)</v>
      </c>
      <c r="B189" s="8" t="s">
        <v>424</v>
      </c>
      <c r="C189" s="8" t="s">
        <v>425</v>
      </c>
      <c r="D189" s="8" t="s">
        <v>113</v>
      </c>
      <c r="E189" s="8" t="s">
        <v>320</v>
      </c>
      <c r="F189" s="8" t="str">
        <f t="shared" si="5"/>
        <v>11131</v>
      </c>
    </row>
    <row r="190" spans="1:6" x14ac:dyDescent="0.25">
      <c r="A190" s="9" t="str">
        <f t="shared" si="4"/>
        <v>Suttnar Jiří Ing. CSc. – 1137656159.01 (PP)</v>
      </c>
      <c r="B190" s="8" t="s">
        <v>426</v>
      </c>
      <c r="C190" s="8" t="s">
        <v>427</v>
      </c>
      <c r="D190" s="8" t="s">
        <v>113</v>
      </c>
      <c r="E190" s="8" t="s">
        <v>320</v>
      </c>
      <c r="F190" s="8" t="str">
        <f t="shared" si="5"/>
        <v>11131</v>
      </c>
    </row>
    <row r="191" spans="1:6" x14ac:dyDescent="0.25">
      <c r="A191" s="9" t="str">
        <f t="shared" si="4"/>
        <v>Synáčková Alžběta Mgr. – 1134506723.01 (PP)</v>
      </c>
      <c r="B191" s="8" t="s">
        <v>428</v>
      </c>
      <c r="C191" s="8" t="s">
        <v>429</v>
      </c>
      <c r="D191" s="8" t="s">
        <v>113</v>
      </c>
      <c r="E191" s="8" t="s">
        <v>320</v>
      </c>
      <c r="F191" s="8" t="str">
        <f t="shared" si="5"/>
        <v>11131</v>
      </c>
    </row>
    <row r="192" spans="1:6" x14ac:dyDescent="0.25">
      <c r="A192" s="9" t="str">
        <f t="shared" si="4"/>
        <v>Šemberová Tereza Mgr. – 1194124117.01 (PP)</v>
      </c>
      <c r="B192" s="8" t="s">
        <v>430</v>
      </c>
      <c r="C192" s="8" t="s">
        <v>431</v>
      </c>
      <c r="D192" s="8" t="s">
        <v>113</v>
      </c>
      <c r="E192" s="8" t="s">
        <v>320</v>
      </c>
      <c r="F192" s="8" t="str">
        <f t="shared" si="5"/>
        <v>11131</v>
      </c>
    </row>
    <row r="193" spans="1:6" x14ac:dyDescent="0.25">
      <c r="A193" s="9" t="str">
        <f t="shared" si="4"/>
        <v>Štaffová Renata MUDr. – 1138293457.01 (DPP)</v>
      </c>
      <c r="B193" s="8" t="s">
        <v>432</v>
      </c>
      <c r="C193" s="8" t="s">
        <v>433</v>
      </c>
      <c r="D193" s="8" t="s">
        <v>165</v>
      </c>
      <c r="E193" s="8" t="s">
        <v>320</v>
      </c>
      <c r="F193" s="8" t="str">
        <f t="shared" si="5"/>
        <v>11131</v>
      </c>
    </row>
    <row r="194" spans="1:6" x14ac:dyDescent="0.25">
      <c r="A194" s="9" t="str">
        <f t="shared" ref="A194:A257" si="6">_xlfn.CONCAT(B194," – ",C194," (",D194,")")</f>
        <v>Šulcová Tereza – 1110333970.01 (DPP)</v>
      </c>
      <c r="B194" s="8" t="s">
        <v>434</v>
      </c>
      <c r="C194" s="8" t="s">
        <v>435</v>
      </c>
      <c r="D194" s="8" t="s">
        <v>165</v>
      </c>
      <c r="E194" s="8" t="s">
        <v>320</v>
      </c>
      <c r="F194" s="8" t="str">
        <f t="shared" ref="F194:F257" si="7">MID(E194,1,5)</f>
        <v>11131</v>
      </c>
    </row>
    <row r="195" spans="1:6" x14ac:dyDescent="0.25">
      <c r="A195" s="9" t="str">
        <f t="shared" si="6"/>
        <v>Talacko Pavel Mgr. – 1171860577.09 (DPP)</v>
      </c>
      <c r="B195" s="8" t="s">
        <v>436</v>
      </c>
      <c r="C195" s="8" t="s">
        <v>437</v>
      </c>
      <c r="D195" s="8" t="s">
        <v>165</v>
      </c>
      <c r="E195" s="8" t="s">
        <v>320</v>
      </c>
      <c r="F195" s="8" t="str">
        <f t="shared" si="7"/>
        <v>11131</v>
      </c>
    </row>
    <row r="196" spans="1:6" x14ac:dyDescent="0.25">
      <c r="A196" s="9" t="str">
        <f t="shared" si="6"/>
        <v>Tian Ruojin – 1146976651.01 (PP)</v>
      </c>
      <c r="B196" s="8" t="s">
        <v>438</v>
      </c>
      <c r="C196" s="8" t="s">
        <v>439</v>
      </c>
      <c r="D196" s="8" t="s">
        <v>113</v>
      </c>
      <c r="E196" s="8" t="s">
        <v>320</v>
      </c>
      <c r="F196" s="8" t="str">
        <f t="shared" si="7"/>
        <v>11131</v>
      </c>
    </row>
    <row r="197" spans="1:6" x14ac:dyDescent="0.25">
      <c r="A197" s="9" t="str">
        <f t="shared" si="6"/>
        <v>Tkachenko Anton  M.Sc., Ph.D. – 1156518639.01 (PP)</v>
      </c>
      <c r="B197" s="8" t="s">
        <v>440</v>
      </c>
      <c r="C197" s="8" t="s">
        <v>441</v>
      </c>
      <c r="D197" s="8" t="s">
        <v>113</v>
      </c>
      <c r="E197" s="8" t="s">
        <v>320</v>
      </c>
      <c r="F197" s="8" t="str">
        <f t="shared" si="7"/>
        <v>11131</v>
      </c>
    </row>
    <row r="198" spans="1:6" x14ac:dyDescent="0.25">
      <c r="A198" s="9" t="str">
        <f t="shared" si="6"/>
        <v>Turková Tereza RNDr. Ph.D. – 1184526304.03 (PP)</v>
      </c>
      <c r="B198" s="8" t="s">
        <v>442</v>
      </c>
      <c r="C198" s="8" t="s">
        <v>443</v>
      </c>
      <c r="D198" s="8" t="s">
        <v>113</v>
      </c>
      <c r="E198" s="8" t="s">
        <v>320</v>
      </c>
      <c r="F198" s="8" t="str">
        <f t="shared" si="7"/>
        <v>11131</v>
      </c>
    </row>
    <row r="199" spans="1:6" x14ac:dyDescent="0.25">
      <c r="A199" s="9" t="str">
        <f t="shared" si="6"/>
        <v>Vavřínek Veľasová Adriana Mgr. – 1193096961.01 (PP)</v>
      </c>
      <c r="B199" s="8" t="s">
        <v>9406</v>
      </c>
      <c r="C199" s="8" t="s">
        <v>444</v>
      </c>
      <c r="D199" s="8" t="s">
        <v>113</v>
      </c>
      <c r="E199" s="8" t="s">
        <v>320</v>
      </c>
      <c r="F199" s="8" t="str">
        <f t="shared" si="7"/>
        <v>11131</v>
      </c>
    </row>
    <row r="200" spans="1:6" x14ac:dyDescent="0.25">
      <c r="A200" s="9" t="str">
        <f t="shared" si="6"/>
        <v>Vellieux Frédéric Marie Daniel Andre P.  Ph.D. – 1151655143.01 (PP)</v>
      </c>
      <c r="B200" s="8" t="s">
        <v>9407</v>
      </c>
      <c r="C200" s="8" t="s">
        <v>445</v>
      </c>
      <c r="D200" s="8" t="s">
        <v>113</v>
      </c>
      <c r="E200" s="8" t="s">
        <v>320</v>
      </c>
      <c r="F200" s="8" t="str">
        <f t="shared" si="7"/>
        <v>11131</v>
      </c>
    </row>
    <row r="201" spans="1:6" x14ac:dyDescent="0.25">
      <c r="A201" s="9" t="str">
        <f t="shared" si="6"/>
        <v>Vít Ondřej RNDr. Ph.D. – 1192676858.01 (PP)</v>
      </c>
      <c r="B201" s="8" t="s">
        <v>446</v>
      </c>
      <c r="C201" s="8" t="s">
        <v>447</v>
      </c>
      <c r="D201" s="8" t="s">
        <v>113</v>
      </c>
      <c r="E201" s="8" t="s">
        <v>320</v>
      </c>
      <c r="F201" s="8" t="str">
        <f t="shared" si="7"/>
        <v>11131</v>
      </c>
    </row>
    <row r="202" spans="1:6" x14ac:dyDescent="0.25">
      <c r="A202" s="9" t="str">
        <f t="shared" si="6"/>
        <v>Vyšatová Lucie Ing. – 1132828985.01 (PP)</v>
      </c>
      <c r="B202" s="8" t="s">
        <v>448</v>
      </c>
      <c r="C202" s="8" t="s">
        <v>449</v>
      </c>
      <c r="D202" s="8" t="s">
        <v>113</v>
      </c>
      <c r="E202" s="8" t="s">
        <v>320</v>
      </c>
      <c r="F202" s="8" t="str">
        <f t="shared" si="7"/>
        <v>11131</v>
      </c>
    </row>
    <row r="203" spans="1:6" x14ac:dyDescent="0.25">
      <c r="A203" s="9" t="str">
        <f t="shared" si="6"/>
        <v>Zahradník Jiří RNDr. Ph.D. – 1130411411.01 (PP)</v>
      </c>
      <c r="B203" s="8" t="s">
        <v>450</v>
      </c>
      <c r="C203" s="8" t="s">
        <v>451</v>
      </c>
      <c r="D203" s="8" t="s">
        <v>113</v>
      </c>
      <c r="E203" s="8" t="s">
        <v>320</v>
      </c>
      <c r="F203" s="8" t="str">
        <f t="shared" si="7"/>
        <v>11131</v>
      </c>
    </row>
    <row r="204" spans="1:6" x14ac:dyDescent="0.25">
      <c r="A204" s="9" t="str">
        <f t="shared" si="6"/>
        <v>Abbasi Sani Soodabeh  M.Sc. – 1153015986.01 (PP)</v>
      </c>
      <c r="B204" s="8" t="s">
        <v>452</v>
      </c>
      <c r="C204" s="8" t="s">
        <v>453</v>
      </c>
      <c r="D204" s="8" t="s">
        <v>113</v>
      </c>
      <c r="E204" s="8" t="s">
        <v>454</v>
      </c>
      <c r="F204" s="8" t="str">
        <f t="shared" si="7"/>
        <v>11140</v>
      </c>
    </row>
    <row r="205" spans="1:6" x14ac:dyDescent="0.25">
      <c r="A205" s="9" t="str">
        <f t="shared" si="6"/>
        <v>Abuhajiar Salim N. S.  M.Sc. – 1171565370.01 (PP)</v>
      </c>
      <c r="B205" s="8" t="s">
        <v>455</v>
      </c>
      <c r="C205" s="8" t="s">
        <v>456</v>
      </c>
      <c r="D205" s="8" t="s">
        <v>113</v>
      </c>
      <c r="E205" s="8" t="s">
        <v>454</v>
      </c>
      <c r="F205" s="8" t="str">
        <f t="shared" si="7"/>
        <v>11140</v>
      </c>
    </row>
    <row r="206" spans="1:6" x14ac:dyDescent="0.25">
      <c r="A206" s="9" t="str">
        <f t="shared" si="6"/>
        <v>Ananbeh Hanadi Abd Alrahman Ali  M.Sc., Ph.D. – 1184013683.01 (PP)</v>
      </c>
      <c r="B206" s="8" t="s">
        <v>457</v>
      </c>
      <c r="C206" s="8" t="s">
        <v>458</v>
      </c>
      <c r="D206" s="8" t="s">
        <v>113</v>
      </c>
      <c r="E206" s="8" t="s">
        <v>454</v>
      </c>
      <c r="F206" s="8" t="str">
        <f t="shared" si="7"/>
        <v>11140</v>
      </c>
    </row>
    <row r="207" spans="1:6" x14ac:dyDescent="0.25">
      <c r="A207" s="9" t="str">
        <f t="shared" si="6"/>
        <v>Balážiová Eva MUDr. Ph.D. – 1113258604.01 (PP)</v>
      </c>
      <c r="B207" s="8" t="s">
        <v>459</v>
      </c>
      <c r="C207" s="8" t="s">
        <v>460</v>
      </c>
      <c r="D207" s="8" t="s">
        <v>113</v>
      </c>
      <c r="E207" s="8" t="s">
        <v>454</v>
      </c>
      <c r="F207" s="8" t="str">
        <f t="shared" si="7"/>
        <v>11140</v>
      </c>
    </row>
    <row r="208" spans="1:6" x14ac:dyDescent="0.25">
      <c r="A208" s="9" t="str">
        <f t="shared" si="6"/>
        <v>Bernardová Nicol Mgr. – 1113155918.03 (PP)</v>
      </c>
      <c r="B208" s="8" t="s">
        <v>461</v>
      </c>
      <c r="C208" s="8" t="s">
        <v>462</v>
      </c>
      <c r="D208" s="8" t="s">
        <v>113</v>
      </c>
      <c r="E208" s="8" t="s">
        <v>454</v>
      </c>
      <c r="F208" s="8" t="str">
        <f t="shared" si="7"/>
        <v>11140</v>
      </c>
    </row>
    <row r="209" spans="1:6" x14ac:dyDescent="0.25">
      <c r="A209" s="9" t="str">
        <f t="shared" si="6"/>
        <v>Bucha František – 1173521008.01 (DPP)</v>
      </c>
      <c r="B209" s="8" t="s">
        <v>9408</v>
      </c>
      <c r="C209" s="8" t="s">
        <v>9409</v>
      </c>
      <c r="D209" s="8" t="s">
        <v>165</v>
      </c>
      <c r="E209" s="8" t="s">
        <v>454</v>
      </c>
      <c r="F209" s="8" t="str">
        <f t="shared" si="7"/>
        <v>11140</v>
      </c>
    </row>
    <row r="210" spans="1:6" x14ac:dyDescent="0.25">
      <c r="A210" s="9" t="str">
        <f t="shared" si="6"/>
        <v>Buňa Tomáš MUDr. – 1133567014.01 (PP)</v>
      </c>
      <c r="B210" s="8" t="s">
        <v>463</v>
      </c>
      <c r="C210" s="8" t="s">
        <v>464</v>
      </c>
      <c r="D210" s="8" t="s">
        <v>113</v>
      </c>
      <c r="E210" s="8" t="s">
        <v>454</v>
      </c>
      <c r="F210" s="8" t="str">
        <f t="shared" si="7"/>
        <v>11140</v>
      </c>
    </row>
    <row r="211" spans="1:6" x14ac:dyDescent="0.25">
      <c r="A211" s="9" t="str">
        <f t="shared" si="6"/>
        <v>Bušek Petr doc. MUDr. Ph.D. – 1173222226.01 (PP)</v>
      </c>
      <c r="B211" s="8" t="s">
        <v>465</v>
      </c>
      <c r="C211" s="8" t="s">
        <v>466</v>
      </c>
      <c r="D211" s="8" t="s">
        <v>113</v>
      </c>
      <c r="E211" s="8" t="s">
        <v>454</v>
      </c>
      <c r="F211" s="8" t="str">
        <f t="shared" si="7"/>
        <v>11140</v>
      </c>
    </row>
    <row r="212" spans="1:6" x14ac:dyDescent="0.25">
      <c r="A212" s="9" t="str">
        <f t="shared" si="6"/>
        <v>Bušek Petr doc. MUDr. Ph.D. – 1173222226.03 (DPP)</v>
      </c>
      <c r="B212" s="8" t="s">
        <v>465</v>
      </c>
      <c r="C212" s="8" t="s">
        <v>467</v>
      </c>
      <c r="D212" s="8" t="s">
        <v>165</v>
      </c>
      <c r="E212" s="8" t="s">
        <v>454</v>
      </c>
      <c r="F212" s="8" t="str">
        <f t="shared" si="7"/>
        <v>11140</v>
      </c>
    </row>
    <row r="213" spans="1:6" x14ac:dyDescent="0.25">
      <c r="A213" s="9" t="str">
        <f t="shared" si="6"/>
        <v>Carrera Bravo Claudia – 1168618546.01 (PP)</v>
      </c>
      <c r="B213" s="8" t="s">
        <v>468</v>
      </c>
      <c r="C213" s="8" t="s">
        <v>469</v>
      </c>
      <c r="D213" s="8" t="s">
        <v>113</v>
      </c>
      <c r="E213" s="8" t="s">
        <v>454</v>
      </c>
      <c r="F213" s="8" t="str">
        <f t="shared" si="7"/>
        <v>11140</v>
      </c>
    </row>
    <row r="214" spans="1:6" x14ac:dyDescent="0.25">
      <c r="A214" s="9" t="str">
        <f t="shared" si="6"/>
        <v>Ciprysová Alžběta Danuše – 1170920633.01 (DPP)</v>
      </c>
      <c r="B214" s="8" t="s">
        <v>470</v>
      </c>
      <c r="C214" s="8" t="s">
        <v>471</v>
      </c>
      <c r="D214" s="8" t="s">
        <v>165</v>
      </c>
      <c r="E214" s="8" t="s">
        <v>454</v>
      </c>
      <c r="F214" s="8" t="str">
        <f t="shared" si="7"/>
        <v>11140</v>
      </c>
    </row>
    <row r="215" spans="1:6" x14ac:dyDescent="0.25">
      <c r="A215" s="9" t="str">
        <f t="shared" si="6"/>
        <v>Černý Karel doc. Mgr. Ph.D. – 1115091125.03 (DPP)</v>
      </c>
      <c r="B215" s="8" t="s">
        <v>1198</v>
      </c>
      <c r="C215" s="8" t="s">
        <v>9410</v>
      </c>
      <c r="D215" s="8" t="s">
        <v>165</v>
      </c>
      <c r="E215" s="8" t="s">
        <v>454</v>
      </c>
      <c r="F215" s="8" t="str">
        <f t="shared" si="7"/>
        <v>11140</v>
      </c>
    </row>
    <row r="216" spans="1:6" x14ac:dyDescent="0.25">
      <c r="A216" s="9" t="str">
        <f t="shared" si="6"/>
        <v>Červenka Jakub RNDr. Ph.D. – 1183655555.01 (PP)</v>
      </c>
      <c r="B216" s="8" t="s">
        <v>472</v>
      </c>
      <c r="C216" s="8" t="s">
        <v>473</v>
      </c>
      <c r="D216" s="8" t="s">
        <v>113</v>
      </c>
      <c r="E216" s="8" t="s">
        <v>454</v>
      </c>
      <c r="F216" s="8" t="str">
        <f t="shared" si="7"/>
        <v>11140</v>
      </c>
    </row>
    <row r="217" spans="1:6" x14ac:dyDescent="0.25">
      <c r="A217" s="9" t="str">
        <f t="shared" si="6"/>
        <v>Etrych Tomáš RNDr. Ph.D., DSc. – 1157596663.01 (DPP)</v>
      </c>
      <c r="B217" s="8" t="s">
        <v>9411</v>
      </c>
      <c r="C217" s="8" t="s">
        <v>9412</v>
      </c>
      <c r="D217" s="8" t="s">
        <v>165</v>
      </c>
      <c r="E217" s="8" t="s">
        <v>454</v>
      </c>
      <c r="F217" s="8" t="str">
        <f t="shared" si="7"/>
        <v>11140</v>
      </c>
    </row>
    <row r="218" spans="1:6" x14ac:dyDescent="0.25">
      <c r="A218" s="9" t="str">
        <f t="shared" si="6"/>
        <v>Garcia Borja Elena  M.Sc. – 1184161880.01 (PP)</v>
      </c>
      <c r="B218" s="8" t="s">
        <v>474</v>
      </c>
      <c r="C218" s="8" t="s">
        <v>475</v>
      </c>
      <c r="D218" s="8" t="s">
        <v>113</v>
      </c>
      <c r="E218" s="8" t="s">
        <v>454</v>
      </c>
      <c r="F218" s="8" t="str">
        <f t="shared" si="7"/>
        <v>11140</v>
      </c>
    </row>
    <row r="219" spans="1:6" x14ac:dyDescent="0.25">
      <c r="A219" s="9" t="str">
        <f t="shared" si="6"/>
        <v>Gargantilla López Marta  Ph.D. – 1113906747.01 (DPP)</v>
      </c>
      <c r="B219" s="8" t="s">
        <v>10303</v>
      </c>
      <c r="C219" s="8" t="s">
        <v>9413</v>
      </c>
      <c r="D219" s="8" t="s">
        <v>165</v>
      </c>
      <c r="E219" s="8" t="s">
        <v>454</v>
      </c>
      <c r="F219" s="8" t="str">
        <f t="shared" si="7"/>
        <v>11140</v>
      </c>
    </row>
    <row r="220" spans="1:6" x14ac:dyDescent="0.25">
      <c r="A220" s="9" t="str">
        <f t="shared" si="6"/>
        <v>Gönül Rabia – 1183904890.01 (PP)</v>
      </c>
      <c r="B220" s="8" t="s">
        <v>476</v>
      </c>
      <c r="C220" s="8" t="s">
        <v>477</v>
      </c>
      <c r="D220" s="8" t="s">
        <v>113</v>
      </c>
      <c r="E220" s="8" t="s">
        <v>454</v>
      </c>
      <c r="F220" s="8" t="str">
        <f t="shared" si="7"/>
        <v>11140</v>
      </c>
    </row>
    <row r="221" spans="1:6" x14ac:dyDescent="0.25">
      <c r="A221" s="9" t="str">
        <f t="shared" si="6"/>
        <v>Gyönyörová Soňa Mgr. – 1197465311.01 (PP)</v>
      </c>
      <c r="B221" s="8" t="s">
        <v>478</v>
      </c>
      <c r="C221" s="8" t="s">
        <v>479</v>
      </c>
      <c r="D221" s="8" t="s">
        <v>113</v>
      </c>
      <c r="E221" s="8" t="s">
        <v>454</v>
      </c>
      <c r="F221" s="8" t="str">
        <f t="shared" si="7"/>
        <v>11140</v>
      </c>
    </row>
    <row r="222" spans="1:6" x14ac:dyDescent="0.25">
      <c r="A222" s="9" t="str">
        <f t="shared" si="6"/>
        <v>Herencia Lagunar Elena  M.Sc. – 1112397777.01 (PP)</v>
      </c>
      <c r="B222" s="8" t="s">
        <v>480</v>
      </c>
      <c r="C222" s="8" t="s">
        <v>481</v>
      </c>
      <c r="D222" s="8" t="s">
        <v>113</v>
      </c>
      <c r="E222" s="8" t="s">
        <v>454</v>
      </c>
      <c r="F222" s="8" t="str">
        <f t="shared" si="7"/>
        <v>11140</v>
      </c>
    </row>
    <row r="223" spans="1:6" x14ac:dyDescent="0.25">
      <c r="A223" s="9" t="str">
        <f t="shared" si="6"/>
        <v>Houdová Megová Magdalena Mgr. Ph.D. – 1140208592.01 (PP)</v>
      </c>
      <c r="B223" s="8" t="s">
        <v>482</v>
      </c>
      <c r="C223" s="8" t="s">
        <v>483</v>
      </c>
      <c r="D223" s="8" t="s">
        <v>113</v>
      </c>
      <c r="E223" s="8" t="s">
        <v>454</v>
      </c>
      <c r="F223" s="8" t="str">
        <f t="shared" si="7"/>
        <v>11140</v>
      </c>
    </row>
    <row r="224" spans="1:6" x14ac:dyDescent="0.25">
      <c r="A224" s="9" t="str">
        <f t="shared" si="6"/>
        <v>Hradilová Miluše – 1159764330.03 (DPP)</v>
      </c>
      <c r="B224" s="8" t="s">
        <v>484</v>
      </c>
      <c r="C224" s="8" t="s">
        <v>485</v>
      </c>
      <c r="D224" s="8" t="s">
        <v>165</v>
      </c>
      <c r="E224" s="8" t="s">
        <v>454</v>
      </c>
      <c r="F224" s="8" t="str">
        <f t="shared" si="7"/>
        <v>11140</v>
      </c>
    </row>
    <row r="225" spans="1:6" x14ac:dyDescent="0.25">
      <c r="A225" s="9" t="str">
        <f t="shared" si="6"/>
        <v>Chudada Martin – 1161760253.01 (PP)</v>
      </c>
      <c r="B225" s="8" t="s">
        <v>486</v>
      </c>
      <c r="C225" s="8" t="s">
        <v>487</v>
      </c>
      <c r="D225" s="8" t="s">
        <v>113</v>
      </c>
      <c r="E225" s="8" t="s">
        <v>454</v>
      </c>
      <c r="F225" s="8" t="str">
        <f t="shared" si="7"/>
        <v>11140</v>
      </c>
    </row>
    <row r="226" spans="1:6" x14ac:dyDescent="0.25">
      <c r="A226" s="9" t="str">
        <f t="shared" si="6"/>
        <v>Chytla Agnieszka Mgr. Ph.D. – 1180857015.01 (PP)</v>
      </c>
      <c r="B226" s="8" t="s">
        <v>488</v>
      </c>
      <c r="C226" s="8" t="s">
        <v>489</v>
      </c>
      <c r="D226" s="8" t="s">
        <v>113</v>
      </c>
      <c r="E226" s="8" t="s">
        <v>454</v>
      </c>
      <c r="F226" s="8" t="str">
        <f t="shared" si="7"/>
        <v>11140</v>
      </c>
    </row>
    <row r="227" spans="1:6" x14ac:dyDescent="0.25">
      <c r="A227" s="9" t="str">
        <f t="shared" si="6"/>
        <v>Jamrichová Kristína Mgr. – 1134240121.01 (DPP)</v>
      </c>
      <c r="B227" s="8" t="s">
        <v>490</v>
      </c>
      <c r="C227" s="8" t="s">
        <v>491</v>
      </c>
      <c r="D227" s="8" t="s">
        <v>165</v>
      </c>
      <c r="E227" s="8" t="s">
        <v>454</v>
      </c>
      <c r="F227" s="8" t="str">
        <f t="shared" si="7"/>
        <v>11140</v>
      </c>
    </row>
    <row r="228" spans="1:6" x14ac:dyDescent="0.25">
      <c r="A228" s="9" t="str">
        <f t="shared" si="6"/>
        <v>Kolář Michal Mgr. Ph.D. – 1116393480.03 (DPP)</v>
      </c>
      <c r="B228" s="8" t="s">
        <v>492</v>
      </c>
      <c r="C228" s="8" t="s">
        <v>493</v>
      </c>
      <c r="D228" s="8" t="s">
        <v>165</v>
      </c>
      <c r="E228" s="8" t="s">
        <v>454</v>
      </c>
      <c r="F228" s="8" t="str">
        <f t="shared" si="7"/>
        <v>11140</v>
      </c>
    </row>
    <row r="229" spans="1:6" x14ac:dyDescent="0.25">
      <c r="A229" s="9" t="str">
        <f t="shared" si="6"/>
        <v>Koňaříková Eliška Ing. Dr. rer. nat. – 1163820847.01 (DPP)</v>
      </c>
      <c r="B229" s="8" t="s">
        <v>494</v>
      </c>
      <c r="C229" s="8" t="s">
        <v>495</v>
      </c>
      <c r="D229" s="8" t="s">
        <v>165</v>
      </c>
      <c r="E229" s="8" t="s">
        <v>454</v>
      </c>
      <c r="F229" s="8" t="str">
        <f t="shared" si="7"/>
        <v>11140</v>
      </c>
    </row>
    <row r="230" spans="1:6" x14ac:dyDescent="0.25">
      <c r="A230" s="9" t="str">
        <f t="shared" si="6"/>
        <v>Konečná Dora MUDr. – 1152239383.01 (PP)</v>
      </c>
      <c r="B230" s="8" t="s">
        <v>496</v>
      </c>
      <c r="C230" s="8" t="s">
        <v>497</v>
      </c>
      <c r="D230" s="8" t="s">
        <v>113</v>
      </c>
      <c r="E230" s="8" t="s">
        <v>454</v>
      </c>
      <c r="F230" s="8" t="str">
        <f t="shared" si="7"/>
        <v>11140</v>
      </c>
    </row>
    <row r="231" spans="1:6" x14ac:dyDescent="0.25">
      <c r="A231" s="9" t="str">
        <f t="shared" si="6"/>
        <v>Kostka Libor Ing. Ph.D. – 1122814559.01 (DPP)</v>
      </c>
      <c r="B231" s="8" t="s">
        <v>9414</v>
      </c>
      <c r="C231" s="8" t="s">
        <v>9415</v>
      </c>
      <c r="D231" s="8" t="s">
        <v>165</v>
      </c>
      <c r="E231" s="8" t="s">
        <v>454</v>
      </c>
      <c r="F231" s="8" t="str">
        <f t="shared" si="7"/>
        <v>11140</v>
      </c>
    </row>
    <row r="232" spans="1:6" x14ac:dyDescent="0.25">
      <c r="A232" s="9" t="str">
        <f t="shared" si="6"/>
        <v>Kotrchová Lenka Ing. Ph.D. – 1175563793.02 (DPP)</v>
      </c>
      <c r="B232" s="8" t="s">
        <v>498</v>
      </c>
      <c r="C232" s="8" t="s">
        <v>499</v>
      </c>
      <c r="D232" s="8" t="s">
        <v>165</v>
      </c>
      <c r="E232" s="8" t="s">
        <v>454</v>
      </c>
      <c r="F232" s="8" t="str">
        <f t="shared" si="7"/>
        <v>11140</v>
      </c>
    </row>
    <row r="233" spans="1:6" x14ac:dyDescent="0.25">
      <c r="A233" s="9" t="str">
        <f t="shared" si="6"/>
        <v>Koudeláková Vladimíra Mgr. Ph.D. – 1199266910.01 (DPP)</v>
      </c>
      <c r="B233" s="8" t="s">
        <v>500</v>
      </c>
      <c r="C233" s="8" t="s">
        <v>501</v>
      </c>
      <c r="D233" s="8" t="s">
        <v>165</v>
      </c>
      <c r="E233" s="8" t="s">
        <v>454</v>
      </c>
      <c r="F233" s="8" t="str">
        <f t="shared" si="7"/>
        <v>11140</v>
      </c>
    </row>
    <row r="234" spans="1:6" x14ac:dyDescent="0.25">
      <c r="A234" s="9" t="str">
        <f t="shared" si="6"/>
        <v>Křemen Jaromír doc. MUDr. CSc. – 1158575357.01 (PP)</v>
      </c>
      <c r="B234" s="8" t="s">
        <v>502</v>
      </c>
      <c r="C234" s="8" t="s">
        <v>503</v>
      </c>
      <c r="D234" s="8" t="s">
        <v>113</v>
      </c>
      <c r="E234" s="8" t="s">
        <v>454</v>
      </c>
      <c r="F234" s="8" t="str">
        <f t="shared" si="7"/>
        <v>11140</v>
      </c>
    </row>
    <row r="235" spans="1:6" x14ac:dyDescent="0.25">
      <c r="A235" s="9" t="str">
        <f t="shared" si="6"/>
        <v>Ksandrová Eliška – 1170301858.02 (PP)</v>
      </c>
      <c r="B235" s="8" t="s">
        <v>504</v>
      </c>
      <c r="C235" s="8" t="s">
        <v>505</v>
      </c>
      <c r="D235" s="8" t="s">
        <v>113</v>
      </c>
      <c r="E235" s="8" t="s">
        <v>454</v>
      </c>
      <c r="F235" s="8" t="str">
        <f t="shared" si="7"/>
        <v>11140</v>
      </c>
    </row>
    <row r="236" spans="1:6" x14ac:dyDescent="0.25">
      <c r="A236" s="9" t="str">
        <f t="shared" si="6"/>
        <v>Kupcová Skalníková Helena Mgr. Ph.D. – 1142383543.01 (PP)</v>
      </c>
      <c r="B236" s="8" t="s">
        <v>506</v>
      </c>
      <c r="C236" s="8" t="s">
        <v>507</v>
      </c>
      <c r="D236" s="8" t="s">
        <v>113</v>
      </c>
      <c r="E236" s="8" t="s">
        <v>454</v>
      </c>
      <c r="F236" s="8" t="str">
        <f t="shared" si="7"/>
        <v>11140</v>
      </c>
    </row>
    <row r="237" spans="1:6" x14ac:dyDescent="0.25">
      <c r="A237" s="9" t="str">
        <f t="shared" si="6"/>
        <v>Líblová Zuzana Mgr. – 1112455501.01 (DPP)</v>
      </c>
      <c r="B237" s="8" t="s">
        <v>508</v>
      </c>
      <c r="C237" s="8" t="s">
        <v>509</v>
      </c>
      <c r="D237" s="8" t="s">
        <v>165</v>
      </c>
      <c r="E237" s="8" t="s">
        <v>454</v>
      </c>
      <c r="F237" s="8" t="str">
        <f t="shared" si="7"/>
        <v>11140</v>
      </c>
    </row>
    <row r="238" spans="1:6" x14ac:dyDescent="0.25">
      <c r="A238" s="9" t="str">
        <f t="shared" si="6"/>
        <v>Matrasová Ivana RNDr. Ph.D. – 1173285077.01 (PP)</v>
      </c>
      <c r="B238" s="8" t="s">
        <v>9416</v>
      </c>
      <c r="C238" s="8" t="s">
        <v>510</v>
      </c>
      <c r="D238" s="8" t="s">
        <v>113</v>
      </c>
      <c r="E238" s="8" t="s">
        <v>454</v>
      </c>
      <c r="F238" s="8" t="str">
        <f t="shared" si="7"/>
        <v>11140</v>
      </c>
    </row>
    <row r="239" spans="1:6" x14ac:dyDescent="0.25">
      <c r="A239" s="9" t="str">
        <f t="shared" si="6"/>
        <v>Matrasová Ivana RNDr. Ph.D. – 1173285077.03 (DPP)</v>
      </c>
      <c r="B239" s="8" t="s">
        <v>9416</v>
      </c>
      <c r="C239" s="8" t="s">
        <v>511</v>
      </c>
      <c r="D239" s="8" t="s">
        <v>165</v>
      </c>
      <c r="E239" s="8" t="s">
        <v>454</v>
      </c>
      <c r="F239" s="8" t="str">
        <f t="shared" si="7"/>
        <v>11140</v>
      </c>
    </row>
    <row r="240" spans="1:6" x14ac:dyDescent="0.25">
      <c r="A240" s="9" t="str">
        <f t="shared" si="6"/>
        <v>Melezínek Ivan MUDr. CSc., – 1168252446.05 (PP)</v>
      </c>
      <c r="B240" s="8" t="s">
        <v>512</v>
      </c>
      <c r="C240" s="8" t="s">
        <v>513</v>
      </c>
      <c r="D240" s="8" t="s">
        <v>113</v>
      </c>
      <c r="E240" s="8" t="s">
        <v>454</v>
      </c>
      <c r="F240" s="8" t="str">
        <f t="shared" si="7"/>
        <v>11140</v>
      </c>
    </row>
    <row r="241" spans="1:6" x14ac:dyDescent="0.25">
      <c r="A241" s="9" t="str">
        <f t="shared" si="6"/>
        <v>Melezínek Ivan MUDr. CSc., – 1168252446.06 (DPP)</v>
      </c>
      <c r="B241" s="8" t="s">
        <v>512</v>
      </c>
      <c r="C241" s="8" t="s">
        <v>514</v>
      </c>
      <c r="D241" s="8" t="s">
        <v>165</v>
      </c>
      <c r="E241" s="8" t="s">
        <v>454</v>
      </c>
      <c r="F241" s="8" t="str">
        <f t="shared" si="7"/>
        <v>11140</v>
      </c>
    </row>
    <row r="242" spans="1:6" x14ac:dyDescent="0.25">
      <c r="A242" s="9" t="str">
        <f t="shared" si="6"/>
        <v>Melichar Vojtěch – 1163026695.01 (DPP)</v>
      </c>
      <c r="B242" s="8" t="s">
        <v>515</v>
      </c>
      <c r="C242" s="8" t="s">
        <v>516</v>
      </c>
      <c r="D242" s="8" t="s">
        <v>165</v>
      </c>
      <c r="E242" s="8" t="s">
        <v>454</v>
      </c>
      <c r="F242" s="8" t="str">
        <f t="shared" si="7"/>
        <v>11140</v>
      </c>
    </row>
    <row r="243" spans="1:6" x14ac:dyDescent="0.25">
      <c r="A243" s="9" t="str">
        <f t="shared" si="6"/>
        <v>Mikulová Antónia Mgr. – 1120698131.01 (DPP)</v>
      </c>
      <c r="B243" s="8" t="s">
        <v>517</v>
      </c>
      <c r="C243" s="8" t="s">
        <v>518</v>
      </c>
      <c r="D243" s="8" t="s">
        <v>165</v>
      </c>
      <c r="E243" s="8" t="s">
        <v>454</v>
      </c>
      <c r="F243" s="8" t="str">
        <f t="shared" si="7"/>
        <v>11140</v>
      </c>
    </row>
    <row r="244" spans="1:6" x14ac:dyDescent="0.25">
      <c r="A244" s="9" t="str">
        <f t="shared" si="6"/>
        <v>Nemešová Michaela MUDr. – 1133103212.01 (PP)</v>
      </c>
      <c r="B244" s="8" t="s">
        <v>9417</v>
      </c>
      <c r="C244" s="8" t="s">
        <v>9418</v>
      </c>
      <c r="D244" s="8" t="s">
        <v>113</v>
      </c>
      <c r="E244" s="8" t="s">
        <v>454</v>
      </c>
      <c r="F244" s="8" t="str">
        <f t="shared" si="7"/>
        <v>11140</v>
      </c>
    </row>
    <row r="245" spans="1:6" x14ac:dyDescent="0.25">
      <c r="A245" s="9" t="str">
        <f t="shared" si="6"/>
        <v>Netušil Jiří Mgr. – 1137082488.02 (DPP)</v>
      </c>
      <c r="B245" s="8" t="s">
        <v>519</v>
      </c>
      <c r="C245" s="8" t="s">
        <v>520</v>
      </c>
      <c r="D245" s="8" t="s">
        <v>165</v>
      </c>
      <c r="E245" s="8" t="s">
        <v>454</v>
      </c>
      <c r="F245" s="8" t="str">
        <f t="shared" si="7"/>
        <v>11140</v>
      </c>
    </row>
    <row r="246" spans="1:6" x14ac:dyDescent="0.25">
      <c r="A246" s="9" t="str">
        <f t="shared" si="6"/>
        <v>Petrtýlová Hana – 1165491466.01 (PP)</v>
      </c>
      <c r="B246" s="8" t="s">
        <v>521</v>
      </c>
      <c r="C246" s="8" t="s">
        <v>522</v>
      </c>
      <c r="D246" s="8" t="s">
        <v>113</v>
      </c>
      <c r="E246" s="8" t="s">
        <v>454</v>
      </c>
      <c r="F246" s="8" t="str">
        <f t="shared" si="7"/>
        <v>11140</v>
      </c>
    </row>
    <row r="247" spans="1:6" x14ac:dyDescent="0.25">
      <c r="A247" s="9" t="str">
        <f t="shared" si="6"/>
        <v>Ranc Václav doc. RNDr. Ph.D. – 1192049902.01 (DPP)</v>
      </c>
      <c r="B247" s="8" t="s">
        <v>523</v>
      </c>
      <c r="C247" s="8" t="s">
        <v>524</v>
      </c>
      <c r="D247" s="8" t="s">
        <v>165</v>
      </c>
      <c r="E247" s="8" t="s">
        <v>454</v>
      </c>
      <c r="F247" s="8" t="str">
        <f t="shared" si="7"/>
        <v>11140</v>
      </c>
    </row>
    <row r="248" spans="1:6" x14ac:dyDescent="0.25">
      <c r="A248" s="9" t="str">
        <f t="shared" si="6"/>
        <v>Rössner Pavel RNDr. Ph.D. – 1144357749.05 (DPP)</v>
      </c>
      <c r="B248" s="8" t="s">
        <v>525</v>
      </c>
      <c r="C248" s="8" t="s">
        <v>526</v>
      </c>
      <c r="D248" s="8" t="s">
        <v>165</v>
      </c>
      <c r="E248" s="8" t="s">
        <v>454</v>
      </c>
      <c r="F248" s="8" t="str">
        <f t="shared" si="7"/>
        <v>11140</v>
      </c>
    </row>
    <row r="249" spans="1:6" x14ac:dyDescent="0.25">
      <c r="A249" s="9" t="str">
        <f t="shared" si="6"/>
        <v>Roubíčková Karin – 1149893716.01 (PP)</v>
      </c>
      <c r="B249" s="8" t="s">
        <v>527</v>
      </c>
      <c r="C249" s="8" t="s">
        <v>528</v>
      </c>
      <c r="D249" s="8" t="s">
        <v>113</v>
      </c>
      <c r="E249" s="8" t="s">
        <v>454</v>
      </c>
      <c r="F249" s="8" t="str">
        <f t="shared" si="7"/>
        <v>11140</v>
      </c>
    </row>
    <row r="250" spans="1:6" x14ac:dyDescent="0.25">
      <c r="A250" s="9" t="str">
        <f t="shared" si="6"/>
        <v>Rožánková Samanta – 1124691558.01 (DPP)</v>
      </c>
      <c r="B250" s="8" t="s">
        <v>9419</v>
      </c>
      <c r="C250" s="8" t="s">
        <v>9420</v>
      </c>
      <c r="D250" s="8" t="s">
        <v>165</v>
      </c>
      <c r="E250" s="8" t="s">
        <v>454</v>
      </c>
      <c r="F250" s="8" t="str">
        <f t="shared" si="7"/>
        <v>11140</v>
      </c>
    </row>
    <row r="251" spans="1:6" x14ac:dyDescent="0.25">
      <c r="A251" s="9" t="str">
        <f t="shared" si="6"/>
        <v>Sedlák František MUDr. Ph.D. – 1131086345.01 (PP)</v>
      </c>
      <c r="B251" s="8" t="s">
        <v>529</v>
      </c>
      <c r="C251" s="8" t="s">
        <v>530</v>
      </c>
      <c r="D251" s="8" t="s">
        <v>113</v>
      </c>
      <c r="E251" s="8" t="s">
        <v>454</v>
      </c>
      <c r="F251" s="8" t="str">
        <f t="shared" si="7"/>
        <v>11140</v>
      </c>
    </row>
    <row r="252" spans="1:6" x14ac:dyDescent="0.25">
      <c r="A252" s="9" t="str">
        <f t="shared" si="6"/>
        <v>Sedlák František MUDr. Ph.D. – 1131086345.04 (DPP)</v>
      </c>
      <c r="B252" s="8" t="s">
        <v>529</v>
      </c>
      <c r="C252" s="8" t="s">
        <v>531</v>
      </c>
      <c r="D252" s="8" t="s">
        <v>165</v>
      </c>
      <c r="E252" s="8" t="s">
        <v>454</v>
      </c>
      <c r="F252" s="8" t="str">
        <f t="shared" si="7"/>
        <v>11140</v>
      </c>
    </row>
    <row r="253" spans="1:6" x14ac:dyDescent="0.25">
      <c r="A253" s="9" t="str">
        <f t="shared" si="6"/>
        <v>Smetana Tadeáš Karel Bc. – 1121137180.01 (PP)</v>
      </c>
      <c r="B253" s="8" t="s">
        <v>532</v>
      </c>
      <c r="C253" s="8" t="s">
        <v>533</v>
      </c>
      <c r="D253" s="8" t="s">
        <v>113</v>
      </c>
      <c r="E253" s="8" t="s">
        <v>454</v>
      </c>
      <c r="F253" s="8" t="str">
        <f t="shared" si="7"/>
        <v>11140</v>
      </c>
    </row>
    <row r="254" spans="1:6" x14ac:dyDescent="0.25">
      <c r="A254" s="9" t="str">
        <f t="shared" si="6"/>
        <v>Staník Radek Ing. – 1146491707.01 (DPP)</v>
      </c>
      <c r="B254" s="8" t="s">
        <v>9421</v>
      </c>
      <c r="C254" s="8" t="s">
        <v>9422</v>
      </c>
      <c r="D254" s="8" t="s">
        <v>165</v>
      </c>
      <c r="E254" s="8" t="s">
        <v>454</v>
      </c>
      <c r="F254" s="8" t="str">
        <f t="shared" si="7"/>
        <v>11140</v>
      </c>
    </row>
    <row r="255" spans="1:6" x14ac:dyDescent="0.25">
      <c r="A255" s="9" t="str">
        <f t="shared" si="6"/>
        <v>Stejskal Jan RNDr. – 1124823346.01 (PP)</v>
      </c>
      <c r="B255" s="8" t="s">
        <v>534</v>
      </c>
      <c r="C255" s="8" t="s">
        <v>535</v>
      </c>
      <c r="D255" s="8" t="s">
        <v>113</v>
      </c>
      <c r="E255" s="8" t="s">
        <v>454</v>
      </c>
      <c r="F255" s="8" t="str">
        <f t="shared" si="7"/>
        <v>11140</v>
      </c>
    </row>
    <row r="256" spans="1:6" x14ac:dyDescent="0.25">
      <c r="A256" s="9" t="str">
        <f t="shared" si="6"/>
        <v>Stoklásková Eliška – 1194835053.02 (PP)</v>
      </c>
      <c r="B256" s="8" t="s">
        <v>536</v>
      </c>
      <c r="C256" s="8" t="s">
        <v>537</v>
      </c>
      <c r="D256" s="8" t="s">
        <v>113</v>
      </c>
      <c r="E256" s="8" t="s">
        <v>454</v>
      </c>
      <c r="F256" s="8" t="str">
        <f t="shared" si="7"/>
        <v>11140</v>
      </c>
    </row>
    <row r="257" spans="1:6" x14ac:dyDescent="0.25">
      <c r="A257" s="9" t="str">
        <f t="shared" si="6"/>
        <v>Stollinová Šromová Lucie Mgr. Ph.D. – 1160039149.01 (PP)</v>
      </c>
      <c r="B257" s="8" t="s">
        <v>538</v>
      </c>
      <c r="C257" s="8" t="s">
        <v>539</v>
      </c>
      <c r="D257" s="8" t="s">
        <v>113</v>
      </c>
      <c r="E257" s="8" t="s">
        <v>454</v>
      </c>
      <c r="F257" s="8" t="str">
        <f t="shared" si="7"/>
        <v>11140</v>
      </c>
    </row>
    <row r="258" spans="1:6" x14ac:dyDescent="0.25">
      <c r="A258" s="9" t="str">
        <f t="shared" ref="A258:A321" si="8">_xlfn.CONCAT(B258," – ",C258," (",D258,")")</f>
        <v>Straka Daniel – 1120416566.01 (PP)</v>
      </c>
      <c r="B258" s="8" t="s">
        <v>540</v>
      </c>
      <c r="C258" s="8" t="s">
        <v>541</v>
      </c>
      <c r="D258" s="8" t="s">
        <v>113</v>
      </c>
      <c r="E258" s="8" t="s">
        <v>454</v>
      </c>
      <c r="F258" s="8" t="str">
        <f t="shared" ref="F258:F321" si="9">MID(E258,1,5)</f>
        <v>11140</v>
      </c>
    </row>
    <row r="259" spans="1:6" x14ac:dyDescent="0.25">
      <c r="A259" s="9" t="str">
        <f t="shared" si="8"/>
        <v>Studenovský Martin Ing. Ph.D. – 1141463117.01 (DPP)</v>
      </c>
      <c r="B259" s="8" t="s">
        <v>9423</v>
      </c>
      <c r="C259" s="8" t="s">
        <v>9424</v>
      </c>
      <c r="D259" s="8" t="s">
        <v>165</v>
      </c>
      <c r="E259" s="8" t="s">
        <v>454</v>
      </c>
      <c r="F259" s="8" t="str">
        <f t="shared" si="9"/>
        <v>11140</v>
      </c>
    </row>
    <row r="260" spans="1:6" x14ac:dyDescent="0.25">
      <c r="A260" s="9" t="str">
        <f t="shared" si="8"/>
        <v>Sztacho Martin Mgr. Ph.D. – 1131206997.01 (PP)</v>
      </c>
      <c r="B260" s="8" t="s">
        <v>542</v>
      </c>
      <c r="C260" s="8" t="s">
        <v>543</v>
      </c>
      <c r="D260" s="8" t="s">
        <v>113</v>
      </c>
      <c r="E260" s="8" t="s">
        <v>454</v>
      </c>
      <c r="F260" s="8" t="str">
        <f t="shared" si="9"/>
        <v>11140</v>
      </c>
    </row>
    <row r="261" spans="1:6" x14ac:dyDescent="0.25">
      <c r="A261" s="9" t="str">
        <f t="shared" si="8"/>
        <v>Šáchová Jana Ing. Ph.D. – 1140600860.02 (DPP)</v>
      </c>
      <c r="B261" s="8" t="s">
        <v>544</v>
      </c>
      <c r="C261" s="8" t="s">
        <v>545</v>
      </c>
      <c r="D261" s="8" t="s">
        <v>165</v>
      </c>
      <c r="E261" s="8" t="s">
        <v>454</v>
      </c>
      <c r="F261" s="8" t="str">
        <f t="shared" si="9"/>
        <v>11140</v>
      </c>
    </row>
    <row r="262" spans="1:6" x14ac:dyDescent="0.25">
      <c r="A262" s="9" t="str">
        <f t="shared" si="8"/>
        <v>Šedo Aleksi prof. MUDr. DrSc. – 1192926830.01 (PP)</v>
      </c>
      <c r="B262" s="8" t="s">
        <v>546</v>
      </c>
      <c r="C262" s="8" t="s">
        <v>547</v>
      </c>
      <c r="D262" s="8" t="s">
        <v>113</v>
      </c>
      <c r="E262" s="8" t="s">
        <v>454</v>
      </c>
      <c r="F262" s="8" t="str">
        <f t="shared" si="9"/>
        <v>11140</v>
      </c>
    </row>
    <row r="263" spans="1:6" x14ac:dyDescent="0.25">
      <c r="A263" s="9" t="str">
        <f t="shared" si="8"/>
        <v>Šmída Michal Mgr. Ph.D. – 1188131383.01 (DPP)</v>
      </c>
      <c r="B263" s="8" t="s">
        <v>548</v>
      </c>
      <c r="C263" s="8" t="s">
        <v>549</v>
      </c>
      <c r="D263" s="8" t="s">
        <v>165</v>
      </c>
      <c r="E263" s="8" t="s">
        <v>454</v>
      </c>
      <c r="F263" s="8" t="str">
        <f t="shared" si="9"/>
        <v>11140</v>
      </c>
    </row>
    <row r="264" spans="1:6" x14ac:dyDescent="0.25">
      <c r="A264" s="9" t="str">
        <f t="shared" si="8"/>
        <v>Štěch Jan – 1124072698.02 (DPP)</v>
      </c>
      <c r="B264" s="8" t="s">
        <v>10059</v>
      </c>
      <c r="C264" s="8" t="s">
        <v>10304</v>
      </c>
      <c r="D264" s="8" t="s">
        <v>165</v>
      </c>
      <c r="E264" s="8" t="s">
        <v>454</v>
      </c>
      <c r="F264" s="8" t="str">
        <f t="shared" si="9"/>
        <v>11140</v>
      </c>
    </row>
    <row r="265" spans="1:6" x14ac:dyDescent="0.25">
      <c r="A265" s="9" t="str">
        <f t="shared" si="8"/>
        <v>Šváblová Tereza MUDr. – 1157656563.03 (PP)</v>
      </c>
      <c r="B265" s="8" t="s">
        <v>550</v>
      </c>
      <c r="C265" s="8" t="s">
        <v>551</v>
      </c>
      <c r="D265" s="8" t="s">
        <v>113</v>
      </c>
      <c r="E265" s="8" t="s">
        <v>454</v>
      </c>
      <c r="F265" s="8" t="str">
        <f t="shared" si="9"/>
        <v>11140</v>
      </c>
    </row>
    <row r="266" spans="1:6" x14ac:dyDescent="0.25">
      <c r="A266" s="9" t="str">
        <f t="shared" si="8"/>
        <v>Ternerová Nikola Mgr. – 1113089902.03 (PP)</v>
      </c>
      <c r="B266" s="8" t="s">
        <v>552</v>
      </c>
      <c r="C266" s="8" t="s">
        <v>553</v>
      </c>
      <c r="D266" s="8" t="s">
        <v>113</v>
      </c>
      <c r="E266" s="8" t="s">
        <v>454</v>
      </c>
      <c r="F266" s="8" t="str">
        <f t="shared" si="9"/>
        <v>11140</v>
      </c>
    </row>
    <row r="267" spans="1:6" x14ac:dyDescent="0.25">
      <c r="A267" s="9" t="str">
        <f t="shared" si="8"/>
        <v>Tichý Michal RNDr. Ph.D. – 1140499056.01 (DPP)</v>
      </c>
      <c r="B267" s="8" t="s">
        <v>9425</v>
      </c>
      <c r="C267" s="8" t="s">
        <v>9426</v>
      </c>
      <c r="D267" s="8" t="s">
        <v>165</v>
      </c>
      <c r="E267" s="8" t="s">
        <v>454</v>
      </c>
      <c r="F267" s="8" t="str">
        <f t="shared" si="9"/>
        <v>11140</v>
      </c>
    </row>
    <row r="268" spans="1:6" x14ac:dyDescent="0.25">
      <c r="A268" s="9" t="str">
        <f t="shared" si="8"/>
        <v>Tuček Jaroslav – 1149817941.01 (PP)</v>
      </c>
      <c r="B268" s="8" t="s">
        <v>554</v>
      </c>
      <c r="C268" s="8" t="s">
        <v>555</v>
      </c>
      <c r="D268" s="8" t="s">
        <v>113</v>
      </c>
      <c r="E268" s="8" t="s">
        <v>454</v>
      </c>
      <c r="F268" s="8" t="str">
        <f t="shared" si="9"/>
        <v>11140</v>
      </c>
    </row>
    <row r="269" spans="1:6" x14ac:dyDescent="0.25">
      <c r="A269" s="9" t="str">
        <f t="shared" si="8"/>
        <v>Václavíková Radka RNDr. Mgr. Ph.D. – 1118449472.02 (DPP)</v>
      </c>
      <c r="B269" s="8" t="s">
        <v>556</v>
      </c>
      <c r="C269" s="8" t="s">
        <v>557</v>
      </c>
      <c r="D269" s="8" t="s">
        <v>165</v>
      </c>
      <c r="E269" s="8" t="s">
        <v>454</v>
      </c>
      <c r="F269" s="8" t="str">
        <f t="shared" si="9"/>
        <v>11140</v>
      </c>
    </row>
    <row r="270" spans="1:6" x14ac:dyDescent="0.25">
      <c r="A270" s="9" t="str">
        <f t="shared" si="8"/>
        <v>Večerková Kateřina Ing. – 1173481743.02 (DPP)</v>
      </c>
      <c r="B270" s="8" t="s">
        <v>558</v>
      </c>
      <c r="C270" s="8" t="s">
        <v>559</v>
      </c>
      <c r="D270" s="8" t="s">
        <v>165</v>
      </c>
      <c r="E270" s="8" t="s">
        <v>454</v>
      </c>
      <c r="F270" s="8" t="str">
        <f t="shared" si="9"/>
        <v>11140</v>
      </c>
    </row>
    <row r="271" spans="1:6" x14ac:dyDescent="0.25">
      <c r="A271" s="9" t="str">
        <f t="shared" si="8"/>
        <v>Vejražka Martin MUDr. Ph.D. – 1177464987.01 (PP)</v>
      </c>
      <c r="B271" s="8" t="s">
        <v>560</v>
      </c>
      <c r="C271" s="8" t="s">
        <v>561</v>
      </c>
      <c r="D271" s="8" t="s">
        <v>113</v>
      </c>
      <c r="E271" s="8" t="s">
        <v>454</v>
      </c>
      <c r="F271" s="8" t="str">
        <f t="shared" si="9"/>
        <v>11140</v>
      </c>
    </row>
    <row r="272" spans="1:6" x14ac:dyDescent="0.25">
      <c r="A272" s="9" t="str">
        <f t="shared" si="8"/>
        <v>Vlašicová Květoslava – 1158437506.01 (PP)</v>
      </c>
      <c r="B272" s="8" t="s">
        <v>562</v>
      </c>
      <c r="C272" s="8" t="s">
        <v>563</v>
      </c>
      <c r="D272" s="8" t="s">
        <v>113</v>
      </c>
      <c r="E272" s="8" t="s">
        <v>454</v>
      </c>
      <c r="F272" s="8" t="str">
        <f t="shared" si="9"/>
        <v>11140</v>
      </c>
    </row>
    <row r="273" spans="1:6" x14ac:dyDescent="0.25">
      <c r="A273" s="9" t="str">
        <f t="shared" si="8"/>
        <v>Výmola Petr Mgr. Ph.D. – 1139476068.04 (DPP)</v>
      </c>
      <c r="B273" s="8" t="s">
        <v>564</v>
      </c>
      <c r="C273" s="8" t="s">
        <v>565</v>
      </c>
      <c r="D273" s="8" t="s">
        <v>165</v>
      </c>
      <c r="E273" s="8" t="s">
        <v>454</v>
      </c>
      <c r="F273" s="8" t="str">
        <f t="shared" si="9"/>
        <v>11140</v>
      </c>
    </row>
    <row r="274" spans="1:6" x14ac:dyDescent="0.25">
      <c r="A274" s="9" t="str">
        <f t="shared" si="8"/>
        <v>Výmolová Barbora MUDr. – 1198021503.03 (PP)</v>
      </c>
      <c r="B274" s="8" t="s">
        <v>566</v>
      </c>
      <c r="C274" s="8" t="s">
        <v>567</v>
      </c>
      <c r="D274" s="8" t="s">
        <v>113</v>
      </c>
      <c r="E274" s="8" t="s">
        <v>454</v>
      </c>
      <c r="F274" s="8" t="str">
        <f t="shared" si="9"/>
        <v>11140</v>
      </c>
    </row>
    <row r="275" spans="1:6" x14ac:dyDescent="0.25">
      <c r="A275" s="9" t="str">
        <f t="shared" si="8"/>
        <v>Výmolová Barbora MUDr. – 1198021503.05 (DPP)</v>
      </c>
      <c r="B275" s="8" t="s">
        <v>566</v>
      </c>
      <c r="C275" s="8" t="s">
        <v>9427</v>
      </c>
      <c r="D275" s="8" t="s">
        <v>165</v>
      </c>
      <c r="E275" s="8" t="s">
        <v>454</v>
      </c>
      <c r="F275" s="8" t="str">
        <f t="shared" si="9"/>
        <v>11140</v>
      </c>
    </row>
    <row r="276" spans="1:6" x14ac:dyDescent="0.25">
      <c r="A276" s="9" t="str">
        <f t="shared" si="8"/>
        <v>Yurkiv Oksana – 1186407051.03 (PP)</v>
      </c>
      <c r="B276" s="8" t="s">
        <v>568</v>
      </c>
      <c r="C276" s="8" t="s">
        <v>569</v>
      </c>
      <c r="D276" s="8" t="s">
        <v>113</v>
      </c>
      <c r="E276" s="8" t="s">
        <v>454</v>
      </c>
      <c r="F276" s="8" t="str">
        <f t="shared" si="9"/>
        <v>11140</v>
      </c>
    </row>
    <row r="277" spans="1:6" x14ac:dyDescent="0.25">
      <c r="A277" s="9" t="str">
        <f t="shared" si="8"/>
        <v>Bogoslovskaia Anastasiia – 1163187392.01 (DPP)</v>
      </c>
      <c r="B277" s="8" t="s">
        <v>10305</v>
      </c>
      <c r="C277" s="8" t="s">
        <v>10306</v>
      </c>
      <c r="D277" s="8" t="s">
        <v>165</v>
      </c>
      <c r="E277" s="8" t="s">
        <v>570</v>
      </c>
      <c r="F277" s="8" t="str">
        <f t="shared" si="9"/>
        <v>11150</v>
      </c>
    </row>
    <row r="278" spans="1:6" x14ac:dyDescent="0.25">
      <c r="A278" s="9" t="str">
        <f t="shared" si="8"/>
        <v>Borges Sobrinho Dorini Joao Batista  M.D., Ph.D. – 1114838698.01 (PP)</v>
      </c>
      <c r="B278" s="8" t="s">
        <v>571</v>
      </c>
      <c r="C278" s="8" t="s">
        <v>572</v>
      </c>
      <c r="D278" s="8" t="s">
        <v>113</v>
      </c>
      <c r="E278" s="8" t="s">
        <v>570</v>
      </c>
      <c r="F278" s="8" t="str">
        <f t="shared" si="9"/>
        <v>11150</v>
      </c>
    </row>
    <row r="279" spans="1:6" x14ac:dyDescent="0.25">
      <c r="A279" s="9" t="str">
        <f t="shared" si="8"/>
        <v>Bortelová Jana Ing. – 1173992095.01 (PP)</v>
      </c>
      <c r="B279" s="8" t="s">
        <v>573</v>
      </c>
      <c r="C279" s="8" t="s">
        <v>574</v>
      </c>
      <c r="D279" s="8" t="s">
        <v>113</v>
      </c>
      <c r="E279" s="8" t="s">
        <v>570</v>
      </c>
      <c r="F279" s="8" t="str">
        <f t="shared" si="9"/>
        <v>11150</v>
      </c>
    </row>
    <row r="280" spans="1:6" x14ac:dyDescent="0.25">
      <c r="A280" s="9" t="str">
        <f t="shared" si="8"/>
        <v>Burianová Anna – 1141727190.01 (PP)</v>
      </c>
      <c r="B280" s="8" t="s">
        <v>575</v>
      </c>
      <c r="C280" s="8" t="s">
        <v>576</v>
      </c>
      <c r="D280" s="8" t="s">
        <v>113</v>
      </c>
      <c r="E280" s="8" t="s">
        <v>570</v>
      </c>
      <c r="F280" s="8" t="str">
        <f t="shared" si="9"/>
        <v>11150</v>
      </c>
    </row>
    <row r="281" spans="1:6" x14ac:dyDescent="0.25">
      <c r="A281" s="9" t="str">
        <f t="shared" si="8"/>
        <v>Cymbálová Zuzana – 1143999710.02 (DPP)</v>
      </c>
      <c r="B281" s="8" t="s">
        <v>577</v>
      </c>
      <c r="C281" s="8" t="s">
        <v>578</v>
      </c>
      <c r="D281" s="8" t="s">
        <v>165</v>
      </c>
      <c r="E281" s="8" t="s">
        <v>570</v>
      </c>
      <c r="F281" s="8" t="str">
        <f t="shared" si="9"/>
        <v>11150</v>
      </c>
    </row>
    <row r="282" spans="1:6" x14ac:dyDescent="0.25">
      <c r="A282" s="9" t="str">
        <f t="shared" si="8"/>
        <v>Daičová Andrea – 1124951656.01 (PP)</v>
      </c>
      <c r="B282" s="8" t="s">
        <v>579</v>
      </c>
      <c r="C282" s="8" t="s">
        <v>580</v>
      </c>
      <c r="D282" s="8" t="s">
        <v>113</v>
      </c>
      <c r="E282" s="8" t="s">
        <v>570</v>
      </c>
      <c r="F282" s="8" t="str">
        <f t="shared" si="9"/>
        <v>11150</v>
      </c>
    </row>
    <row r="283" spans="1:6" x14ac:dyDescent="0.25">
      <c r="A283" s="9" t="str">
        <f t="shared" si="8"/>
        <v>Daičová Emma – 1189080576.03 (DPP)</v>
      </c>
      <c r="B283" s="8" t="s">
        <v>581</v>
      </c>
      <c r="C283" s="8" t="s">
        <v>9428</v>
      </c>
      <c r="D283" s="8" t="s">
        <v>165</v>
      </c>
      <c r="E283" s="8" t="s">
        <v>570</v>
      </c>
      <c r="F283" s="8" t="str">
        <f t="shared" si="9"/>
        <v>11150</v>
      </c>
    </row>
    <row r="284" spans="1:6" x14ac:dyDescent="0.25">
      <c r="A284" s="9" t="str">
        <f t="shared" si="8"/>
        <v>Ehrlichová Alena – 1191899728.01 (PP)</v>
      </c>
      <c r="B284" s="8" t="s">
        <v>582</v>
      </c>
      <c r="C284" s="8" t="s">
        <v>583</v>
      </c>
      <c r="D284" s="8" t="s">
        <v>113</v>
      </c>
      <c r="E284" s="8" t="s">
        <v>570</v>
      </c>
      <c r="F284" s="8" t="str">
        <f t="shared" si="9"/>
        <v>11150</v>
      </c>
    </row>
    <row r="285" spans="1:6" x14ac:dyDescent="0.25">
      <c r="A285" s="9" t="str">
        <f t="shared" si="8"/>
        <v>Habrynets Svitlana – 1113618363.01 (PP)</v>
      </c>
      <c r="B285" s="8" t="s">
        <v>9429</v>
      </c>
      <c r="C285" s="8" t="s">
        <v>9430</v>
      </c>
      <c r="D285" s="8" t="s">
        <v>113</v>
      </c>
      <c r="E285" s="8" t="s">
        <v>570</v>
      </c>
      <c r="F285" s="8" t="str">
        <f t="shared" si="9"/>
        <v>11150</v>
      </c>
    </row>
    <row r="286" spans="1:6" x14ac:dyDescent="0.25">
      <c r="A286" s="9" t="str">
        <f t="shared" si="8"/>
        <v>Hála Pavel MUDr. Ph.D. – 1143007955.02 (PP)</v>
      </c>
      <c r="B286" s="8" t="s">
        <v>584</v>
      </c>
      <c r="C286" s="8" t="s">
        <v>585</v>
      </c>
      <c r="D286" s="8" t="s">
        <v>113</v>
      </c>
      <c r="E286" s="8" t="s">
        <v>570</v>
      </c>
      <c r="F286" s="8" t="str">
        <f t="shared" si="9"/>
        <v>11150</v>
      </c>
    </row>
    <row r="287" spans="1:6" x14ac:dyDescent="0.25">
      <c r="A287" s="9" t="str">
        <f t="shared" si="8"/>
        <v>Holmanová Jana Mgr. – 1184710007.01 (PP)</v>
      </c>
      <c r="B287" s="8" t="s">
        <v>586</v>
      </c>
      <c r="C287" s="8" t="s">
        <v>587</v>
      </c>
      <c r="D287" s="8" t="s">
        <v>113</v>
      </c>
      <c r="E287" s="8" t="s">
        <v>570</v>
      </c>
      <c r="F287" s="8" t="str">
        <f t="shared" si="9"/>
        <v>11150</v>
      </c>
    </row>
    <row r="288" spans="1:6" x14ac:dyDescent="0.25">
      <c r="A288" s="9" t="str">
        <f t="shared" si="8"/>
        <v>Hrachovina Vladimír MUDr. CSc. – 1172300048.01 (PP)</v>
      </c>
      <c r="B288" s="8" t="s">
        <v>590</v>
      </c>
      <c r="C288" s="8" t="s">
        <v>591</v>
      </c>
      <c r="D288" s="8" t="s">
        <v>113</v>
      </c>
      <c r="E288" s="8" t="s">
        <v>570</v>
      </c>
      <c r="F288" s="8" t="str">
        <f t="shared" si="9"/>
        <v>11150</v>
      </c>
    </row>
    <row r="289" spans="1:6" x14ac:dyDescent="0.25">
      <c r="A289" s="9" t="str">
        <f t="shared" si="8"/>
        <v>Hrachovina Matěj Ing. – 1111573165.01 (PP)</v>
      </c>
      <c r="B289" s="8" t="s">
        <v>588</v>
      </c>
      <c r="C289" s="8" t="s">
        <v>589</v>
      </c>
      <c r="D289" s="8" t="s">
        <v>113</v>
      </c>
      <c r="E289" s="8" t="s">
        <v>570</v>
      </c>
      <c r="F289" s="8" t="str">
        <f t="shared" si="9"/>
        <v>11150</v>
      </c>
    </row>
    <row r="290" spans="1:6" x14ac:dyDescent="0.25">
      <c r="A290" s="9" t="str">
        <f t="shared" si="8"/>
        <v>Chmilová Jiřina Sofie – 1151168530.01 (PP)</v>
      </c>
      <c r="B290" s="8" t="s">
        <v>592</v>
      </c>
      <c r="C290" s="8" t="s">
        <v>593</v>
      </c>
      <c r="D290" s="8" t="s">
        <v>113</v>
      </c>
      <c r="E290" s="8" t="s">
        <v>570</v>
      </c>
      <c r="F290" s="8" t="str">
        <f t="shared" si="9"/>
        <v>11150</v>
      </c>
    </row>
    <row r="291" spans="1:6" x14ac:dyDescent="0.25">
      <c r="A291" s="9" t="str">
        <f t="shared" si="8"/>
        <v>Chrbolková Tereza Ing. – 1196402771.02 (PP)</v>
      </c>
      <c r="B291" s="8" t="s">
        <v>594</v>
      </c>
      <c r="C291" s="8" t="s">
        <v>595</v>
      </c>
      <c r="D291" s="8" t="s">
        <v>113</v>
      </c>
      <c r="E291" s="8" t="s">
        <v>570</v>
      </c>
      <c r="F291" s="8" t="str">
        <f t="shared" si="9"/>
        <v>11150</v>
      </c>
    </row>
    <row r="292" spans="1:6" x14ac:dyDescent="0.25">
      <c r="A292" s="9" t="str">
        <f t="shared" si="8"/>
        <v>Jandová Kateřina MUDr. Ph.D. – 1112630632.01 (PP)</v>
      </c>
      <c r="B292" s="8" t="s">
        <v>596</v>
      </c>
      <c r="C292" s="8" t="s">
        <v>597</v>
      </c>
      <c r="D292" s="8" t="s">
        <v>113</v>
      </c>
      <c r="E292" s="8" t="s">
        <v>570</v>
      </c>
      <c r="F292" s="8" t="str">
        <f t="shared" si="9"/>
        <v>11150</v>
      </c>
    </row>
    <row r="293" spans="1:6" x14ac:dyDescent="0.25">
      <c r="A293" s="9" t="str">
        <f t="shared" si="8"/>
        <v>Janišová Kateřina Ing. – 1192846952.01 (PP)</v>
      </c>
      <c r="B293" s="8" t="s">
        <v>598</v>
      </c>
      <c r="C293" s="8" t="s">
        <v>599</v>
      </c>
      <c r="D293" s="8" t="s">
        <v>113</v>
      </c>
      <c r="E293" s="8" t="s">
        <v>570</v>
      </c>
      <c r="F293" s="8" t="str">
        <f t="shared" si="9"/>
        <v>11150</v>
      </c>
    </row>
    <row r="294" spans="1:6" x14ac:dyDescent="0.25">
      <c r="A294" s="9" t="str">
        <f t="shared" si="8"/>
        <v>Jiřičková Adriana MUDr. – 1165163506.01 (PP)</v>
      </c>
      <c r="B294" s="8" t="s">
        <v>600</v>
      </c>
      <c r="C294" s="8" t="s">
        <v>601</v>
      </c>
      <c r="D294" s="8" t="s">
        <v>113</v>
      </c>
      <c r="E294" s="8" t="s">
        <v>570</v>
      </c>
      <c r="F294" s="8" t="str">
        <f t="shared" si="9"/>
        <v>11150</v>
      </c>
    </row>
    <row r="295" spans="1:6" x14ac:dyDescent="0.25">
      <c r="A295" s="9" t="str">
        <f t="shared" si="8"/>
        <v>Jobek Štěpán MUDr. – 1197512567.01 (PP)</v>
      </c>
      <c r="B295" s="8" t="s">
        <v>9431</v>
      </c>
      <c r="C295" s="8" t="s">
        <v>602</v>
      </c>
      <c r="D295" s="8" t="s">
        <v>113</v>
      </c>
      <c r="E295" s="8" t="s">
        <v>570</v>
      </c>
      <c r="F295" s="8" t="str">
        <f t="shared" si="9"/>
        <v>11150</v>
      </c>
    </row>
    <row r="296" spans="1:6" x14ac:dyDescent="0.25">
      <c r="A296" s="9" t="str">
        <f t="shared" si="8"/>
        <v>Kittnar Otomar prof. MUDr. CSc., MBA – 1144391263.01 (PP)</v>
      </c>
      <c r="B296" s="8" t="s">
        <v>603</v>
      </c>
      <c r="C296" s="8" t="s">
        <v>604</v>
      </c>
      <c r="D296" s="8" t="s">
        <v>113</v>
      </c>
      <c r="E296" s="8" t="s">
        <v>570</v>
      </c>
      <c r="F296" s="8" t="str">
        <f t="shared" si="9"/>
        <v>11150</v>
      </c>
    </row>
    <row r="297" spans="1:6" x14ac:dyDescent="0.25">
      <c r="A297" s="9" t="str">
        <f t="shared" si="8"/>
        <v>Kološová Barbora MUDr. – 1139166652.03 (PP)</v>
      </c>
      <c r="B297" s="8" t="s">
        <v>605</v>
      </c>
      <c r="C297" s="8" t="s">
        <v>606</v>
      </c>
      <c r="D297" s="8" t="s">
        <v>113</v>
      </c>
      <c r="E297" s="8" t="s">
        <v>570</v>
      </c>
      <c r="F297" s="8" t="str">
        <f t="shared" si="9"/>
        <v>11150</v>
      </c>
    </row>
    <row r="298" spans="1:6" x14ac:dyDescent="0.25">
      <c r="A298" s="9" t="str">
        <f t="shared" si="8"/>
        <v>Kozler Petr doc. MUDr. Ph.D. – 1144345971.01 (PP)</v>
      </c>
      <c r="B298" s="8" t="s">
        <v>607</v>
      </c>
      <c r="C298" s="8" t="s">
        <v>608</v>
      </c>
      <c r="D298" s="8" t="s">
        <v>113</v>
      </c>
      <c r="E298" s="8" t="s">
        <v>570</v>
      </c>
      <c r="F298" s="8" t="str">
        <f t="shared" si="9"/>
        <v>11150</v>
      </c>
    </row>
    <row r="299" spans="1:6" x14ac:dyDescent="0.25">
      <c r="A299" s="9" t="str">
        <f t="shared" si="8"/>
        <v>Krupičková Petra MUDr. Ph.D. – 1177755888.01 (PP)</v>
      </c>
      <c r="B299" s="8" t="s">
        <v>609</v>
      </c>
      <c r="C299" s="8" t="s">
        <v>610</v>
      </c>
      <c r="D299" s="8" t="s">
        <v>113</v>
      </c>
      <c r="E299" s="8" t="s">
        <v>570</v>
      </c>
      <c r="F299" s="8" t="str">
        <f t="shared" si="9"/>
        <v>11150</v>
      </c>
    </row>
    <row r="300" spans="1:6" x14ac:dyDescent="0.25">
      <c r="A300" s="9" t="str">
        <f t="shared" si="8"/>
        <v>Kuriščák Eduard MUDr. Ph.D. – 1195922673.01 (PP)</v>
      </c>
      <c r="B300" s="8" t="s">
        <v>611</v>
      </c>
      <c r="C300" s="8" t="s">
        <v>612</v>
      </c>
      <c r="D300" s="8" t="s">
        <v>113</v>
      </c>
      <c r="E300" s="8" t="s">
        <v>570</v>
      </c>
      <c r="F300" s="8" t="str">
        <f t="shared" si="9"/>
        <v>11150</v>
      </c>
    </row>
    <row r="301" spans="1:6" x14ac:dyDescent="0.25">
      <c r="A301" s="9" t="str">
        <f t="shared" si="8"/>
        <v>Martínek Jan prof. MUDr. Ph.D. – 1137361051.03 (PP)</v>
      </c>
      <c r="B301" s="8" t="s">
        <v>613</v>
      </c>
      <c r="C301" s="8" t="s">
        <v>614</v>
      </c>
      <c r="D301" s="8" t="s">
        <v>113</v>
      </c>
      <c r="E301" s="8" t="s">
        <v>570</v>
      </c>
      <c r="F301" s="8" t="str">
        <f t="shared" si="9"/>
        <v>11150</v>
      </c>
    </row>
    <row r="302" spans="1:6" x14ac:dyDescent="0.25">
      <c r="A302" s="9" t="str">
        <f t="shared" si="8"/>
        <v>Mejstřík Alan Mgr. DiS. – 1138428107.02 (PP)</v>
      </c>
      <c r="B302" s="8" t="s">
        <v>615</v>
      </c>
      <c r="C302" s="8" t="s">
        <v>616</v>
      </c>
      <c r="D302" s="8" t="s">
        <v>113</v>
      </c>
      <c r="E302" s="8" t="s">
        <v>570</v>
      </c>
      <c r="F302" s="8" t="str">
        <f t="shared" si="9"/>
        <v>11150</v>
      </c>
    </row>
    <row r="303" spans="1:6" x14ac:dyDescent="0.25">
      <c r="A303" s="9" t="str">
        <f t="shared" si="8"/>
        <v>Menšíková Jitka MUDr. – 1198996743.01 (PP)</v>
      </c>
      <c r="B303" s="8" t="s">
        <v>617</v>
      </c>
      <c r="C303" s="8" t="s">
        <v>618</v>
      </c>
      <c r="D303" s="8" t="s">
        <v>113</v>
      </c>
      <c r="E303" s="8" t="s">
        <v>570</v>
      </c>
      <c r="F303" s="8" t="str">
        <f t="shared" si="9"/>
        <v>11150</v>
      </c>
    </row>
    <row r="304" spans="1:6" x14ac:dyDescent="0.25">
      <c r="A304" s="9" t="str">
        <f t="shared" si="8"/>
        <v>Míšková Jana – 1149278083.01 (PP)</v>
      </c>
      <c r="B304" s="8" t="s">
        <v>619</v>
      </c>
      <c r="C304" s="8" t="s">
        <v>620</v>
      </c>
      <c r="D304" s="8" t="s">
        <v>113</v>
      </c>
      <c r="E304" s="8" t="s">
        <v>570</v>
      </c>
      <c r="F304" s="8" t="str">
        <f t="shared" si="9"/>
        <v>11150</v>
      </c>
    </row>
    <row r="305" spans="1:6" x14ac:dyDescent="0.25">
      <c r="A305" s="9" t="str">
        <f t="shared" si="8"/>
        <v>Mlček Mikuláš doc. MUDr. Ph.D. – 1150815759.01 (PP)</v>
      </c>
      <c r="B305" s="8" t="s">
        <v>621</v>
      </c>
      <c r="C305" s="8" t="s">
        <v>622</v>
      </c>
      <c r="D305" s="8" t="s">
        <v>113</v>
      </c>
      <c r="E305" s="8" t="s">
        <v>570</v>
      </c>
      <c r="F305" s="8" t="str">
        <f t="shared" si="9"/>
        <v>11150</v>
      </c>
    </row>
    <row r="306" spans="1:6" x14ac:dyDescent="0.25">
      <c r="A306" s="9" t="str">
        <f t="shared" si="8"/>
        <v>Mlčková Pavla MUDr. Ph.D. – 1192539275.01 (PP)</v>
      </c>
      <c r="B306" s="8" t="s">
        <v>623</v>
      </c>
      <c r="C306" s="8" t="s">
        <v>624</v>
      </c>
      <c r="D306" s="8" t="s">
        <v>113</v>
      </c>
      <c r="E306" s="8" t="s">
        <v>570</v>
      </c>
      <c r="F306" s="8" t="str">
        <f t="shared" si="9"/>
        <v>11150</v>
      </c>
    </row>
    <row r="307" spans="1:6" x14ac:dyDescent="0.25">
      <c r="A307" s="9" t="str">
        <f t="shared" si="8"/>
        <v>Mottlová Jana – 1191864514.01 (PP)</v>
      </c>
      <c r="B307" s="8" t="s">
        <v>625</v>
      </c>
      <c r="C307" s="8" t="s">
        <v>626</v>
      </c>
      <c r="D307" s="8" t="s">
        <v>113</v>
      </c>
      <c r="E307" s="8" t="s">
        <v>570</v>
      </c>
      <c r="F307" s="8" t="str">
        <f t="shared" si="9"/>
        <v>11150</v>
      </c>
    </row>
    <row r="308" spans="1:6" x14ac:dyDescent="0.25">
      <c r="A308" s="9" t="str">
        <f t="shared" si="8"/>
        <v>Mysliveček Jaromír prof. MUDr. Ph.D., MBA – 1170645785.01 (PP)</v>
      </c>
      <c r="B308" s="8" t="s">
        <v>627</v>
      </c>
      <c r="C308" s="8" t="s">
        <v>628</v>
      </c>
      <c r="D308" s="8" t="s">
        <v>113</v>
      </c>
      <c r="E308" s="8" t="s">
        <v>570</v>
      </c>
      <c r="F308" s="8" t="str">
        <f t="shared" si="9"/>
        <v>11150</v>
      </c>
    </row>
    <row r="309" spans="1:6" x14ac:dyDescent="0.25">
      <c r="A309" s="9" t="str">
        <f t="shared" si="8"/>
        <v>Nedbalová Martina RNDr. Ph.D. – 1175453183.01 (PP)</v>
      </c>
      <c r="B309" s="8" t="s">
        <v>629</v>
      </c>
      <c r="C309" s="8" t="s">
        <v>630</v>
      </c>
      <c r="D309" s="8" t="s">
        <v>113</v>
      </c>
      <c r="E309" s="8" t="s">
        <v>570</v>
      </c>
      <c r="F309" s="8" t="str">
        <f t="shared" si="9"/>
        <v>11150</v>
      </c>
    </row>
    <row r="310" spans="1:6" x14ac:dyDescent="0.25">
      <c r="A310" s="9" t="str">
        <f t="shared" si="8"/>
        <v>Ouda Ladislav MUDr. Ph.D. – 1180568464.09 (PP)</v>
      </c>
      <c r="B310" s="8" t="s">
        <v>631</v>
      </c>
      <c r="C310" s="8" t="s">
        <v>632</v>
      </c>
      <c r="D310" s="8" t="s">
        <v>113</v>
      </c>
      <c r="E310" s="8" t="s">
        <v>570</v>
      </c>
      <c r="F310" s="8" t="str">
        <f t="shared" si="9"/>
        <v>11150</v>
      </c>
    </row>
    <row r="311" spans="1:6" x14ac:dyDescent="0.25">
      <c r="A311" s="9" t="str">
        <f t="shared" si="8"/>
        <v>Pokorný Jaroslav prof. MUDr. DrSc. – 1136839534.01 (PP)</v>
      </c>
      <c r="B311" s="8" t="s">
        <v>633</v>
      </c>
      <c r="C311" s="8" t="s">
        <v>634</v>
      </c>
      <c r="D311" s="8" t="s">
        <v>113</v>
      </c>
      <c r="E311" s="8" t="s">
        <v>570</v>
      </c>
      <c r="F311" s="8" t="str">
        <f t="shared" si="9"/>
        <v>11150</v>
      </c>
    </row>
    <row r="312" spans="1:6" x14ac:dyDescent="0.25">
      <c r="A312" s="9" t="str">
        <f t="shared" si="8"/>
        <v>Popková Michaela MVDr. Ph.D. – 1192773650.01 (PP)</v>
      </c>
      <c r="B312" s="8" t="s">
        <v>635</v>
      </c>
      <c r="C312" s="8" t="s">
        <v>636</v>
      </c>
      <c r="D312" s="8" t="s">
        <v>113</v>
      </c>
      <c r="E312" s="8" t="s">
        <v>570</v>
      </c>
      <c r="F312" s="8" t="str">
        <f t="shared" si="9"/>
        <v>11150</v>
      </c>
    </row>
    <row r="313" spans="1:6" x14ac:dyDescent="0.25">
      <c r="A313" s="9" t="str">
        <f t="shared" si="8"/>
        <v>Riljak Vladimír doc. MUDr. Ph.D. – 1166647303.01 (PP)</v>
      </c>
      <c r="B313" s="8" t="s">
        <v>637</v>
      </c>
      <c r="C313" s="8" t="s">
        <v>638</v>
      </c>
      <c r="D313" s="8" t="s">
        <v>113</v>
      </c>
      <c r="E313" s="8" t="s">
        <v>570</v>
      </c>
      <c r="F313" s="8" t="str">
        <f t="shared" si="9"/>
        <v>11150</v>
      </c>
    </row>
    <row r="314" spans="1:6" x14ac:dyDescent="0.25">
      <c r="A314" s="9" t="str">
        <f t="shared" si="8"/>
        <v>Seif Prokop MUDr. – 1176579277.03 (PP)</v>
      </c>
      <c r="B314" s="8" t="s">
        <v>639</v>
      </c>
      <c r="C314" s="8" t="s">
        <v>640</v>
      </c>
      <c r="D314" s="8" t="s">
        <v>113</v>
      </c>
      <c r="E314" s="8" t="s">
        <v>570</v>
      </c>
      <c r="F314" s="8" t="str">
        <f t="shared" si="9"/>
        <v>11150</v>
      </c>
    </row>
    <row r="315" spans="1:6" x14ac:dyDescent="0.25">
      <c r="A315" s="9" t="str">
        <f t="shared" si="8"/>
        <v>Schreiber Michal MUDr. CSc. – 1132128353.01 (PP)</v>
      </c>
      <c r="B315" s="8" t="s">
        <v>641</v>
      </c>
      <c r="C315" s="8" t="s">
        <v>642</v>
      </c>
      <c r="D315" s="8" t="s">
        <v>113</v>
      </c>
      <c r="E315" s="8" t="s">
        <v>570</v>
      </c>
      <c r="F315" s="8" t="str">
        <f t="shared" si="9"/>
        <v>11150</v>
      </c>
    </row>
    <row r="316" spans="1:6" x14ac:dyDescent="0.25">
      <c r="A316" s="9" t="str">
        <f t="shared" si="8"/>
        <v>Sirovátka Jiří – 1182747053.01 (DPP)</v>
      </c>
      <c r="B316" s="8" t="s">
        <v>643</v>
      </c>
      <c r="C316" s="8" t="s">
        <v>644</v>
      </c>
      <c r="D316" s="8" t="s">
        <v>165</v>
      </c>
      <c r="E316" s="8" t="s">
        <v>570</v>
      </c>
      <c r="F316" s="8" t="str">
        <f t="shared" si="9"/>
        <v>11150</v>
      </c>
    </row>
    <row r="317" spans="1:6" x14ac:dyDescent="0.25">
      <c r="A317" s="9" t="str">
        <f t="shared" si="8"/>
        <v>Sirovátka Mikuláš – 1167831182.01 (DPP)</v>
      </c>
      <c r="B317" s="8" t="s">
        <v>9432</v>
      </c>
      <c r="C317" s="8" t="s">
        <v>9433</v>
      </c>
      <c r="D317" s="8" t="s">
        <v>165</v>
      </c>
      <c r="E317" s="8" t="s">
        <v>570</v>
      </c>
      <c r="F317" s="8" t="str">
        <f t="shared" si="9"/>
        <v>11150</v>
      </c>
    </row>
    <row r="318" spans="1:6" x14ac:dyDescent="0.25">
      <c r="A318" s="9" t="str">
        <f t="shared" si="8"/>
        <v>Smitka Kvido MUDr. Ph.D. – 1164167080.01 (PP)</v>
      </c>
      <c r="B318" s="8" t="s">
        <v>645</v>
      </c>
      <c r="C318" s="8" t="s">
        <v>646</v>
      </c>
      <c r="D318" s="8" t="s">
        <v>113</v>
      </c>
      <c r="E318" s="8" t="s">
        <v>570</v>
      </c>
      <c r="F318" s="8" t="str">
        <f t="shared" si="9"/>
        <v>11150</v>
      </c>
    </row>
    <row r="319" spans="1:6" x14ac:dyDescent="0.25">
      <c r="A319" s="9" t="str">
        <f t="shared" si="8"/>
        <v>Šimek Stanislav MUDr. CSc. – 1141542543.01 (PP)</v>
      </c>
      <c r="B319" s="8" t="s">
        <v>647</v>
      </c>
      <c r="C319" s="8" t="s">
        <v>648</v>
      </c>
      <c r="D319" s="8" t="s">
        <v>113</v>
      </c>
      <c r="E319" s="8" t="s">
        <v>570</v>
      </c>
      <c r="F319" s="8" t="str">
        <f t="shared" si="9"/>
        <v>11150</v>
      </c>
    </row>
    <row r="320" spans="1:6" x14ac:dyDescent="0.25">
      <c r="A320" s="9" t="str">
        <f t="shared" si="8"/>
        <v>Šlehobr Kubíčková Karolina PhDr. – 1139936609.01 (PP)</v>
      </c>
      <c r="B320" s="8" t="s">
        <v>649</v>
      </c>
      <c r="C320" s="8" t="s">
        <v>650</v>
      </c>
      <c r="D320" s="8" t="s">
        <v>113</v>
      </c>
      <c r="E320" s="8" t="s">
        <v>570</v>
      </c>
      <c r="F320" s="8" t="str">
        <f t="shared" si="9"/>
        <v>11150</v>
      </c>
    </row>
    <row r="321" spans="1:6" x14ac:dyDescent="0.25">
      <c r="A321" s="9" t="str">
        <f t="shared" si="8"/>
        <v>Šodek Petr MUDr. – 1161691720.03 (DPP)</v>
      </c>
      <c r="B321" s="8" t="s">
        <v>651</v>
      </c>
      <c r="C321" s="8" t="s">
        <v>652</v>
      </c>
      <c r="D321" s="8" t="s">
        <v>165</v>
      </c>
      <c r="E321" s="8" t="s">
        <v>570</v>
      </c>
      <c r="F321" s="8" t="str">
        <f t="shared" si="9"/>
        <v>11150</v>
      </c>
    </row>
    <row r="322" spans="1:6" x14ac:dyDescent="0.25">
      <c r="A322" s="9" t="str">
        <f t="shared" ref="A322:A385" si="10">_xlfn.CONCAT(B322," – ",C322," (",D322,")")</f>
        <v>Špatenková Věra MUDr. Ph.D. – 1182527848.01 (PP)</v>
      </c>
      <c r="B322" s="8" t="s">
        <v>653</v>
      </c>
      <c r="C322" s="8" t="s">
        <v>654</v>
      </c>
      <c r="D322" s="8" t="s">
        <v>113</v>
      </c>
      <c r="E322" s="8" t="s">
        <v>570</v>
      </c>
      <c r="F322" s="8" t="str">
        <f t="shared" ref="F322:F385" si="11">MID(E322,1,5)</f>
        <v>11150</v>
      </c>
    </row>
    <row r="323" spans="1:6" x14ac:dyDescent="0.25">
      <c r="A323" s="9" t="str">
        <f t="shared" si="10"/>
        <v>Štolpa Matěj Bc. – 1163658395.01 (DPP)</v>
      </c>
      <c r="B323" s="8" t="s">
        <v>10307</v>
      </c>
      <c r="C323" s="8" t="s">
        <v>10308</v>
      </c>
      <c r="D323" s="8" t="s">
        <v>165</v>
      </c>
      <c r="E323" s="8" t="s">
        <v>570</v>
      </c>
      <c r="F323" s="8" t="str">
        <f t="shared" si="11"/>
        <v>11150</v>
      </c>
    </row>
    <row r="324" spans="1:6" x14ac:dyDescent="0.25">
      <c r="A324" s="9" t="str">
        <f t="shared" si="10"/>
        <v>Tejkl Leoš Ing. Ph.D. – 1186092627.01 (PP)</v>
      </c>
      <c r="B324" s="8" t="s">
        <v>655</v>
      </c>
      <c r="C324" s="8" t="s">
        <v>656</v>
      </c>
      <c r="D324" s="8" t="s">
        <v>113</v>
      </c>
      <c r="E324" s="8" t="s">
        <v>570</v>
      </c>
      <c r="F324" s="8" t="str">
        <f t="shared" si="11"/>
        <v>11150</v>
      </c>
    </row>
    <row r="325" spans="1:6" x14ac:dyDescent="0.25">
      <c r="A325" s="9" t="str">
        <f t="shared" si="10"/>
        <v>Vaňkát Michal MUDr. – 1144286288.07 (PP)</v>
      </c>
      <c r="B325" s="8" t="s">
        <v>657</v>
      </c>
      <c r="C325" s="8" t="s">
        <v>658</v>
      </c>
      <c r="D325" s="8" t="s">
        <v>113</v>
      </c>
      <c r="E325" s="8" t="s">
        <v>570</v>
      </c>
      <c r="F325" s="8" t="str">
        <f t="shared" si="11"/>
        <v>11150</v>
      </c>
    </row>
    <row r="326" spans="1:6" x14ac:dyDescent="0.25">
      <c r="A326" s="9" t="str">
        <f t="shared" si="10"/>
        <v>Vařejková Eva MUDr. Ph.D. – 1159673470.01 (PP)</v>
      </c>
      <c r="B326" s="8" t="s">
        <v>659</v>
      </c>
      <c r="C326" s="8" t="s">
        <v>660</v>
      </c>
      <c r="D326" s="8" t="s">
        <v>113</v>
      </c>
      <c r="E326" s="8" t="s">
        <v>570</v>
      </c>
      <c r="F326" s="8" t="str">
        <f t="shared" si="11"/>
        <v>11150</v>
      </c>
    </row>
    <row r="327" spans="1:6" x14ac:dyDescent="0.25">
      <c r="A327" s="9" t="str">
        <f t="shared" si="10"/>
        <v>Vavříková Tereza – 1127261125.01 (PP)</v>
      </c>
      <c r="B327" s="8" t="s">
        <v>661</v>
      </c>
      <c r="C327" s="8" t="s">
        <v>662</v>
      </c>
      <c r="D327" s="8" t="s">
        <v>113</v>
      </c>
      <c r="E327" s="8" t="s">
        <v>570</v>
      </c>
      <c r="F327" s="8" t="str">
        <f t="shared" si="11"/>
        <v>11150</v>
      </c>
    </row>
    <row r="328" spans="1:6" x14ac:dyDescent="0.25">
      <c r="A328" s="9" t="str">
        <f t="shared" si="10"/>
        <v>Zapletal Jan MUDr. – 1151381583.02 (PP)</v>
      </c>
      <c r="B328" s="8" t="s">
        <v>663</v>
      </c>
      <c r="C328" s="8" t="s">
        <v>664</v>
      </c>
      <c r="D328" s="8" t="s">
        <v>113</v>
      </c>
      <c r="E328" s="8" t="s">
        <v>570</v>
      </c>
      <c r="F328" s="8" t="str">
        <f t="shared" si="11"/>
        <v>11150</v>
      </c>
    </row>
    <row r="329" spans="1:6" x14ac:dyDescent="0.25">
      <c r="A329" s="9" t="str">
        <f t="shared" si="10"/>
        <v>Baladová Barbora  DiS. – 1176866817.01 (PP)</v>
      </c>
      <c r="B329" s="8" t="s">
        <v>665</v>
      </c>
      <c r="C329" s="8" t="s">
        <v>666</v>
      </c>
      <c r="D329" s="8" t="s">
        <v>113</v>
      </c>
      <c r="E329" s="8" t="s">
        <v>667</v>
      </c>
      <c r="F329" s="8" t="str">
        <f t="shared" si="11"/>
        <v>11160</v>
      </c>
    </row>
    <row r="330" spans="1:6" x14ac:dyDescent="0.25">
      <c r="A330" s="9" t="str">
        <f t="shared" si="10"/>
        <v>Balogh Lukáš – 1180683143.01 (PP)</v>
      </c>
      <c r="B330" s="8" t="s">
        <v>668</v>
      </c>
      <c r="C330" s="8" t="s">
        <v>669</v>
      </c>
      <c r="D330" s="8" t="s">
        <v>113</v>
      </c>
      <c r="E330" s="8" t="s">
        <v>667</v>
      </c>
      <c r="F330" s="8" t="str">
        <f t="shared" si="11"/>
        <v>11160</v>
      </c>
    </row>
    <row r="331" spans="1:6" x14ac:dyDescent="0.25">
      <c r="A331" s="9" t="str">
        <f t="shared" si="10"/>
        <v>Baxová Alice doc. MUDr. CSc. – 1124340608.01 (PP)</v>
      </c>
      <c r="B331" s="8" t="s">
        <v>670</v>
      </c>
      <c r="C331" s="8" t="s">
        <v>671</v>
      </c>
      <c r="D331" s="8" t="s">
        <v>113</v>
      </c>
      <c r="E331" s="8" t="s">
        <v>667</v>
      </c>
      <c r="F331" s="8" t="str">
        <f t="shared" si="11"/>
        <v>11160</v>
      </c>
    </row>
    <row r="332" spans="1:6" x14ac:dyDescent="0.25">
      <c r="A332" s="9" t="str">
        <f t="shared" si="10"/>
        <v>Bobková Klára RNDr. Ph.D. – 1163086503.01 (PP)</v>
      </c>
      <c r="B332" s="8" t="s">
        <v>672</v>
      </c>
      <c r="C332" s="8" t="s">
        <v>673</v>
      </c>
      <c r="D332" s="8" t="s">
        <v>113</v>
      </c>
      <c r="E332" s="8" t="s">
        <v>667</v>
      </c>
      <c r="F332" s="8" t="str">
        <f t="shared" si="11"/>
        <v>11160</v>
      </c>
    </row>
    <row r="333" spans="1:6" x14ac:dyDescent="0.25">
      <c r="A333" s="9" t="str">
        <f t="shared" si="10"/>
        <v>Cmarko Dušan doc. RNDr. Ph.D. – 1173609431.01 (PP)</v>
      </c>
      <c r="B333" s="8" t="s">
        <v>674</v>
      </c>
      <c r="C333" s="8" t="s">
        <v>675</v>
      </c>
      <c r="D333" s="8" t="s">
        <v>113</v>
      </c>
      <c r="E333" s="8" t="s">
        <v>667</v>
      </c>
      <c r="F333" s="8" t="str">
        <f t="shared" si="11"/>
        <v>11160</v>
      </c>
    </row>
    <row r="334" spans="1:6" x14ac:dyDescent="0.25">
      <c r="A334" s="9" t="str">
        <f t="shared" si="10"/>
        <v>Cmarko Leoš Ing. – 1199520764.02 (PP)</v>
      </c>
      <c r="B334" s="8" t="s">
        <v>676</v>
      </c>
      <c r="C334" s="8" t="s">
        <v>677</v>
      </c>
      <c r="D334" s="8" t="s">
        <v>113</v>
      </c>
      <c r="E334" s="8" t="s">
        <v>667</v>
      </c>
      <c r="F334" s="8" t="str">
        <f t="shared" si="11"/>
        <v>11160</v>
      </c>
    </row>
    <row r="335" spans="1:6" x14ac:dyDescent="0.25">
      <c r="A335" s="9" t="str">
        <f t="shared" si="10"/>
        <v>Děkanovská Markéta – 1178464107.03 (PP)</v>
      </c>
      <c r="B335" s="8" t="s">
        <v>678</v>
      </c>
      <c r="C335" s="8" t="s">
        <v>679</v>
      </c>
      <c r="D335" s="8" t="s">
        <v>113</v>
      </c>
      <c r="E335" s="8" t="s">
        <v>667</v>
      </c>
      <c r="F335" s="8" t="str">
        <f t="shared" si="11"/>
        <v>11160</v>
      </c>
    </row>
    <row r="336" spans="1:6" x14ac:dyDescent="0.25">
      <c r="A336" s="9" t="str">
        <f t="shared" si="10"/>
        <v>Dostálová Veronika Mgr. – 1195084748.01 (PP)</v>
      </c>
      <c r="B336" s="8" t="s">
        <v>9434</v>
      </c>
      <c r="C336" s="8" t="s">
        <v>9435</v>
      </c>
      <c r="D336" s="8" t="s">
        <v>113</v>
      </c>
      <c r="E336" s="8" t="s">
        <v>667</v>
      </c>
      <c r="F336" s="8" t="str">
        <f t="shared" si="11"/>
        <v>11160</v>
      </c>
    </row>
    <row r="337" spans="1:6" x14ac:dyDescent="0.25">
      <c r="A337" s="9" t="str">
        <f t="shared" si="10"/>
        <v>Doubková Klára Mgr. – 1194452423.01 (PP)</v>
      </c>
      <c r="B337" s="8" t="s">
        <v>680</v>
      </c>
      <c r="C337" s="8" t="s">
        <v>681</v>
      </c>
      <c r="D337" s="8" t="s">
        <v>113</v>
      </c>
      <c r="E337" s="8" t="s">
        <v>667</v>
      </c>
      <c r="F337" s="8" t="str">
        <f t="shared" si="11"/>
        <v>11160</v>
      </c>
    </row>
    <row r="338" spans="1:6" x14ac:dyDescent="0.25">
      <c r="A338" s="9" t="str">
        <f t="shared" si="10"/>
        <v>Elišáková Veronika RNDr. Ph.D. – 1110127727.01 (PP)</v>
      </c>
      <c r="B338" s="8" t="s">
        <v>682</v>
      </c>
      <c r="C338" s="8" t="s">
        <v>683</v>
      </c>
      <c r="D338" s="8" t="s">
        <v>113</v>
      </c>
      <c r="E338" s="8" t="s">
        <v>667</v>
      </c>
      <c r="F338" s="8" t="str">
        <f t="shared" si="11"/>
        <v>11160</v>
      </c>
    </row>
    <row r="339" spans="1:6" x14ac:dyDescent="0.25">
      <c r="A339" s="9" t="str">
        <f t="shared" si="10"/>
        <v>Geryk Jan Mgr. Ph.D. – 1142281746.01 (PP)</v>
      </c>
      <c r="B339" s="8" t="s">
        <v>684</v>
      </c>
      <c r="C339" s="8" t="s">
        <v>685</v>
      </c>
      <c r="D339" s="8" t="s">
        <v>113</v>
      </c>
      <c r="E339" s="8" t="s">
        <v>667</v>
      </c>
      <c r="F339" s="8" t="str">
        <f t="shared" si="11"/>
        <v>11160</v>
      </c>
    </row>
    <row r="340" spans="1:6" x14ac:dyDescent="0.25">
      <c r="A340" s="9" t="str">
        <f t="shared" si="10"/>
        <v>Hirschfeldová Kateřina RNDr. Ph.D. – 1177785546.01 (PP)</v>
      </c>
      <c r="B340" s="8" t="s">
        <v>686</v>
      </c>
      <c r="C340" s="8" t="s">
        <v>687</v>
      </c>
      <c r="D340" s="8" t="s">
        <v>113</v>
      </c>
      <c r="E340" s="8" t="s">
        <v>667</v>
      </c>
      <c r="F340" s="8" t="str">
        <f t="shared" si="11"/>
        <v>11160</v>
      </c>
    </row>
    <row r="341" spans="1:6" x14ac:dyDescent="0.25">
      <c r="A341" s="9" t="str">
        <f t="shared" si="10"/>
        <v>Hlinovská Marcela – 1133679172.02 (PP)</v>
      </c>
      <c r="B341" s="8" t="s">
        <v>688</v>
      </c>
      <c r="C341" s="8" t="s">
        <v>689</v>
      </c>
      <c r="D341" s="8" t="s">
        <v>113</v>
      </c>
      <c r="E341" s="8" t="s">
        <v>667</v>
      </c>
      <c r="F341" s="8" t="str">
        <f t="shared" si="11"/>
        <v>11160</v>
      </c>
    </row>
    <row r="342" spans="1:6" x14ac:dyDescent="0.25">
      <c r="A342" s="9" t="str">
        <f t="shared" si="10"/>
        <v>Hrbková Andrea – 1147175682.01 (PP)</v>
      </c>
      <c r="B342" s="8" t="s">
        <v>690</v>
      </c>
      <c r="C342" s="8" t="s">
        <v>691</v>
      </c>
      <c r="D342" s="8" t="s">
        <v>113</v>
      </c>
      <c r="E342" s="8" t="s">
        <v>667</v>
      </c>
      <c r="F342" s="8" t="str">
        <f t="shared" si="11"/>
        <v>11160</v>
      </c>
    </row>
    <row r="343" spans="1:6" x14ac:dyDescent="0.25">
      <c r="A343" s="9" t="str">
        <f t="shared" si="10"/>
        <v>Chmúrčiaková Nikola Mgr. Ph.D. – 1163047871.01 (PP)</v>
      </c>
      <c r="B343" s="8" t="s">
        <v>9436</v>
      </c>
      <c r="C343" s="8" t="s">
        <v>692</v>
      </c>
      <c r="D343" s="8" t="s">
        <v>113</v>
      </c>
      <c r="E343" s="8" t="s">
        <v>667</v>
      </c>
      <c r="F343" s="8" t="str">
        <f t="shared" si="11"/>
        <v>11160</v>
      </c>
    </row>
    <row r="344" spans="1:6" x14ac:dyDescent="0.25">
      <c r="A344" s="9" t="str">
        <f t="shared" si="10"/>
        <v>Chylíková Blanka Ing. – 1129851022.01 (PP)</v>
      </c>
      <c r="B344" s="8" t="s">
        <v>693</v>
      </c>
      <c r="C344" s="8" t="s">
        <v>694</v>
      </c>
      <c r="D344" s="8" t="s">
        <v>113</v>
      </c>
      <c r="E344" s="8" t="s">
        <v>667</v>
      </c>
      <c r="F344" s="8" t="str">
        <f t="shared" si="11"/>
        <v>11160</v>
      </c>
    </row>
    <row r="345" spans="1:6" x14ac:dyDescent="0.25">
      <c r="A345" s="9" t="str">
        <f t="shared" si="10"/>
        <v>Jirsová Kateřina prof. Mgr. Ph.D. – 1191093382.01 (PP)</v>
      </c>
      <c r="B345" s="8" t="s">
        <v>695</v>
      </c>
      <c r="C345" s="8" t="s">
        <v>696</v>
      </c>
      <c r="D345" s="8" t="s">
        <v>113</v>
      </c>
      <c r="E345" s="8" t="s">
        <v>667</v>
      </c>
      <c r="F345" s="8" t="str">
        <f t="shared" si="11"/>
        <v>11160</v>
      </c>
    </row>
    <row r="346" spans="1:6" x14ac:dyDescent="0.25">
      <c r="A346" s="9" t="str">
        <f t="shared" si="10"/>
        <v>Kábelová Adéla Mgr. et Mgr. Ph.D. – 1138748031.01 (PP)</v>
      </c>
      <c r="B346" s="8" t="s">
        <v>9437</v>
      </c>
      <c r="C346" s="8" t="s">
        <v>697</v>
      </c>
      <c r="D346" s="8" t="s">
        <v>113</v>
      </c>
      <c r="E346" s="8" t="s">
        <v>667</v>
      </c>
      <c r="F346" s="8" t="str">
        <f t="shared" si="11"/>
        <v>11160</v>
      </c>
    </row>
    <row r="347" spans="1:6" x14ac:dyDescent="0.25">
      <c r="A347" s="9" t="str">
        <f t="shared" si="10"/>
        <v>Karbusová Ivana Bc. – 1121444541.01 (PP)</v>
      </c>
      <c r="B347" s="8" t="s">
        <v>698</v>
      </c>
      <c r="C347" s="8" t="s">
        <v>699</v>
      </c>
      <c r="D347" s="8" t="s">
        <v>113</v>
      </c>
      <c r="E347" s="8" t="s">
        <v>667</v>
      </c>
      <c r="F347" s="8" t="str">
        <f t="shared" si="11"/>
        <v>11160</v>
      </c>
    </row>
    <row r="348" spans="1:6" x14ac:dyDescent="0.25">
      <c r="A348" s="9" t="str">
        <f t="shared" si="10"/>
        <v>Kereïche Sami M.Sc. M.Sc., Ph.D. – 1140928626.01 (PP)</v>
      </c>
      <c r="B348" s="8" t="s">
        <v>700</v>
      </c>
      <c r="C348" s="8" t="s">
        <v>701</v>
      </c>
      <c r="D348" s="8" t="s">
        <v>113</v>
      </c>
      <c r="E348" s="8" t="s">
        <v>667</v>
      </c>
      <c r="F348" s="8" t="str">
        <f t="shared" si="11"/>
        <v>11160</v>
      </c>
    </row>
    <row r="349" spans="1:6" x14ac:dyDescent="0.25">
      <c r="A349" s="9" t="str">
        <f t="shared" si="10"/>
        <v>Khazaal Magui  M.Sc. – 1162490573.01 (PP)</v>
      </c>
      <c r="B349" s="8" t="s">
        <v>702</v>
      </c>
      <c r="C349" s="8" t="s">
        <v>703</v>
      </c>
      <c r="D349" s="8" t="s">
        <v>113</v>
      </c>
      <c r="E349" s="8" t="s">
        <v>667</v>
      </c>
      <c r="F349" s="8" t="str">
        <f t="shared" si="11"/>
        <v>11160</v>
      </c>
    </row>
    <row r="350" spans="1:6" x14ac:dyDescent="0.25">
      <c r="A350" s="9" t="str">
        <f t="shared" si="10"/>
        <v>Khoroshyy Petro Mgr. Ph.D. – 1178331317.01 (PP)</v>
      </c>
      <c r="B350" s="8" t="s">
        <v>704</v>
      </c>
      <c r="C350" s="8" t="s">
        <v>705</v>
      </c>
      <c r="D350" s="8" t="s">
        <v>113</v>
      </c>
      <c r="E350" s="8" t="s">
        <v>667</v>
      </c>
      <c r="F350" s="8" t="str">
        <f t="shared" si="11"/>
        <v>11160</v>
      </c>
    </row>
    <row r="351" spans="1:6" x14ac:dyDescent="0.25">
      <c r="A351" s="9" t="str">
        <f t="shared" si="10"/>
        <v>Kleiblová Petra doc. MUDr. Ph.D. – 1110442886.04 (PP)</v>
      </c>
      <c r="B351" s="8" t="s">
        <v>9438</v>
      </c>
      <c r="C351" s="8" t="s">
        <v>706</v>
      </c>
      <c r="D351" s="8" t="s">
        <v>113</v>
      </c>
      <c r="E351" s="8" t="s">
        <v>667</v>
      </c>
      <c r="F351" s="8" t="str">
        <f t="shared" si="11"/>
        <v>11160</v>
      </c>
    </row>
    <row r="352" spans="1:6" x14ac:dyDescent="0.25">
      <c r="A352" s="9" t="str">
        <f t="shared" si="10"/>
        <v>Kohoutová Milada doc. MUDr. CSc. – 1145095313.01 (PP)</v>
      </c>
      <c r="B352" s="8" t="s">
        <v>707</v>
      </c>
      <c r="C352" s="8" t="s">
        <v>708</v>
      </c>
      <c r="D352" s="8" t="s">
        <v>113</v>
      </c>
      <c r="E352" s="8" t="s">
        <v>667</v>
      </c>
      <c r="F352" s="8" t="str">
        <f t="shared" si="11"/>
        <v>11160</v>
      </c>
    </row>
    <row r="353" spans="1:6" x14ac:dyDescent="0.25">
      <c r="A353" s="9" t="str">
        <f t="shared" si="10"/>
        <v>Korabečná Marie prof. RNDr. Ph.D. – 1142530912.01 (PP)</v>
      </c>
      <c r="B353" s="8" t="s">
        <v>709</v>
      </c>
      <c r="C353" s="8" t="s">
        <v>710</v>
      </c>
      <c r="D353" s="8" t="s">
        <v>113</v>
      </c>
      <c r="E353" s="8" t="s">
        <v>667</v>
      </c>
      <c r="F353" s="8" t="str">
        <f t="shared" si="11"/>
        <v>11160</v>
      </c>
    </row>
    <row r="354" spans="1:6" x14ac:dyDescent="0.25">
      <c r="A354" s="9" t="str">
        <f t="shared" si="10"/>
        <v>Kotlas Jaroslav MUDr. – 1199280652.01 (PP)</v>
      </c>
      <c r="B354" s="8" t="s">
        <v>711</v>
      </c>
      <c r="C354" s="8" t="s">
        <v>712</v>
      </c>
      <c r="D354" s="8" t="s">
        <v>113</v>
      </c>
      <c r="E354" s="8" t="s">
        <v>667</v>
      </c>
      <c r="F354" s="8" t="str">
        <f t="shared" si="11"/>
        <v>11160</v>
      </c>
    </row>
    <row r="355" spans="1:6" x14ac:dyDescent="0.25">
      <c r="A355" s="9" t="str">
        <f t="shared" si="10"/>
        <v>Koubová Lucie MUDr. – 1134604051.01 (PP)</v>
      </c>
      <c r="B355" s="8" t="s">
        <v>713</v>
      </c>
      <c r="C355" s="8" t="s">
        <v>714</v>
      </c>
      <c r="D355" s="8" t="s">
        <v>113</v>
      </c>
      <c r="E355" s="8" t="s">
        <v>667</v>
      </c>
      <c r="F355" s="8" t="str">
        <f t="shared" si="11"/>
        <v>11160</v>
      </c>
    </row>
    <row r="356" spans="1:6" x14ac:dyDescent="0.25">
      <c r="A356" s="9" t="str">
        <f t="shared" si="10"/>
        <v>Kroupa Michal Mgr. Ph.D. – 1115137638.01 (PP)</v>
      </c>
      <c r="B356" s="8" t="s">
        <v>715</v>
      </c>
      <c r="C356" s="8" t="s">
        <v>716</v>
      </c>
      <c r="D356" s="8" t="s">
        <v>113</v>
      </c>
      <c r="E356" s="8" t="s">
        <v>667</v>
      </c>
      <c r="F356" s="8" t="str">
        <f t="shared" si="11"/>
        <v>11160</v>
      </c>
    </row>
    <row r="357" spans="1:6" x14ac:dyDescent="0.25">
      <c r="A357" s="9" t="str">
        <f t="shared" si="10"/>
        <v>Krulišová Veronika MUDr. Ph.D. – 1139197411.01 (PP)</v>
      </c>
      <c r="B357" s="8" t="s">
        <v>717</v>
      </c>
      <c r="C357" s="8" t="s">
        <v>718</v>
      </c>
      <c r="D357" s="8" t="s">
        <v>113</v>
      </c>
      <c r="E357" s="8" t="s">
        <v>667</v>
      </c>
      <c r="F357" s="8" t="str">
        <f t="shared" si="11"/>
        <v>11160</v>
      </c>
    </row>
    <row r="358" spans="1:6" x14ac:dyDescent="0.25">
      <c r="A358" s="9" t="str">
        <f t="shared" si="10"/>
        <v>Krupková Michaela Mgr. Ph.D. – 1194117735.01 (PP)</v>
      </c>
      <c r="B358" s="8" t="s">
        <v>719</v>
      </c>
      <c r="C358" s="8" t="s">
        <v>720</v>
      </c>
      <c r="D358" s="8" t="s">
        <v>113</v>
      </c>
      <c r="E358" s="8" t="s">
        <v>667</v>
      </c>
      <c r="F358" s="8" t="str">
        <f t="shared" si="11"/>
        <v>11160</v>
      </c>
    </row>
    <row r="359" spans="1:6" x14ac:dyDescent="0.25">
      <c r="A359" s="9" t="str">
        <f t="shared" si="10"/>
        <v>Kučerová Hana RNDr. Ph.D. – 1136496960.01 (PP)</v>
      </c>
      <c r="B359" s="8" t="s">
        <v>721</v>
      </c>
      <c r="C359" s="8" t="s">
        <v>722</v>
      </c>
      <c r="D359" s="8" t="s">
        <v>113</v>
      </c>
      <c r="E359" s="8" t="s">
        <v>667</v>
      </c>
      <c r="F359" s="8" t="str">
        <f t="shared" si="11"/>
        <v>11160</v>
      </c>
    </row>
    <row r="360" spans="1:6" x14ac:dyDescent="0.25">
      <c r="A360" s="9" t="str">
        <f t="shared" si="10"/>
        <v>Laššáková Soňa Mgr. – 1197636262.01 (PP)</v>
      </c>
      <c r="B360" s="8" t="s">
        <v>723</v>
      </c>
      <c r="C360" s="8" t="s">
        <v>724</v>
      </c>
      <c r="D360" s="8" t="s">
        <v>113</v>
      </c>
      <c r="E360" s="8" t="s">
        <v>667</v>
      </c>
      <c r="F360" s="8" t="str">
        <f t="shared" si="11"/>
        <v>11160</v>
      </c>
    </row>
    <row r="361" spans="1:6" x14ac:dyDescent="0.25">
      <c r="A361" s="9" t="str">
        <f t="shared" si="10"/>
        <v>Lazar Josef Mgr. Ph.D. – 1148980069.01 (PP)</v>
      </c>
      <c r="B361" s="8" t="s">
        <v>725</v>
      </c>
      <c r="C361" s="8" t="s">
        <v>726</v>
      </c>
      <c r="D361" s="8" t="s">
        <v>113</v>
      </c>
      <c r="E361" s="8" t="s">
        <v>667</v>
      </c>
      <c r="F361" s="8" t="str">
        <f t="shared" si="11"/>
        <v>11160</v>
      </c>
    </row>
    <row r="362" spans="1:6" x14ac:dyDescent="0.25">
      <c r="A362" s="9" t="str">
        <f t="shared" si="10"/>
        <v>Liška František doc. MUDr. Ph.D. – 1189117995.01 (PP)</v>
      </c>
      <c r="B362" s="8" t="s">
        <v>727</v>
      </c>
      <c r="C362" s="8" t="s">
        <v>728</v>
      </c>
      <c r="D362" s="8" t="s">
        <v>113</v>
      </c>
      <c r="E362" s="8" t="s">
        <v>667</v>
      </c>
      <c r="F362" s="8" t="str">
        <f t="shared" si="11"/>
        <v>11160</v>
      </c>
    </row>
    <row r="363" spans="1:6" x14ac:dyDescent="0.25">
      <c r="A363" s="9" t="str">
        <f t="shared" si="10"/>
        <v>Merta Miroslav prof. MUDr. CSc. – 1115777927.01 (PP)</v>
      </c>
      <c r="B363" s="8" t="s">
        <v>729</v>
      </c>
      <c r="C363" s="8" t="s">
        <v>730</v>
      </c>
      <c r="D363" s="8" t="s">
        <v>113</v>
      </c>
      <c r="E363" s="8" t="s">
        <v>667</v>
      </c>
      <c r="F363" s="8" t="str">
        <f t="shared" si="11"/>
        <v>11160</v>
      </c>
    </row>
    <row r="364" spans="1:6" x14ac:dyDescent="0.25">
      <c r="A364" s="9" t="str">
        <f t="shared" si="10"/>
        <v>Miclea Sebastian Paul  M.Sc., Ph.D. – 1115576002.01 (PP)</v>
      </c>
      <c r="B364" s="8" t="s">
        <v>731</v>
      </c>
      <c r="C364" s="8" t="s">
        <v>732</v>
      </c>
      <c r="D364" s="8" t="s">
        <v>113</v>
      </c>
      <c r="E364" s="8" t="s">
        <v>667</v>
      </c>
      <c r="F364" s="8" t="str">
        <f t="shared" si="11"/>
        <v>11160</v>
      </c>
    </row>
    <row r="365" spans="1:6" x14ac:dyDescent="0.25">
      <c r="A365" s="9" t="str">
        <f t="shared" si="10"/>
        <v>Mihalová Romana MUDr. – 1133058310.01 (PP)</v>
      </c>
      <c r="B365" s="8" t="s">
        <v>733</v>
      </c>
      <c r="C365" s="8" t="s">
        <v>734</v>
      </c>
      <c r="D365" s="8" t="s">
        <v>113</v>
      </c>
      <c r="E365" s="8" t="s">
        <v>667</v>
      </c>
      <c r="F365" s="8" t="str">
        <f t="shared" si="11"/>
        <v>11160</v>
      </c>
    </row>
    <row r="366" spans="1:6" x14ac:dyDescent="0.25">
      <c r="A366" s="9" t="str">
        <f t="shared" si="10"/>
        <v>Musil Zdeněk RNDr. Ph.D. – 1193680528.01 (PP)</v>
      </c>
      <c r="B366" s="8" t="s">
        <v>735</v>
      </c>
      <c r="C366" s="8" t="s">
        <v>736</v>
      </c>
      <c r="D366" s="8" t="s">
        <v>113</v>
      </c>
      <c r="E366" s="8" t="s">
        <v>667</v>
      </c>
      <c r="F366" s="8" t="str">
        <f t="shared" si="11"/>
        <v>11160</v>
      </c>
    </row>
    <row r="367" spans="1:6" x14ac:dyDescent="0.25">
      <c r="A367" s="9" t="str">
        <f t="shared" si="10"/>
        <v>Myšková Jitka RNDr. Ph.D. – 1113545867.01 (PP)</v>
      </c>
      <c r="B367" s="8" t="s">
        <v>737</v>
      </c>
      <c r="C367" s="8" t="s">
        <v>738</v>
      </c>
      <c r="D367" s="8" t="s">
        <v>113</v>
      </c>
      <c r="E367" s="8" t="s">
        <v>667</v>
      </c>
      <c r="F367" s="8" t="str">
        <f t="shared" si="11"/>
        <v>11160</v>
      </c>
    </row>
    <row r="368" spans="1:6" x14ac:dyDescent="0.25">
      <c r="A368" s="9" t="str">
        <f t="shared" si="10"/>
        <v>Nagy Marková Vendula Mgr. Ph.D. – 1150792279.01 (PP)</v>
      </c>
      <c r="B368" s="8" t="s">
        <v>739</v>
      </c>
      <c r="C368" s="8" t="s">
        <v>740</v>
      </c>
      <c r="D368" s="8" t="s">
        <v>113</v>
      </c>
      <c r="E368" s="8" t="s">
        <v>667</v>
      </c>
      <c r="F368" s="8" t="str">
        <f t="shared" si="11"/>
        <v>11160</v>
      </c>
    </row>
    <row r="369" spans="1:6" x14ac:dyDescent="0.25">
      <c r="A369" s="9" t="str">
        <f t="shared" si="10"/>
        <v>Novotná Miloslava – 1125498546.01 (PP)</v>
      </c>
      <c r="B369" s="8" t="s">
        <v>741</v>
      </c>
      <c r="C369" s="8" t="s">
        <v>742</v>
      </c>
      <c r="D369" s="8" t="s">
        <v>113</v>
      </c>
      <c r="E369" s="8" t="s">
        <v>667</v>
      </c>
      <c r="F369" s="8" t="str">
        <f t="shared" si="11"/>
        <v>11160</v>
      </c>
    </row>
    <row r="370" spans="1:6" x14ac:dyDescent="0.25">
      <c r="A370" s="9" t="str">
        <f t="shared" si="10"/>
        <v>Obeidová Lena Mgr. Ph.D. – 1177084075.01 (PP)</v>
      </c>
      <c r="B370" s="8" t="s">
        <v>743</v>
      </c>
      <c r="C370" s="8" t="s">
        <v>744</v>
      </c>
      <c r="D370" s="8" t="s">
        <v>113</v>
      </c>
      <c r="E370" s="8" t="s">
        <v>667</v>
      </c>
      <c r="F370" s="8" t="str">
        <f t="shared" si="11"/>
        <v>11160</v>
      </c>
    </row>
    <row r="371" spans="1:6" x14ac:dyDescent="0.25">
      <c r="A371" s="9" t="str">
        <f t="shared" si="10"/>
        <v>Pajerová Lenka Mgr. – 1142493743.02 (PP)</v>
      </c>
      <c r="B371" s="8" t="s">
        <v>745</v>
      </c>
      <c r="C371" s="8" t="s">
        <v>746</v>
      </c>
      <c r="D371" s="8" t="s">
        <v>113</v>
      </c>
      <c r="E371" s="8" t="s">
        <v>667</v>
      </c>
      <c r="F371" s="8" t="str">
        <f t="shared" si="11"/>
        <v>11160</v>
      </c>
    </row>
    <row r="372" spans="1:6" x14ac:dyDescent="0.25">
      <c r="A372" s="9" t="str">
        <f t="shared" si="10"/>
        <v>Panczak Aleš MUDr. CSc. – 1117225303.01 (PP)</v>
      </c>
      <c r="B372" s="8" t="s">
        <v>747</v>
      </c>
      <c r="C372" s="8" t="s">
        <v>748</v>
      </c>
      <c r="D372" s="8" t="s">
        <v>113</v>
      </c>
      <c r="E372" s="8" t="s">
        <v>667</v>
      </c>
      <c r="F372" s="8" t="str">
        <f t="shared" si="11"/>
        <v>11160</v>
      </c>
    </row>
    <row r="373" spans="1:6" x14ac:dyDescent="0.25">
      <c r="A373" s="9" t="str">
        <f t="shared" si="10"/>
        <v>Pazourková Eva MUDr. Ph.D. – 1133863168.01 (PP)</v>
      </c>
      <c r="B373" s="8" t="s">
        <v>749</v>
      </c>
      <c r="C373" s="8" t="s">
        <v>750</v>
      </c>
      <c r="D373" s="8" t="s">
        <v>113</v>
      </c>
      <c r="E373" s="8" t="s">
        <v>667</v>
      </c>
      <c r="F373" s="8" t="str">
        <f t="shared" si="11"/>
        <v>11160</v>
      </c>
    </row>
    <row r="374" spans="1:6" x14ac:dyDescent="0.25">
      <c r="A374" s="9" t="str">
        <f t="shared" si="10"/>
        <v>Pravenec Michal Ing. DrSc. – 1199587958.01 (PP)</v>
      </c>
      <c r="B374" s="8" t="s">
        <v>751</v>
      </c>
      <c r="C374" s="8" t="s">
        <v>752</v>
      </c>
      <c r="D374" s="8" t="s">
        <v>113</v>
      </c>
      <c r="E374" s="8" t="s">
        <v>667</v>
      </c>
      <c r="F374" s="8" t="str">
        <f t="shared" si="11"/>
        <v>11160</v>
      </c>
    </row>
    <row r="375" spans="1:6" x14ac:dyDescent="0.25">
      <c r="A375" s="9" t="str">
        <f t="shared" si="10"/>
        <v>Procyková Kristýna MUDr. – 1151991846.02 (PP)</v>
      </c>
      <c r="B375" s="8" t="s">
        <v>753</v>
      </c>
      <c r="C375" s="8" t="s">
        <v>754</v>
      </c>
      <c r="D375" s="8" t="s">
        <v>113</v>
      </c>
      <c r="E375" s="8" t="s">
        <v>667</v>
      </c>
      <c r="F375" s="8" t="str">
        <f t="shared" si="11"/>
        <v>11160</v>
      </c>
    </row>
    <row r="376" spans="1:6" x14ac:dyDescent="0.25">
      <c r="A376" s="9" t="str">
        <f t="shared" si="10"/>
        <v>Raška Otakar MUDr. Ph.D. – 1112639659.01 (PP)</v>
      </c>
      <c r="B376" s="8" t="s">
        <v>755</v>
      </c>
      <c r="C376" s="8" t="s">
        <v>756</v>
      </c>
      <c r="D376" s="8" t="s">
        <v>113</v>
      </c>
      <c r="E376" s="8" t="s">
        <v>667</v>
      </c>
      <c r="F376" s="8" t="str">
        <f t="shared" si="11"/>
        <v>11160</v>
      </c>
    </row>
    <row r="377" spans="1:6" x14ac:dyDescent="0.25">
      <c r="A377" s="9" t="str">
        <f t="shared" si="10"/>
        <v>Roncová Linda MUDr. – 1174383843.01 (PP)</v>
      </c>
      <c r="B377" s="8" t="s">
        <v>9439</v>
      </c>
      <c r="C377" s="8" t="s">
        <v>9440</v>
      </c>
      <c r="D377" s="8" t="s">
        <v>113</v>
      </c>
      <c r="E377" s="8" t="s">
        <v>667</v>
      </c>
      <c r="F377" s="8" t="str">
        <f t="shared" si="11"/>
        <v>11160</v>
      </c>
    </row>
    <row r="378" spans="1:6" x14ac:dyDescent="0.25">
      <c r="A378" s="9" t="str">
        <f t="shared" si="10"/>
        <v>Smirnov Evgeny  Dr., Ph.D. – 1150096870.01 (PP)</v>
      </c>
      <c r="B378" s="8" t="s">
        <v>757</v>
      </c>
      <c r="C378" s="8" t="s">
        <v>758</v>
      </c>
      <c r="D378" s="8" t="s">
        <v>113</v>
      </c>
      <c r="E378" s="8" t="s">
        <v>667</v>
      </c>
      <c r="F378" s="8" t="str">
        <f t="shared" si="11"/>
        <v>11160</v>
      </c>
    </row>
    <row r="379" spans="1:6" x14ac:dyDescent="0.25">
      <c r="A379" s="9" t="str">
        <f t="shared" si="10"/>
        <v>Stenzl Vlastimil Mgr. – 1189849646.01 (PP)</v>
      </c>
      <c r="B379" s="8" t="s">
        <v>759</v>
      </c>
      <c r="C379" s="8" t="s">
        <v>760</v>
      </c>
      <c r="D379" s="8" t="s">
        <v>113</v>
      </c>
      <c r="E379" s="8" t="s">
        <v>667</v>
      </c>
      <c r="F379" s="8" t="str">
        <f t="shared" si="11"/>
        <v>11160</v>
      </c>
    </row>
    <row r="380" spans="1:6" x14ac:dyDescent="0.25">
      <c r="A380" s="9" t="str">
        <f t="shared" si="10"/>
        <v>Šantorová Šárka Mgr. Ph.D. – 1126032666.01 (PP)</v>
      </c>
      <c r="B380" s="8" t="s">
        <v>761</v>
      </c>
      <c r="C380" s="8" t="s">
        <v>762</v>
      </c>
      <c r="D380" s="8" t="s">
        <v>113</v>
      </c>
      <c r="E380" s="8" t="s">
        <v>667</v>
      </c>
      <c r="F380" s="8" t="str">
        <f t="shared" si="11"/>
        <v>11160</v>
      </c>
    </row>
    <row r="381" spans="1:6" x14ac:dyDescent="0.25">
      <c r="A381" s="9" t="str">
        <f t="shared" si="10"/>
        <v>Šeda Ondřej prof. MUDr. Ph.D. – 1188006302.01 (PP)</v>
      </c>
      <c r="B381" s="8" t="s">
        <v>763</v>
      </c>
      <c r="C381" s="8" t="s">
        <v>764</v>
      </c>
      <c r="D381" s="8" t="s">
        <v>113</v>
      </c>
      <c r="E381" s="8" t="s">
        <v>667</v>
      </c>
      <c r="F381" s="8" t="str">
        <f t="shared" si="11"/>
        <v>11160</v>
      </c>
    </row>
    <row r="382" spans="1:6" x14ac:dyDescent="0.25">
      <c r="A382" s="9" t="str">
        <f t="shared" si="10"/>
        <v>Šedová Lucie PharmDr. Ph.D. – 1136349499.01 (PP)</v>
      </c>
      <c r="B382" s="8" t="s">
        <v>765</v>
      </c>
      <c r="C382" s="8" t="s">
        <v>766</v>
      </c>
      <c r="D382" s="8" t="s">
        <v>113</v>
      </c>
      <c r="E382" s="8" t="s">
        <v>667</v>
      </c>
      <c r="F382" s="8" t="str">
        <f t="shared" si="11"/>
        <v>11160</v>
      </c>
    </row>
    <row r="383" spans="1:6" x14ac:dyDescent="0.25">
      <c r="A383" s="9" t="str">
        <f t="shared" si="10"/>
        <v>Šenkyřík Pavel Mgr. – 1139386276.03 (PP)</v>
      </c>
      <c r="B383" s="8" t="s">
        <v>767</v>
      </c>
      <c r="C383" s="8" t="s">
        <v>768</v>
      </c>
      <c r="D383" s="8" t="s">
        <v>113</v>
      </c>
      <c r="E383" s="8" t="s">
        <v>667</v>
      </c>
      <c r="F383" s="8" t="str">
        <f t="shared" si="11"/>
        <v>11160</v>
      </c>
    </row>
    <row r="384" spans="1:6" x14ac:dyDescent="0.25">
      <c r="A384" s="9" t="str">
        <f t="shared" si="10"/>
        <v>Šípek Antonín MUDr. Ph.D. – 1170669544.03 (PP)</v>
      </c>
      <c r="B384" s="8" t="s">
        <v>769</v>
      </c>
      <c r="C384" s="8" t="s">
        <v>770</v>
      </c>
      <c r="D384" s="8" t="s">
        <v>113</v>
      </c>
      <c r="E384" s="8" t="s">
        <v>667</v>
      </c>
      <c r="F384" s="8" t="str">
        <f t="shared" si="11"/>
        <v>11160</v>
      </c>
    </row>
    <row r="385" spans="1:6" x14ac:dyDescent="0.25">
      <c r="A385" s="9" t="str">
        <f t="shared" si="10"/>
        <v>Šlachtová Lenka Mgr. Ph.D. – 1120219850.03 (PP)</v>
      </c>
      <c r="B385" s="8" t="s">
        <v>771</v>
      </c>
      <c r="C385" s="8" t="s">
        <v>772</v>
      </c>
      <c r="D385" s="8" t="s">
        <v>113</v>
      </c>
      <c r="E385" s="8" t="s">
        <v>667</v>
      </c>
      <c r="F385" s="8" t="str">
        <f t="shared" si="11"/>
        <v>11160</v>
      </c>
    </row>
    <row r="386" spans="1:6" x14ac:dyDescent="0.25">
      <c r="A386" s="9" t="str">
        <f t="shared" ref="A386:A449" si="12">_xlfn.CONCAT(B386," – ",C386," (",D386,")")</f>
        <v>Štekrová Jitka Ing. – 1158811913.01 (PP)</v>
      </c>
      <c r="B386" s="8" t="s">
        <v>773</v>
      </c>
      <c r="C386" s="8" t="s">
        <v>774</v>
      </c>
      <c r="D386" s="8" t="s">
        <v>113</v>
      </c>
      <c r="E386" s="8" t="s">
        <v>667</v>
      </c>
      <c r="F386" s="8" t="str">
        <f t="shared" ref="F386:F449" si="13">MID(E386,1,5)</f>
        <v>11160</v>
      </c>
    </row>
    <row r="387" spans="1:6" x14ac:dyDescent="0.25">
      <c r="A387" s="9" t="str">
        <f t="shared" si="12"/>
        <v>Švábová Miroslava MUDr. CSc. – 1152205923.01 (PP)</v>
      </c>
      <c r="B387" s="8" t="s">
        <v>775</v>
      </c>
      <c r="C387" s="8" t="s">
        <v>776</v>
      </c>
      <c r="D387" s="8" t="s">
        <v>113</v>
      </c>
      <c r="E387" s="8" t="s">
        <v>667</v>
      </c>
      <c r="F387" s="8" t="str">
        <f t="shared" si="13"/>
        <v>11160</v>
      </c>
    </row>
    <row r="388" spans="1:6" x14ac:dyDescent="0.25">
      <c r="A388" s="9" t="str">
        <f t="shared" si="12"/>
        <v>Vacík Tomáš Ing. Ph.D. – 1185562985.01 (PP)</v>
      </c>
      <c r="B388" s="8" t="s">
        <v>777</v>
      </c>
      <c r="C388" s="8" t="s">
        <v>778</v>
      </c>
      <c r="D388" s="8" t="s">
        <v>113</v>
      </c>
      <c r="E388" s="8" t="s">
        <v>667</v>
      </c>
      <c r="F388" s="8" t="str">
        <f t="shared" si="13"/>
        <v>11160</v>
      </c>
    </row>
    <row r="389" spans="1:6" x14ac:dyDescent="0.25">
      <c r="A389" s="9" t="str">
        <f t="shared" si="12"/>
        <v>Vacíková Martina – 1168085807.01 (PP)</v>
      </c>
      <c r="B389" s="8" t="s">
        <v>779</v>
      </c>
      <c r="C389" s="8" t="s">
        <v>780</v>
      </c>
      <c r="D389" s="8" t="s">
        <v>113</v>
      </c>
      <c r="E389" s="8" t="s">
        <v>667</v>
      </c>
      <c r="F389" s="8" t="str">
        <f t="shared" si="13"/>
        <v>11160</v>
      </c>
    </row>
    <row r="390" spans="1:6" x14ac:dyDescent="0.25">
      <c r="A390" s="9" t="str">
        <f t="shared" si="12"/>
        <v>Valíčková Anna Ing. Ph.D. – 1187757314.01 (PP)</v>
      </c>
      <c r="B390" s="8" t="s">
        <v>781</v>
      </c>
      <c r="C390" s="8" t="s">
        <v>782</v>
      </c>
      <c r="D390" s="8" t="s">
        <v>113</v>
      </c>
      <c r="E390" s="8" t="s">
        <v>667</v>
      </c>
      <c r="F390" s="8" t="str">
        <f t="shared" si="13"/>
        <v>11160</v>
      </c>
    </row>
    <row r="391" spans="1:6" x14ac:dyDescent="0.25">
      <c r="A391" s="9" t="str">
        <f t="shared" si="12"/>
        <v>Veselá Kamila MUDr. Ph.D. – 1155126155.01 (PP)</v>
      </c>
      <c r="B391" s="8" t="s">
        <v>783</v>
      </c>
      <c r="C391" s="8" t="s">
        <v>784</v>
      </c>
      <c r="D391" s="8" t="s">
        <v>113</v>
      </c>
      <c r="E391" s="8" t="s">
        <v>667</v>
      </c>
      <c r="F391" s="8" t="str">
        <f t="shared" si="13"/>
        <v>11160</v>
      </c>
    </row>
    <row r="392" spans="1:6" x14ac:dyDescent="0.25">
      <c r="A392" s="9" t="str">
        <f t="shared" si="12"/>
        <v>Vodička Pavel MUDr. CSc., DrSc. – 1120941805.01 (PP)</v>
      </c>
      <c r="B392" s="8" t="s">
        <v>785</v>
      </c>
      <c r="C392" s="8" t="s">
        <v>786</v>
      </c>
      <c r="D392" s="8" t="s">
        <v>113</v>
      </c>
      <c r="E392" s="8" t="s">
        <v>667</v>
      </c>
      <c r="F392" s="8" t="str">
        <f t="shared" si="13"/>
        <v>11160</v>
      </c>
    </row>
    <row r="393" spans="1:6" x14ac:dyDescent="0.25">
      <c r="A393" s="9" t="str">
        <f t="shared" si="12"/>
        <v>Vodičková Ludmila MUDr. CSc. – 1123680093.01 (PP)</v>
      </c>
      <c r="B393" s="8" t="s">
        <v>787</v>
      </c>
      <c r="C393" s="8" t="s">
        <v>788</v>
      </c>
      <c r="D393" s="8" t="s">
        <v>113</v>
      </c>
      <c r="E393" s="8" t="s">
        <v>667</v>
      </c>
      <c r="F393" s="8" t="str">
        <f t="shared" si="13"/>
        <v>11160</v>
      </c>
    </row>
    <row r="394" spans="1:6" x14ac:dyDescent="0.25">
      <c r="A394" s="9" t="str">
        <f t="shared" si="12"/>
        <v>Vokáčová Klára RNDr. Ph.D. – 1152806889.01 (PP)</v>
      </c>
      <c r="B394" s="8" t="s">
        <v>789</v>
      </c>
      <c r="C394" s="8" t="s">
        <v>790</v>
      </c>
      <c r="D394" s="8" t="s">
        <v>113</v>
      </c>
      <c r="E394" s="8" t="s">
        <v>667</v>
      </c>
      <c r="F394" s="8" t="str">
        <f t="shared" si="13"/>
        <v>11160</v>
      </c>
    </row>
    <row r="395" spans="1:6" x14ac:dyDescent="0.25">
      <c r="A395" s="9" t="str">
        <f t="shared" si="12"/>
        <v>Voukali Eleni  Ph.D. – 1151867774.03 (PP)</v>
      </c>
      <c r="B395" s="8" t="s">
        <v>791</v>
      </c>
      <c r="C395" s="8" t="s">
        <v>792</v>
      </c>
      <c r="D395" s="8" t="s">
        <v>113</v>
      </c>
      <c r="E395" s="8" t="s">
        <v>667</v>
      </c>
      <c r="F395" s="8" t="str">
        <f t="shared" si="13"/>
        <v>11160</v>
      </c>
    </row>
    <row r="396" spans="1:6" x14ac:dyDescent="0.25">
      <c r="A396" s="9" t="str">
        <f t="shared" si="12"/>
        <v>Vrecková Zuzana Mgr. – 1152561521.01 (PP)</v>
      </c>
      <c r="B396" s="8" t="s">
        <v>793</v>
      </c>
      <c r="C396" s="8" t="s">
        <v>794</v>
      </c>
      <c r="D396" s="8" t="s">
        <v>113</v>
      </c>
      <c r="E396" s="8" t="s">
        <v>667</v>
      </c>
      <c r="F396" s="8" t="str">
        <f t="shared" si="13"/>
        <v>11160</v>
      </c>
    </row>
    <row r="397" spans="1:6" x14ac:dyDescent="0.25">
      <c r="A397" s="9" t="str">
        <f t="shared" si="12"/>
        <v>Vymetálková Veronika Ing. Ph.D. – 1181949451.01 (PP)</v>
      </c>
      <c r="B397" s="8" t="s">
        <v>795</v>
      </c>
      <c r="C397" s="8" t="s">
        <v>796</v>
      </c>
      <c r="D397" s="8" t="s">
        <v>113</v>
      </c>
      <c r="E397" s="8" t="s">
        <v>667</v>
      </c>
      <c r="F397" s="8" t="str">
        <f t="shared" si="13"/>
        <v>11160</v>
      </c>
    </row>
    <row r="398" spans="1:6" x14ac:dyDescent="0.25">
      <c r="A398" s="9" t="str">
        <f t="shared" si="12"/>
        <v>Záveský Luděk RNDr. Ph.D. – 1172037590.01 (PP)</v>
      </c>
      <c r="B398" s="8" t="s">
        <v>797</v>
      </c>
      <c r="C398" s="8" t="s">
        <v>798</v>
      </c>
      <c r="D398" s="8" t="s">
        <v>113</v>
      </c>
      <c r="E398" s="8" t="s">
        <v>667</v>
      </c>
      <c r="F398" s="8" t="str">
        <f t="shared" si="13"/>
        <v>11160</v>
      </c>
    </row>
    <row r="399" spans="1:6" x14ac:dyDescent="0.25">
      <c r="A399" s="9" t="str">
        <f t="shared" si="12"/>
        <v>Zedníková Iveta Mgr. – 1191176265.03 (PP)</v>
      </c>
      <c r="B399" s="8" t="s">
        <v>799</v>
      </c>
      <c r="C399" s="8" t="s">
        <v>800</v>
      </c>
      <c r="D399" s="8" t="s">
        <v>113</v>
      </c>
      <c r="E399" s="8" t="s">
        <v>667</v>
      </c>
      <c r="F399" s="8" t="str">
        <f t="shared" si="13"/>
        <v>11160</v>
      </c>
    </row>
    <row r="400" spans="1:6" x14ac:dyDescent="0.25">
      <c r="A400" s="9" t="str">
        <f t="shared" si="12"/>
        <v>Zinková Alžběta Mgr. Ph.D. – 1115334567.01 (PP)</v>
      </c>
      <c r="B400" s="8" t="s">
        <v>801</v>
      </c>
      <c r="C400" s="8" t="s">
        <v>802</v>
      </c>
      <c r="D400" s="8" t="s">
        <v>113</v>
      </c>
      <c r="E400" s="8" t="s">
        <v>667</v>
      </c>
      <c r="F400" s="8" t="str">
        <f t="shared" si="13"/>
        <v>11160</v>
      </c>
    </row>
    <row r="401" spans="1:6" x14ac:dyDescent="0.25">
      <c r="A401" s="9" t="str">
        <f t="shared" si="12"/>
        <v>Bayerová Jana – 1179516832.01 (PP)</v>
      </c>
      <c r="B401" s="8" t="s">
        <v>804</v>
      </c>
      <c r="C401" s="8" t="s">
        <v>805</v>
      </c>
      <c r="D401" s="8" t="s">
        <v>113</v>
      </c>
      <c r="E401" s="8" t="s">
        <v>803</v>
      </c>
      <c r="F401" s="8" t="str">
        <f t="shared" si="13"/>
        <v>11170</v>
      </c>
    </row>
    <row r="402" spans="1:6" x14ac:dyDescent="0.25">
      <c r="A402" s="9" t="str">
        <f t="shared" si="12"/>
        <v>Beneš Jiří prof. RNDr. MUDr. CSc. – 1151143305.02 (PP)</v>
      </c>
      <c r="B402" s="8" t="s">
        <v>806</v>
      </c>
      <c r="C402" s="8" t="s">
        <v>807</v>
      </c>
      <c r="D402" s="8" t="s">
        <v>113</v>
      </c>
      <c r="E402" s="8" t="s">
        <v>803</v>
      </c>
      <c r="F402" s="8" t="str">
        <f t="shared" si="13"/>
        <v>11170</v>
      </c>
    </row>
    <row r="403" spans="1:6" x14ac:dyDescent="0.25">
      <c r="A403" s="9" t="str">
        <f t="shared" si="12"/>
        <v>Broulím Jan Ing. Ph.D. – 1147647710.01 (PP)</v>
      </c>
      <c r="B403" s="8" t="s">
        <v>808</v>
      </c>
      <c r="C403" s="8" t="s">
        <v>809</v>
      </c>
      <c r="D403" s="8" t="s">
        <v>113</v>
      </c>
      <c r="E403" s="8" t="s">
        <v>803</v>
      </c>
      <c r="F403" s="8" t="str">
        <f t="shared" si="13"/>
        <v>11170</v>
      </c>
    </row>
    <row r="404" spans="1:6" x14ac:dyDescent="0.25">
      <c r="A404" s="9" t="str">
        <f t="shared" si="12"/>
        <v>Buchtelová Aneta Mgr. – 1149874092.02 (PP)</v>
      </c>
      <c r="B404" s="8" t="s">
        <v>810</v>
      </c>
      <c r="C404" s="8" t="s">
        <v>811</v>
      </c>
      <c r="D404" s="8" t="s">
        <v>113</v>
      </c>
      <c r="E404" s="8" t="s">
        <v>803</v>
      </c>
      <c r="F404" s="8" t="str">
        <f t="shared" si="13"/>
        <v>11170</v>
      </c>
    </row>
    <row r="405" spans="1:6" x14ac:dyDescent="0.25">
      <c r="A405" s="9" t="str">
        <f t="shared" si="12"/>
        <v>Buriánková Olga Mgr. – 1125054643.01 (PP)</v>
      </c>
      <c r="B405" s="8" t="s">
        <v>812</v>
      </c>
      <c r="C405" s="8" t="s">
        <v>813</v>
      </c>
      <c r="D405" s="8" t="s">
        <v>113</v>
      </c>
      <c r="E405" s="8" t="s">
        <v>803</v>
      </c>
      <c r="F405" s="8" t="str">
        <f t="shared" si="13"/>
        <v>11170</v>
      </c>
    </row>
    <row r="406" spans="1:6" x14ac:dyDescent="0.25">
      <c r="A406" s="9" t="str">
        <f t="shared" si="12"/>
        <v>Červený David Ing. – 1161606617.01 (PP)</v>
      </c>
      <c r="B406" s="8" t="s">
        <v>814</v>
      </c>
      <c r="C406" s="8" t="s">
        <v>815</v>
      </c>
      <c r="D406" s="8" t="s">
        <v>113</v>
      </c>
      <c r="E406" s="8" t="s">
        <v>803</v>
      </c>
      <c r="F406" s="8" t="str">
        <f t="shared" si="13"/>
        <v>11170</v>
      </c>
    </row>
    <row r="407" spans="1:6" x14ac:dyDescent="0.25">
      <c r="A407" s="9" t="str">
        <f t="shared" si="12"/>
        <v>Drahoš Milan MDDr. Bc. – 1166606660.03 (PP)</v>
      </c>
      <c r="B407" s="8" t="s">
        <v>816</v>
      </c>
      <c r="C407" s="8" t="s">
        <v>817</v>
      </c>
      <c r="D407" s="8" t="s">
        <v>113</v>
      </c>
      <c r="E407" s="8" t="s">
        <v>803</v>
      </c>
      <c r="F407" s="8" t="str">
        <f t="shared" si="13"/>
        <v>11170</v>
      </c>
    </row>
    <row r="408" spans="1:6" x14ac:dyDescent="0.25">
      <c r="A408" s="9" t="str">
        <f t="shared" si="12"/>
        <v>Dušek Jaroslav Ing. Ph.D. – 1141691753.01 (PP)</v>
      </c>
      <c r="B408" s="8" t="s">
        <v>818</v>
      </c>
      <c r="C408" s="8" t="s">
        <v>819</v>
      </c>
      <c r="D408" s="8" t="s">
        <v>113</v>
      </c>
      <c r="E408" s="8" t="s">
        <v>803</v>
      </c>
      <c r="F408" s="8" t="str">
        <f t="shared" si="13"/>
        <v>11170</v>
      </c>
    </row>
    <row r="409" spans="1:6" x14ac:dyDescent="0.25">
      <c r="A409" s="9" t="str">
        <f t="shared" si="12"/>
        <v>Funda Tomáš Ing. – 1111421404.01 (PP)</v>
      </c>
      <c r="B409" s="8" t="s">
        <v>820</v>
      </c>
      <c r="C409" s="8" t="s">
        <v>821</v>
      </c>
      <c r="D409" s="8" t="s">
        <v>113</v>
      </c>
      <c r="E409" s="8" t="s">
        <v>803</v>
      </c>
      <c r="F409" s="8" t="str">
        <f t="shared" si="13"/>
        <v>11170</v>
      </c>
    </row>
    <row r="410" spans="1:6" x14ac:dyDescent="0.25">
      <c r="A410" s="9" t="str">
        <f t="shared" si="12"/>
        <v>Groborz Ondřej MUDr. RNDr. Ph.D. – 1169742178.01 (PP)</v>
      </c>
      <c r="B410" s="8" t="s">
        <v>9441</v>
      </c>
      <c r="C410" s="8" t="s">
        <v>822</v>
      </c>
      <c r="D410" s="8" t="s">
        <v>113</v>
      </c>
      <c r="E410" s="8" t="s">
        <v>803</v>
      </c>
      <c r="F410" s="8" t="str">
        <f t="shared" si="13"/>
        <v>11170</v>
      </c>
    </row>
    <row r="411" spans="1:6" x14ac:dyDescent="0.25">
      <c r="A411" s="9" t="str">
        <f t="shared" si="12"/>
        <v>Hána Karel doc. Ing. Ph.D. – 1117548243.02 (PP)</v>
      </c>
      <c r="B411" s="8" t="s">
        <v>823</v>
      </c>
      <c r="C411" s="8" t="s">
        <v>824</v>
      </c>
      <c r="D411" s="8" t="s">
        <v>113</v>
      </c>
      <c r="E411" s="8" t="s">
        <v>803</v>
      </c>
      <c r="F411" s="8" t="str">
        <f t="shared" si="13"/>
        <v>11170</v>
      </c>
    </row>
    <row r="412" spans="1:6" x14ac:dyDescent="0.25">
      <c r="A412" s="9" t="str">
        <f t="shared" si="12"/>
        <v>Havlíček Dominik Ing. – 1188959015.01 (PP)</v>
      </c>
      <c r="B412" s="8" t="s">
        <v>825</v>
      </c>
      <c r="C412" s="8" t="s">
        <v>826</v>
      </c>
      <c r="D412" s="8" t="s">
        <v>113</v>
      </c>
      <c r="E412" s="8" t="s">
        <v>803</v>
      </c>
      <c r="F412" s="8" t="str">
        <f t="shared" si="13"/>
        <v>11170</v>
      </c>
    </row>
    <row r="413" spans="1:6" x14ac:dyDescent="0.25">
      <c r="A413" s="9" t="str">
        <f t="shared" si="12"/>
        <v>Homonická Vendula Ing. DiS. – 1119300201.01 (PP)</v>
      </c>
      <c r="B413" s="8" t="s">
        <v>827</v>
      </c>
      <c r="C413" s="8" t="s">
        <v>828</v>
      </c>
      <c r="D413" s="8" t="s">
        <v>113</v>
      </c>
      <c r="E413" s="8" t="s">
        <v>803</v>
      </c>
      <c r="F413" s="8" t="str">
        <f t="shared" si="13"/>
        <v>11170</v>
      </c>
    </row>
    <row r="414" spans="1:6" x14ac:dyDescent="0.25">
      <c r="A414" s="9" t="str">
        <f t="shared" si="12"/>
        <v>Hrubý Martin prof. Mgr. Ph.D., DSc. – 1193477890.01 (PP)</v>
      </c>
      <c r="B414" s="8" t="s">
        <v>829</v>
      </c>
      <c r="C414" s="8" t="s">
        <v>830</v>
      </c>
      <c r="D414" s="8" t="s">
        <v>113</v>
      </c>
      <c r="E414" s="8" t="s">
        <v>803</v>
      </c>
      <c r="F414" s="8" t="str">
        <f t="shared" si="13"/>
        <v>11170</v>
      </c>
    </row>
    <row r="415" spans="1:6" x14ac:dyDescent="0.25">
      <c r="A415" s="9" t="str">
        <f t="shared" si="12"/>
        <v>Jirák Daniel prof. Ing. Ph.D. – 1171819827.01 (PP)</v>
      </c>
      <c r="B415" s="8" t="s">
        <v>831</v>
      </c>
      <c r="C415" s="8" t="s">
        <v>832</v>
      </c>
      <c r="D415" s="8" t="s">
        <v>113</v>
      </c>
      <c r="E415" s="8" t="s">
        <v>803</v>
      </c>
      <c r="F415" s="8" t="str">
        <f t="shared" si="13"/>
        <v>11170</v>
      </c>
    </row>
    <row r="416" spans="1:6" x14ac:dyDescent="0.25">
      <c r="A416" s="9" t="str">
        <f t="shared" si="12"/>
        <v>Kabešová Martina Mgr. – 1140221061.01 (PP)</v>
      </c>
      <c r="B416" s="8" t="s">
        <v>833</v>
      </c>
      <c r="C416" s="8" t="s">
        <v>834</v>
      </c>
      <c r="D416" s="8" t="s">
        <v>113</v>
      </c>
      <c r="E416" s="8" t="s">
        <v>803</v>
      </c>
      <c r="F416" s="8" t="str">
        <f t="shared" si="13"/>
        <v>11170</v>
      </c>
    </row>
    <row r="417" spans="1:6" x14ac:dyDescent="0.25">
      <c r="A417" s="9" t="str">
        <f t="shared" si="12"/>
        <v>Kaspříková Nikola doc. Ing. Ph.D. – 1140885918.01 (PP)</v>
      </c>
      <c r="B417" s="8" t="s">
        <v>835</v>
      </c>
      <c r="C417" s="8" t="s">
        <v>836</v>
      </c>
      <c r="D417" s="8" t="s">
        <v>113</v>
      </c>
      <c r="E417" s="8" t="s">
        <v>803</v>
      </c>
      <c r="F417" s="8" t="str">
        <f t="shared" si="13"/>
        <v>11170</v>
      </c>
    </row>
    <row r="418" spans="1:6" x14ac:dyDescent="0.25">
      <c r="A418" s="9" t="str">
        <f t="shared" si="12"/>
        <v>Kašpar Jan Ing. – 1193661010.03 (PP)</v>
      </c>
      <c r="B418" s="8" t="s">
        <v>837</v>
      </c>
      <c r="C418" s="8" t="s">
        <v>838</v>
      </c>
      <c r="D418" s="8" t="s">
        <v>113</v>
      </c>
      <c r="E418" s="8" t="s">
        <v>803</v>
      </c>
      <c r="F418" s="8" t="str">
        <f t="shared" si="13"/>
        <v>11170</v>
      </c>
    </row>
    <row r="419" spans="1:6" x14ac:dyDescent="0.25">
      <c r="A419" s="9" t="str">
        <f t="shared" si="12"/>
        <v>Kliment Radim Ing. Ph.D. – 1148009523.02 (PP)</v>
      </c>
      <c r="B419" s="8" t="s">
        <v>839</v>
      </c>
      <c r="C419" s="8" t="s">
        <v>840</v>
      </c>
      <c r="D419" s="8" t="s">
        <v>113</v>
      </c>
      <c r="E419" s="8" t="s">
        <v>803</v>
      </c>
      <c r="F419" s="8" t="str">
        <f t="shared" si="13"/>
        <v>11170</v>
      </c>
    </row>
    <row r="420" spans="1:6" x14ac:dyDescent="0.25">
      <c r="A420" s="9" t="str">
        <f t="shared" si="12"/>
        <v>Komarc Martin Mgr. Ph.D. – 1186956275.01 (PP)</v>
      </c>
      <c r="B420" s="8" t="s">
        <v>841</v>
      </c>
      <c r="C420" s="8" t="s">
        <v>842</v>
      </c>
      <c r="D420" s="8" t="s">
        <v>113</v>
      </c>
      <c r="E420" s="8" t="s">
        <v>803</v>
      </c>
      <c r="F420" s="8" t="str">
        <f t="shared" si="13"/>
        <v>11170</v>
      </c>
    </row>
    <row r="421" spans="1:6" x14ac:dyDescent="0.25">
      <c r="A421" s="9" t="str">
        <f t="shared" si="12"/>
        <v>Krupa Filip Ing. – 1137943089.01 (PP)</v>
      </c>
      <c r="B421" s="8" t="s">
        <v>9442</v>
      </c>
      <c r="C421" s="8" t="s">
        <v>9443</v>
      </c>
      <c r="D421" s="8" t="s">
        <v>113</v>
      </c>
      <c r="E421" s="8" t="s">
        <v>803</v>
      </c>
      <c r="F421" s="8" t="str">
        <f t="shared" si="13"/>
        <v>11170</v>
      </c>
    </row>
    <row r="422" spans="1:6" x14ac:dyDescent="0.25">
      <c r="A422" s="9" t="str">
        <f t="shared" si="12"/>
        <v>Kučka Jan RNDr. Ph.D. – 1136381791.01 (PP)</v>
      </c>
      <c r="B422" s="8" t="s">
        <v>843</v>
      </c>
      <c r="C422" s="8" t="s">
        <v>844</v>
      </c>
      <c r="D422" s="8" t="s">
        <v>113</v>
      </c>
      <c r="E422" s="8" t="s">
        <v>803</v>
      </c>
      <c r="F422" s="8" t="str">
        <f t="shared" si="13"/>
        <v>11170</v>
      </c>
    </row>
    <row r="423" spans="1:6" x14ac:dyDescent="0.25">
      <c r="A423" s="9" t="str">
        <f t="shared" si="12"/>
        <v>Kymplová Jaroslava MUDr. MBA, Ph.D. – 1119754292.01 (PP)</v>
      </c>
      <c r="B423" s="8" t="s">
        <v>845</v>
      </c>
      <c r="C423" s="8" t="s">
        <v>846</v>
      </c>
      <c r="D423" s="8" t="s">
        <v>113</v>
      </c>
      <c r="E423" s="8" t="s">
        <v>803</v>
      </c>
      <c r="F423" s="8" t="str">
        <f t="shared" si="13"/>
        <v>11170</v>
      </c>
    </row>
    <row r="424" spans="1:6" x14ac:dyDescent="0.25">
      <c r="A424" s="9" t="str">
        <f t="shared" si="12"/>
        <v>Maffei Svobodová Ludmila Mgr. Bc. – 1140257301.01 (PP)</v>
      </c>
      <c r="B424" s="8" t="s">
        <v>847</v>
      </c>
      <c r="C424" s="8" t="s">
        <v>848</v>
      </c>
      <c r="D424" s="8" t="s">
        <v>113</v>
      </c>
      <c r="E424" s="8" t="s">
        <v>803</v>
      </c>
      <c r="F424" s="8" t="str">
        <f t="shared" si="13"/>
        <v>11170</v>
      </c>
    </row>
    <row r="425" spans="1:6" x14ac:dyDescent="0.25">
      <c r="A425" s="9" t="str">
        <f t="shared" si="12"/>
        <v>Mayer Martin Ing. MHA, Ph.D. – 1192679215.03 (PP)</v>
      </c>
      <c r="B425" s="8" t="s">
        <v>849</v>
      </c>
      <c r="C425" s="8" t="s">
        <v>850</v>
      </c>
      <c r="D425" s="8" t="s">
        <v>113</v>
      </c>
      <c r="E425" s="8" t="s">
        <v>803</v>
      </c>
      <c r="F425" s="8" t="str">
        <f t="shared" si="13"/>
        <v>11170</v>
      </c>
    </row>
    <row r="426" spans="1:6" x14ac:dyDescent="0.25">
      <c r="A426" s="9" t="str">
        <f t="shared" si="12"/>
        <v>Mužík Jan doc. Ing. Ph.D. – 1138208943.01 (PP)</v>
      </c>
      <c r="B426" s="8" t="s">
        <v>851</v>
      </c>
      <c r="C426" s="8" t="s">
        <v>852</v>
      </c>
      <c r="D426" s="8" t="s">
        <v>113</v>
      </c>
      <c r="E426" s="8" t="s">
        <v>803</v>
      </c>
      <c r="F426" s="8" t="str">
        <f t="shared" si="13"/>
        <v>11170</v>
      </c>
    </row>
    <row r="427" spans="1:6" x14ac:dyDescent="0.25">
      <c r="A427" s="9" t="str">
        <f t="shared" si="12"/>
        <v>Novotný Josef Ing. Ph.D. – 1173372230.02 (PP)</v>
      </c>
      <c r="B427" s="8" t="s">
        <v>853</v>
      </c>
      <c r="C427" s="8" t="s">
        <v>854</v>
      </c>
      <c r="D427" s="8" t="s">
        <v>113</v>
      </c>
      <c r="E427" s="8" t="s">
        <v>803</v>
      </c>
      <c r="F427" s="8" t="str">
        <f t="shared" si="13"/>
        <v>11170</v>
      </c>
    </row>
    <row r="428" spans="1:6" x14ac:dyDescent="0.25">
      <c r="A428" s="9" t="str">
        <f t="shared" si="12"/>
        <v>Pavlovič Dean Bc. – 1154318946.01 (PP)</v>
      </c>
      <c r="B428" s="8" t="s">
        <v>855</v>
      </c>
      <c r="C428" s="8" t="s">
        <v>856</v>
      </c>
      <c r="D428" s="8" t="s">
        <v>113</v>
      </c>
      <c r="E428" s="8" t="s">
        <v>803</v>
      </c>
      <c r="F428" s="8" t="str">
        <f t="shared" si="13"/>
        <v>11170</v>
      </c>
    </row>
    <row r="429" spans="1:6" x14ac:dyDescent="0.25">
      <c r="A429" s="9" t="str">
        <f t="shared" si="12"/>
        <v>Procházka Antonín Mgr. Ph.D. – 1138905488.01 (PP)</v>
      </c>
      <c r="B429" s="8" t="s">
        <v>857</v>
      </c>
      <c r="C429" s="8" t="s">
        <v>858</v>
      </c>
      <c r="D429" s="8" t="s">
        <v>113</v>
      </c>
      <c r="E429" s="8" t="s">
        <v>803</v>
      </c>
      <c r="F429" s="8" t="str">
        <f t="shared" si="13"/>
        <v>11170</v>
      </c>
    </row>
    <row r="430" spans="1:6" x14ac:dyDescent="0.25">
      <c r="A430" s="9" t="str">
        <f t="shared" si="12"/>
        <v>Smutek Daniel doc. MUDr. Ing. Ph.D. – 1127791135.03 (PP)</v>
      </c>
      <c r="B430" s="8" t="s">
        <v>859</v>
      </c>
      <c r="C430" s="8" t="s">
        <v>860</v>
      </c>
      <c r="D430" s="8" t="s">
        <v>113</v>
      </c>
      <c r="E430" s="8" t="s">
        <v>803</v>
      </c>
      <c r="F430" s="8" t="str">
        <f t="shared" si="13"/>
        <v>11170</v>
      </c>
    </row>
    <row r="431" spans="1:6" x14ac:dyDescent="0.25">
      <c r="A431" s="9" t="str">
        <f t="shared" si="12"/>
        <v>Staničová Jana doc. RNDr. Ph.D. – 1138472603.01 (PP)</v>
      </c>
      <c r="B431" s="8" t="s">
        <v>861</v>
      </c>
      <c r="C431" s="8" t="s">
        <v>862</v>
      </c>
      <c r="D431" s="8" t="s">
        <v>113</v>
      </c>
      <c r="E431" s="8" t="s">
        <v>803</v>
      </c>
      <c r="F431" s="8" t="str">
        <f t="shared" si="13"/>
        <v>11170</v>
      </c>
    </row>
    <row r="432" spans="1:6" x14ac:dyDescent="0.25">
      <c r="A432" s="9" t="str">
        <f t="shared" si="12"/>
        <v>Škopek Jiří MUDr. Ph.D. – 1188444779.01 (PP)</v>
      </c>
      <c r="B432" s="8" t="s">
        <v>863</v>
      </c>
      <c r="C432" s="8" t="s">
        <v>864</v>
      </c>
      <c r="D432" s="8" t="s">
        <v>113</v>
      </c>
      <c r="E432" s="8" t="s">
        <v>803</v>
      </c>
      <c r="F432" s="8" t="str">
        <f t="shared" si="13"/>
        <v>11170</v>
      </c>
    </row>
    <row r="433" spans="1:6" x14ac:dyDescent="0.25">
      <c r="A433" s="9" t="str">
        <f t="shared" si="12"/>
        <v>Špunda Miloslav doc. Ing. CSc. – 1124142188.01 (PP)</v>
      </c>
      <c r="B433" s="8" t="s">
        <v>865</v>
      </c>
      <c r="C433" s="8" t="s">
        <v>866</v>
      </c>
      <c r="D433" s="8" t="s">
        <v>113</v>
      </c>
      <c r="E433" s="8" t="s">
        <v>803</v>
      </c>
      <c r="F433" s="8" t="str">
        <f t="shared" si="13"/>
        <v>11170</v>
      </c>
    </row>
    <row r="434" spans="1:6" x14ac:dyDescent="0.25">
      <c r="A434" s="9" t="str">
        <f t="shared" si="12"/>
        <v>Štěpánek Lubomír MUDr. Ing. Ph.D. – 1170927843.03 (PP)</v>
      </c>
      <c r="B434" s="8" t="s">
        <v>867</v>
      </c>
      <c r="C434" s="8" t="s">
        <v>868</v>
      </c>
      <c r="D434" s="8" t="s">
        <v>113</v>
      </c>
      <c r="E434" s="8" t="s">
        <v>803</v>
      </c>
      <c r="F434" s="8" t="str">
        <f t="shared" si="13"/>
        <v>11170</v>
      </c>
    </row>
    <row r="435" spans="1:6" x14ac:dyDescent="0.25">
      <c r="A435" s="9" t="str">
        <f t="shared" si="12"/>
        <v>Štuka Čestmír RNDr. MBA, Ph.D. – 1183297218.04 (PP)</v>
      </c>
      <c r="B435" s="8" t="s">
        <v>869</v>
      </c>
      <c r="C435" s="8" t="s">
        <v>870</v>
      </c>
      <c r="D435" s="8" t="s">
        <v>113</v>
      </c>
      <c r="E435" s="8" t="s">
        <v>803</v>
      </c>
      <c r="F435" s="8" t="str">
        <f t="shared" si="13"/>
        <v>11170</v>
      </c>
    </row>
    <row r="436" spans="1:6" x14ac:dyDescent="0.25">
      <c r="A436" s="9" t="str">
        <f t="shared" si="12"/>
        <v>Veis Martin RNDr. Ph.D. – 1126734415.01 (PP)</v>
      </c>
      <c r="B436" s="8" t="s">
        <v>871</v>
      </c>
      <c r="C436" s="8" t="s">
        <v>872</v>
      </c>
      <c r="D436" s="8" t="s">
        <v>113</v>
      </c>
      <c r="E436" s="8" t="s">
        <v>803</v>
      </c>
      <c r="F436" s="8" t="str">
        <f t="shared" si="13"/>
        <v>11170</v>
      </c>
    </row>
    <row r="437" spans="1:6" x14ac:dyDescent="0.25">
      <c r="A437" s="9" t="str">
        <f t="shared" si="12"/>
        <v>Vetrík Miroslav Mgr. Ph.D. – 1115734576.04 (PP)</v>
      </c>
      <c r="B437" s="8" t="s">
        <v>873</v>
      </c>
      <c r="C437" s="8" t="s">
        <v>874</v>
      </c>
      <c r="D437" s="8" t="s">
        <v>113</v>
      </c>
      <c r="E437" s="8" t="s">
        <v>803</v>
      </c>
      <c r="F437" s="8" t="str">
        <f t="shared" si="13"/>
        <v>11170</v>
      </c>
    </row>
    <row r="438" spans="1:6" x14ac:dyDescent="0.25">
      <c r="A438" s="9" t="str">
        <f t="shared" si="12"/>
        <v>Větvička David Mgr. Ph.D. – 1193186875.01 (PP)</v>
      </c>
      <c r="B438" s="8" t="s">
        <v>875</v>
      </c>
      <c r="C438" s="8" t="s">
        <v>876</v>
      </c>
      <c r="D438" s="8" t="s">
        <v>113</v>
      </c>
      <c r="E438" s="8" t="s">
        <v>803</v>
      </c>
      <c r="F438" s="8" t="str">
        <f t="shared" si="13"/>
        <v>11170</v>
      </c>
    </row>
    <row r="439" spans="1:6" x14ac:dyDescent="0.25">
      <c r="A439" s="9" t="str">
        <f t="shared" si="12"/>
        <v>Vítek František prof. RNDr. DrSc. – 1144361605.01 (PP)</v>
      </c>
      <c r="B439" s="8" t="s">
        <v>877</v>
      </c>
      <c r="C439" s="8" t="s">
        <v>878</v>
      </c>
      <c r="D439" s="8" t="s">
        <v>113</v>
      </c>
      <c r="E439" s="8" t="s">
        <v>803</v>
      </c>
      <c r="F439" s="8" t="str">
        <f t="shared" si="13"/>
        <v>11170</v>
      </c>
    </row>
    <row r="440" spans="1:6" x14ac:dyDescent="0.25">
      <c r="A440" s="9" t="str">
        <f t="shared" si="12"/>
        <v>Vlasáková Martina Ing. Ph.D. – 1114206034.01 (PP)</v>
      </c>
      <c r="B440" s="8" t="s">
        <v>879</v>
      </c>
      <c r="C440" s="8" t="s">
        <v>880</v>
      </c>
      <c r="D440" s="8" t="s">
        <v>113</v>
      </c>
      <c r="E440" s="8" t="s">
        <v>803</v>
      </c>
      <c r="F440" s="8" t="str">
        <f t="shared" si="13"/>
        <v>11170</v>
      </c>
    </row>
    <row r="441" spans="1:6" x14ac:dyDescent="0.25">
      <c r="A441" s="9" t="str">
        <f t="shared" si="12"/>
        <v>Zadinová Marie RNDr. – 1129207894.01 (PP)</v>
      </c>
      <c r="B441" s="8" t="s">
        <v>881</v>
      </c>
      <c r="C441" s="8" t="s">
        <v>882</v>
      </c>
      <c r="D441" s="8" t="s">
        <v>113</v>
      </c>
      <c r="E441" s="8" t="s">
        <v>803</v>
      </c>
      <c r="F441" s="8" t="str">
        <f t="shared" si="13"/>
        <v>11170</v>
      </c>
    </row>
    <row r="442" spans="1:6" x14ac:dyDescent="0.25">
      <c r="A442" s="9" t="str">
        <f t="shared" si="12"/>
        <v>Zápotocký Martin RNDr. Ph.D. – 1174399865.01 (PP)</v>
      </c>
      <c r="B442" s="8" t="s">
        <v>883</v>
      </c>
      <c r="C442" s="8" t="s">
        <v>884</v>
      </c>
      <c r="D442" s="8" t="s">
        <v>113</v>
      </c>
      <c r="E442" s="8" t="s">
        <v>803</v>
      </c>
      <c r="F442" s="8" t="str">
        <f t="shared" si="13"/>
        <v>11170</v>
      </c>
    </row>
    <row r="443" spans="1:6" x14ac:dyDescent="0.25">
      <c r="A443" s="9" t="str">
        <f t="shared" si="12"/>
        <v>Zázvorka Jakub RNDr. Ph.D. – 1166325727.02 (PP)</v>
      </c>
      <c r="B443" s="8" t="s">
        <v>885</v>
      </c>
      <c r="C443" s="8" t="s">
        <v>886</v>
      </c>
      <c r="D443" s="8" t="s">
        <v>113</v>
      </c>
      <c r="E443" s="8" t="s">
        <v>803</v>
      </c>
      <c r="F443" s="8" t="str">
        <f t="shared" si="13"/>
        <v>11170</v>
      </c>
    </row>
    <row r="444" spans="1:6" x14ac:dyDescent="0.25">
      <c r="A444" s="9" t="str">
        <f t="shared" si="12"/>
        <v>Zeman Jan Mgr. Ph.D. – 1139482006.01 (PP)</v>
      </c>
      <c r="B444" s="8" t="s">
        <v>887</v>
      </c>
      <c r="C444" s="8" t="s">
        <v>888</v>
      </c>
      <c r="D444" s="8" t="s">
        <v>113</v>
      </c>
      <c r="E444" s="8" t="s">
        <v>803</v>
      </c>
      <c r="F444" s="8" t="str">
        <f t="shared" si="13"/>
        <v>11170</v>
      </c>
    </row>
    <row r="445" spans="1:6" x14ac:dyDescent="0.25">
      <c r="A445" s="9" t="str">
        <f t="shared" si="12"/>
        <v>Báječný Martin Ing. – 1195874093.01 (PP)</v>
      </c>
      <c r="B445" s="8" t="s">
        <v>889</v>
      </c>
      <c r="C445" s="8" t="s">
        <v>890</v>
      </c>
      <c r="D445" s="8" t="s">
        <v>113</v>
      </c>
      <c r="E445" s="8" t="s">
        <v>891</v>
      </c>
      <c r="F445" s="8" t="str">
        <f t="shared" si="13"/>
        <v>11180</v>
      </c>
    </row>
    <row r="446" spans="1:6" x14ac:dyDescent="0.25">
      <c r="A446" s="9" t="str">
        <f t="shared" si="12"/>
        <v>Bílková Blanka – 1139136640.01 (PP)</v>
      </c>
      <c r="B446" s="8" t="s">
        <v>892</v>
      </c>
      <c r="C446" s="8" t="s">
        <v>893</v>
      </c>
      <c r="D446" s="8" t="s">
        <v>113</v>
      </c>
      <c r="E446" s="8" t="s">
        <v>891</v>
      </c>
      <c r="F446" s="8" t="str">
        <f t="shared" si="13"/>
        <v>11180</v>
      </c>
    </row>
    <row r="447" spans="1:6" x14ac:dyDescent="0.25">
      <c r="A447" s="9" t="str">
        <f t="shared" si="12"/>
        <v>Brogyányi Tereza Ing. – 1112630447.01 (PP)</v>
      </c>
      <c r="B447" s="8" t="s">
        <v>894</v>
      </c>
      <c r="C447" s="8" t="s">
        <v>895</v>
      </c>
      <c r="D447" s="8" t="s">
        <v>113</v>
      </c>
      <c r="E447" s="8" t="s">
        <v>891</v>
      </c>
      <c r="F447" s="8" t="str">
        <f t="shared" si="13"/>
        <v>11180</v>
      </c>
    </row>
    <row r="448" spans="1:6" x14ac:dyDescent="0.25">
      <c r="A448" s="9" t="str">
        <f t="shared" si="12"/>
        <v>Brož Martin  DiS. – 1176222335.04 (PP)</v>
      </c>
      <c r="B448" s="8" t="s">
        <v>896</v>
      </c>
      <c r="C448" s="8" t="s">
        <v>897</v>
      </c>
      <c r="D448" s="8" t="s">
        <v>113</v>
      </c>
      <c r="E448" s="8" t="s">
        <v>891</v>
      </c>
      <c r="F448" s="8" t="str">
        <f t="shared" si="13"/>
        <v>11180</v>
      </c>
    </row>
    <row r="449" spans="1:6" x14ac:dyDescent="0.25">
      <c r="A449" s="9" t="str">
        <f t="shared" si="12"/>
        <v>Burda Pavel RNDr. Mgr. Ph.D. – 1172145894.01 (PP)</v>
      </c>
      <c r="B449" s="8" t="s">
        <v>898</v>
      </c>
      <c r="C449" s="8" t="s">
        <v>899</v>
      </c>
      <c r="D449" s="8" t="s">
        <v>113</v>
      </c>
      <c r="E449" s="8" t="s">
        <v>891</v>
      </c>
      <c r="F449" s="8" t="str">
        <f t="shared" si="13"/>
        <v>11180</v>
      </c>
    </row>
    <row r="450" spans="1:6" x14ac:dyDescent="0.25">
      <c r="A450" s="9" t="str">
        <f t="shared" ref="A450:A513" si="14">_xlfn.CONCAT(B450," – ",C450," (",D450,")")</f>
        <v>Čuřík Nikola RNDr. Ph.D. – 1112808040.01 (PP)</v>
      </c>
      <c r="B450" s="8" t="s">
        <v>900</v>
      </c>
      <c r="C450" s="8" t="s">
        <v>901</v>
      </c>
      <c r="D450" s="8" t="s">
        <v>113</v>
      </c>
      <c r="E450" s="8" t="s">
        <v>891</v>
      </c>
      <c r="F450" s="8" t="str">
        <f t="shared" ref="F450:F513" si="15">MID(E450,1,5)</f>
        <v>11180</v>
      </c>
    </row>
    <row r="451" spans="1:6" x14ac:dyDescent="0.25">
      <c r="A451" s="9" t="str">
        <f t="shared" si="14"/>
        <v>Diepoltová Iva Mgr. – 1125951615.01 (PP)</v>
      </c>
      <c r="B451" s="8" t="s">
        <v>902</v>
      </c>
      <c r="C451" s="8" t="s">
        <v>903</v>
      </c>
      <c r="D451" s="8" t="s">
        <v>113</v>
      </c>
      <c r="E451" s="8" t="s">
        <v>891</v>
      </c>
      <c r="F451" s="8" t="str">
        <f t="shared" si="15"/>
        <v>11180</v>
      </c>
    </row>
    <row r="452" spans="1:6" x14ac:dyDescent="0.25">
      <c r="A452" s="9" t="str">
        <f t="shared" si="14"/>
        <v>Doležal Antonín prof. MUDr. DrSc. – 1185117981.03 (PP)</v>
      </c>
      <c r="B452" s="8" t="s">
        <v>904</v>
      </c>
      <c r="C452" s="8" t="s">
        <v>905</v>
      </c>
      <c r="D452" s="8" t="s">
        <v>113</v>
      </c>
      <c r="E452" s="8" t="s">
        <v>891</v>
      </c>
      <c r="F452" s="8" t="str">
        <f t="shared" si="15"/>
        <v>11180</v>
      </c>
    </row>
    <row r="453" spans="1:6" x14ac:dyDescent="0.25">
      <c r="A453" s="9" t="str">
        <f t="shared" si="14"/>
        <v>Dolníková Alexandra Mgr. – 1118062246.01 (PP)</v>
      </c>
      <c r="B453" s="8" t="s">
        <v>906</v>
      </c>
      <c r="C453" s="8" t="s">
        <v>907</v>
      </c>
      <c r="D453" s="8" t="s">
        <v>113</v>
      </c>
      <c r="E453" s="8" t="s">
        <v>891</v>
      </c>
      <c r="F453" s="8" t="str">
        <f t="shared" si="15"/>
        <v>11180</v>
      </c>
    </row>
    <row r="454" spans="1:6" x14ac:dyDescent="0.25">
      <c r="A454" s="9" t="str">
        <f t="shared" si="14"/>
        <v>Dusílková Nina Borisovna MUDr. Ph.D. – 1128039627.02 (PP)</v>
      </c>
      <c r="B454" s="8" t="s">
        <v>908</v>
      </c>
      <c r="C454" s="8" t="s">
        <v>909</v>
      </c>
      <c r="D454" s="8" t="s">
        <v>113</v>
      </c>
      <c r="E454" s="8" t="s">
        <v>891</v>
      </c>
      <c r="F454" s="8" t="str">
        <f t="shared" si="15"/>
        <v>11180</v>
      </c>
    </row>
    <row r="455" spans="1:6" x14ac:dyDescent="0.25">
      <c r="A455" s="9" t="str">
        <f t="shared" si="14"/>
        <v>Faltusová Kateřina Mgr. Ph.D. – 1154187753.02 (PP)</v>
      </c>
      <c r="B455" s="8" t="s">
        <v>911</v>
      </c>
      <c r="C455" s="8" t="s">
        <v>912</v>
      </c>
      <c r="D455" s="8" t="s">
        <v>113</v>
      </c>
      <c r="E455" s="8" t="s">
        <v>891</v>
      </c>
      <c r="F455" s="8" t="str">
        <f t="shared" si="15"/>
        <v>11180</v>
      </c>
    </row>
    <row r="456" spans="1:6" x14ac:dyDescent="0.25">
      <c r="A456" s="9" t="str">
        <f t="shared" si="14"/>
        <v>Feber Martin Mgr. – 1179911566.01 (PP)</v>
      </c>
      <c r="B456" s="8" t="s">
        <v>913</v>
      </c>
      <c r="C456" s="8" t="s">
        <v>914</v>
      </c>
      <c r="D456" s="8" t="s">
        <v>113</v>
      </c>
      <c r="E456" s="8" t="s">
        <v>891</v>
      </c>
      <c r="F456" s="8" t="str">
        <f t="shared" si="15"/>
        <v>11180</v>
      </c>
    </row>
    <row r="457" spans="1:6" x14ac:dyDescent="0.25">
      <c r="A457" s="9" t="str">
        <f t="shared" si="14"/>
        <v>Feberová Jitka MUDr. Ph.D. – 1156808971.04 (PP)</v>
      </c>
      <c r="B457" s="8" t="s">
        <v>915</v>
      </c>
      <c r="C457" s="8" t="s">
        <v>916</v>
      </c>
      <c r="D457" s="8" t="s">
        <v>113</v>
      </c>
      <c r="E457" s="8" t="s">
        <v>891</v>
      </c>
      <c r="F457" s="8" t="str">
        <f t="shared" si="15"/>
        <v>11180</v>
      </c>
    </row>
    <row r="458" spans="1:6" x14ac:dyDescent="0.25">
      <c r="A458" s="9" t="str">
        <f t="shared" si="14"/>
        <v>Frýdlová Jana RNDr. Ph.D. – 1146549818.01 (PP)</v>
      </c>
      <c r="B458" s="8" t="s">
        <v>917</v>
      </c>
      <c r="C458" s="8" t="s">
        <v>918</v>
      </c>
      <c r="D458" s="8" t="s">
        <v>113</v>
      </c>
      <c r="E458" s="8" t="s">
        <v>891</v>
      </c>
      <c r="F458" s="8" t="str">
        <f t="shared" si="15"/>
        <v>11180</v>
      </c>
    </row>
    <row r="459" spans="1:6" x14ac:dyDescent="0.25">
      <c r="A459" s="9" t="str">
        <f t="shared" si="14"/>
        <v>Golovina Elena Mgr. Ph.D. – 1160187678.01 (PP)</v>
      </c>
      <c r="B459" s="8" t="s">
        <v>9444</v>
      </c>
      <c r="C459" s="8" t="s">
        <v>919</v>
      </c>
      <c r="D459" s="8" t="s">
        <v>113</v>
      </c>
      <c r="E459" s="8" t="s">
        <v>891</v>
      </c>
      <c r="F459" s="8" t="str">
        <f t="shared" si="15"/>
        <v>11180</v>
      </c>
    </row>
    <row r="460" spans="1:6" x14ac:dyDescent="0.25">
      <c r="A460" s="9" t="str">
        <f t="shared" si="14"/>
        <v>Gurieva Iuliia MUDr. Ph.D. – 1182182229.01 (PP)</v>
      </c>
      <c r="B460" s="8" t="s">
        <v>920</v>
      </c>
      <c r="C460" s="8" t="s">
        <v>921</v>
      </c>
      <c r="D460" s="8" t="s">
        <v>113</v>
      </c>
      <c r="E460" s="8" t="s">
        <v>891</v>
      </c>
      <c r="F460" s="8" t="str">
        <f t="shared" si="15"/>
        <v>11180</v>
      </c>
    </row>
    <row r="461" spans="1:6" x14ac:dyDescent="0.25">
      <c r="A461" s="9" t="str">
        <f t="shared" si="14"/>
        <v>Hajný Marek MUDr. – 1167876658.01 (PP)</v>
      </c>
      <c r="B461" s="8" t="s">
        <v>922</v>
      </c>
      <c r="C461" s="8" t="s">
        <v>923</v>
      </c>
      <c r="D461" s="8" t="s">
        <v>113</v>
      </c>
      <c r="E461" s="8" t="s">
        <v>891</v>
      </c>
      <c r="F461" s="8" t="str">
        <f t="shared" si="15"/>
        <v>11180</v>
      </c>
    </row>
    <row r="462" spans="1:6" x14ac:dyDescent="0.25">
      <c r="A462" s="9" t="str">
        <f t="shared" si="14"/>
        <v>Hovorková Lenka Mgr. Ph.D. – 1180848962.01 (DPP)</v>
      </c>
      <c r="B462" s="8" t="s">
        <v>924</v>
      </c>
      <c r="C462" s="8" t="s">
        <v>925</v>
      </c>
      <c r="D462" s="8" t="s">
        <v>165</v>
      </c>
      <c r="E462" s="8" t="s">
        <v>891</v>
      </c>
      <c r="F462" s="8" t="str">
        <f t="shared" si="15"/>
        <v>11180</v>
      </c>
    </row>
    <row r="463" spans="1:6" x14ac:dyDescent="0.25">
      <c r="A463" s="9" t="str">
        <f t="shared" si="14"/>
        <v>Hubálek Kalbáčová Marie prof. RNDr. Ph.D. – 1131548778.01 (PP)</v>
      </c>
      <c r="B463" s="8" t="s">
        <v>926</v>
      </c>
      <c r="C463" s="8" t="s">
        <v>927</v>
      </c>
      <c r="D463" s="8" t="s">
        <v>113</v>
      </c>
      <c r="E463" s="8" t="s">
        <v>891</v>
      </c>
      <c r="F463" s="8" t="str">
        <f t="shared" si="15"/>
        <v>11180</v>
      </c>
    </row>
    <row r="464" spans="1:6" x14ac:dyDescent="0.25">
      <c r="A464" s="9" t="str">
        <f t="shared" si="14"/>
        <v>Humlová Zuzana MUDr. Ph.D. – 1142903610.01 (PP)</v>
      </c>
      <c r="B464" s="8" t="s">
        <v>928</v>
      </c>
      <c r="C464" s="8" t="s">
        <v>929</v>
      </c>
      <c r="D464" s="8" t="s">
        <v>113</v>
      </c>
      <c r="E464" s="8" t="s">
        <v>891</v>
      </c>
      <c r="F464" s="8" t="str">
        <f t="shared" si="15"/>
        <v>11180</v>
      </c>
    </row>
    <row r="465" spans="1:6" x14ac:dyDescent="0.25">
      <c r="A465" s="9" t="str">
        <f t="shared" si="14"/>
        <v>Chen Chia-Ling  M.Sc. – 1193634754.01 (PP)</v>
      </c>
      <c r="B465" s="8" t="s">
        <v>930</v>
      </c>
      <c r="C465" s="8" t="s">
        <v>931</v>
      </c>
      <c r="D465" s="8" t="s">
        <v>113</v>
      </c>
      <c r="E465" s="8" t="s">
        <v>891</v>
      </c>
      <c r="F465" s="8" t="str">
        <f t="shared" si="15"/>
        <v>11180</v>
      </c>
    </row>
    <row r="466" spans="1:6" x14ac:dyDescent="0.25">
      <c r="A466" s="9" t="str">
        <f t="shared" si="14"/>
        <v>Chramostová Kamila Mgr. – 1128644134.02 (PP)</v>
      </c>
      <c r="B466" s="8" t="s">
        <v>932</v>
      </c>
      <c r="C466" s="8" t="s">
        <v>933</v>
      </c>
      <c r="D466" s="8" t="s">
        <v>113</v>
      </c>
      <c r="E466" s="8" t="s">
        <v>891</v>
      </c>
      <c r="F466" s="8" t="str">
        <f t="shared" si="15"/>
        <v>11180</v>
      </c>
    </row>
    <row r="467" spans="1:6" x14ac:dyDescent="0.25">
      <c r="A467" s="9" t="str">
        <f t="shared" si="14"/>
        <v>Janota Jan prof. MUDr. Ph.D. – 1114631146.01 (PP)</v>
      </c>
      <c r="B467" s="8" t="s">
        <v>934</v>
      </c>
      <c r="C467" s="8" t="s">
        <v>935</v>
      </c>
      <c r="D467" s="8" t="s">
        <v>113</v>
      </c>
      <c r="E467" s="8" t="s">
        <v>891</v>
      </c>
      <c r="F467" s="8" t="str">
        <f t="shared" si="15"/>
        <v>11180</v>
      </c>
    </row>
    <row r="468" spans="1:6" x14ac:dyDescent="0.25">
      <c r="A468" s="9" t="str">
        <f t="shared" si="14"/>
        <v>Ježek Filip Ing. Ph.D. – 1173212127.01 (PP)</v>
      </c>
      <c r="B468" s="8" t="s">
        <v>936</v>
      </c>
      <c r="C468" s="8" t="s">
        <v>937</v>
      </c>
      <c r="D468" s="8" t="s">
        <v>113</v>
      </c>
      <c r="E468" s="8" t="s">
        <v>891</v>
      </c>
      <c r="F468" s="8" t="str">
        <f t="shared" si="15"/>
        <v>11180</v>
      </c>
    </row>
    <row r="469" spans="1:6" x14ac:dyDescent="0.25">
      <c r="A469" s="9" t="str">
        <f t="shared" si="14"/>
        <v>Jirásková Zdeňka RNDr. – 1152096243.01 (PP)</v>
      </c>
      <c r="B469" s="8" t="s">
        <v>941</v>
      </c>
      <c r="C469" s="8" t="s">
        <v>942</v>
      </c>
      <c r="D469" s="8" t="s">
        <v>113</v>
      </c>
      <c r="E469" s="8" t="s">
        <v>891</v>
      </c>
      <c r="F469" s="8" t="str">
        <f t="shared" si="15"/>
        <v>11180</v>
      </c>
    </row>
    <row r="470" spans="1:6" x14ac:dyDescent="0.25">
      <c r="A470" s="9" t="str">
        <f t="shared" si="14"/>
        <v>Jirásková Klára Bc. – 1196201735.02 (PP)</v>
      </c>
      <c r="B470" s="8" t="s">
        <v>938</v>
      </c>
      <c r="C470" s="8" t="s">
        <v>939</v>
      </c>
      <c r="D470" s="8" t="s">
        <v>113</v>
      </c>
      <c r="E470" s="8" t="s">
        <v>891</v>
      </c>
      <c r="F470" s="8" t="str">
        <f t="shared" si="15"/>
        <v>11180</v>
      </c>
    </row>
    <row r="471" spans="1:6" x14ac:dyDescent="0.25">
      <c r="A471" s="9" t="str">
        <f t="shared" si="14"/>
        <v>Jirásková Klára Bc. – 1196201735.03 (PP)</v>
      </c>
      <c r="B471" s="8" t="s">
        <v>938</v>
      </c>
      <c r="C471" s="8" t="s">
        <v>940</v>
      </c>
      <c r="D471" s="8" t="s">
        <v>113</v>
      </c>
      <c r="E471" s="8" t="s">
        <v>891</v>
      </c>
      <c r="F471" s="8" t="str">
        <f t="shared" si="15"/>
        <v>11180</v>
      </c>
    </row>
    <row r="472" spans="1:6" x14ac:dyDescent="0.25">
      <c r="A472" s="9" t="str">
        <f t="shared" si="14"/>
        <v>Jolous Jamshidi Pegah – 1188122476.01 (PP)</v>
      </c>
      <c r="B472" s="8" t="s">
        <v>9445</v>
      </c>
      <c r="C472" s="8" t="s">
        <v>9446</v>
      </c>
      <c r="D472" s="8" t="s">
        <v>113</v>
      </c>
      <c r="E472" s="8" t="s">
        <v>891</v>
      </c>
      <c r="F472" s="8" t="str">
        <f t="shared" si="15"/>
        <v>11180</v>
      </c>
    </row>
    <row r="473" spans="1:6" x14ac:dyDescent="0.25">
      <c r="A473" s="9" t="str">
        <f t="shared" si="14"/>
        <v>Karolová Jana MUDr. – 1114513822.01 (PP)</v>
      </c>
      <c r="B473" s="8" t="s">
        <v>943</v>
      </c>
      <c r="C473" s="8" t="s">
        <v>944</v>
      </c>
      <c r="D473" s="8" t="s">
        <v>113</v>
      </c>
      <c r="E473" s="8" t="s">
        <v>891</v>
      </c>
      <c r="F473" s="8" t="str">
        <f t="shared" si="15"/>
        <v>11180</v>
      </c>
    </row>
    <row r="474" spans="1:6" x14ac:dyDescent="0.25">
      <c r="A474" s="9" t="str">
        <f t="shared" si="14"/>
        <v>Klener Pavel prof. MUDr. Ph.D. – 1173237350.01 (PP)</v>
      </c>
      <c r="B474" s="8" t="s">
        <v>946</v>
      </c>
      <c r="C474" s="8" t="s">
        <v>947</v>
      </c>
      <c r="D474" s="8" t="s">
        <v>113</v>
      </c>
      <c r="E474" s="8" t="s">
        <v>891</v>
      </c>
      <c r="F474" s="8" t="str">
        <f t="shared" si="15"/>
        <v>11180</v>
      </c>
    </row>
    <row r="475" spans="1:6" x14ac:dyDescent="0.25">
      <c r="A475" s="9" t="str">
        <f t="shared" si="14"/>
        <v>Kofránek Jiří doc. MUDr. CSc. – 1141321067.01 (PP)</v>
      </c>
      <c r="B475" s="8" t="s">
        <v>948</v>
      </c>
      <c r="C475" s="8" t="s">
        <v>949</v>
      </c>
      <c r="D475" s="8" t="s">
        <v>113</v>
      </c>
      <c r="E475" s="8" t="s">
        <v>891</v>
      </c>
      <c r="F475" s="8" t="str">
        <f t="shared" si="15"/>
        <v>11180</v>
      </c>
    </row>
    <row r="476" spans="1:6" x14ac:dyDescent="0.25">
      <c r="A476" s="9" t="str">
        <f t="shared" si="14"/>
        <v>Kolesnikova Svitlana – 1147827374.01 (PP)</v>
      </c>
      <c r="B476" s="8" t="s">
        <v>950</v>
      </c>
      <c r="C476" s="8" t="s">
        <v>951</v>
      </c>
      <c r="D476" s="8" t="s">
        <v>113</v>
      </c>
      <c r="E476" s="8" t="s">
        <v>891</v>
      </c>
      <c r="F476" s="8" t="str">
        <f t="shared" si="15"/>
        <v>11180</v>
      </c>
    </row>
    <row r="477" spans="1:6" x14ac:dyDescent="0.25">
      <c r="A477" s="9" t="str">
        <f t="shared" si="14"/>
        <v>Korhoňová Radmila – 1179318182.01 (PP)</v>
      </c>
      <c r="B477" s="8" t="s">
        <v>952</v>
      </c>
      <c r="C477" s="8" t="s">
        <v>953</v>
      </c>
      <c r="D477" s="8" t="s">
        <v>113</v>
      </c>
      <c r="E477" s="8" t="s">
        <v>891</v>
      </c>
      <c r="F477" s="8" t="str">
        <f t="shared" si="15"/>
        <v>11180</v>
      </c>
    </row>
    <row r="478" spans="1:6" x14ac:dyDescent="0.25">
      <c r="A478" s="9" t="str">
        <f t="shared" si="14"/>
        <v>Kovaříková Petra MUDr. Ph.D. – 1161818219.01 (PP)</v>
      </c>
      <c r="B478" s="8" t="s">
        <v>954</v>
      </c>
      <c r="C478" s="8" t="s">
        <v>955</v>
      </c>
      <c r="D478" s="8" t="s">
        <v>113</v>
      </c>
      <c r="E478" s="8" t="s">
        <v>891</v>
      </c>
      <c r="F478" s="8" t="str">
        <f t="shared" si="15"/>
        <v>11180</v>
      </c>
    </row>
    <row r="479" spans="1:6" x14ac:dyDescent="0.25">
      <c r="A479" s="9" t="str">
        <f t="shared" si="14"/>
        <v>Krijt Jan Ing. Ph.D. – 1116084804.01 (PP)</v>
      </c>
      <c r="B479" s="8" t="s">
        <v>956</v>
      </c>
      <c r="C479" s="8" t="s">
        <v>957</v>
      </c>
      <c r="D479" s="8" t="s">
        <v>113</v>
      </c>
      <c r="E479" s="8" t="s">
        <v>891</v>
      </c>
      <c r="F479" s="8" t="str">
        <f t="shared" si="15"/>
        <v>11180</v>
      </c>
    </row>
    <row r="480" spans="1:6" x14ac:dyDescent="0.25">
      <c r="A480" s="9" t="str">
        <f t="shared" si="14"/>
        <v>Kulhánek Tomáš Mgr. Ph.D. – 1122597875.04 (PP)</v>
      </c>
      <c r="B480" s="8" t="s">
        <v>958</v>
      </c>
      <c r="C480" s="8" t="s">
        <v>959</v>
      </c>
      <c r="D480" s="8" t="s">
        <v>113</v>
      </c>
      <c r="E480" s="8" t="s">
        <v>891</v>
      </c>
      <c r="F480" s="8" t="str">
        <f t="shared" si="15"/>
        <v>11180</v>
      </c>
    </row>
    <row r="481" spans="1:6" x14ac:dyDescent="0.25">
      <c r="A481" s="9" t="str">
        <f t="shared" si="14"/>
        <v>Kunt Vonková Barbara RNDr. MUDr. – 1110951055.01 (PP)</v>
      </c>
      <c r="B481" s="8" t="s">
        <v>960</v>
      </c>
      <c r="C481" s="8" t="s">
        <v>961</v>
      </c>
      <c r="D481" s="8" t="s">
        <v>113</v>
      </c>
      <c r="E481" s="8" t="s">
        <v>891</v>
      </c>
      <c r="F481" s="8" t="str">
        <f t="shared" si="15"/>
        <v>11180</v>
      </c>
    </row>
    <row r="482" spans="1:6" x14ac:dyDescent="0.25">
      <c r="A482" s="9" t="str">
        <f t="shared" si="14"/>
        <v>Láznička Adam MUDr. – 1120646491.01 (PP)</v>
      </c>
      <c r="B482" s="8" t="s">
        <v>962</v>
      </c>
      <c r="C482" s="8" t="s">
        <v>963</v>
      </c>
      <c r="D482" s="8" t="s">
        <v>113</v>
      </c>
      <c r="E482" s="8" t="s">
        <v>891</v>
      </c>
      <c r="F482" s="8" t="str">
        <f t="shared" si="15"/>
        <v>11180</v>
      </c>
    </row>
    <row r="483" spans="1:6" x14ac:dyDescent="0.25">
      <c r="A483" s="9" t="str">
        <f t="shared" si="14"/>
        <v>Loužecká Alena – 1118929763.04 (PP)</v>
      </c>
      <c r="B483" s="8" t="s">
        <v>964</v>
      </c>
      <c r="C483" s="8" t="s">
        <v>965</v>
      </c>
      <c r="D483" s="8" t="s">
        <v>113</v>
      </c>
      <c r="E483" s="8" t="s">
        <v>891</v>
      </c>
      <c r="F483" s="8" t="str">
        <f t="shared" si="15"/>
        <v>11180</v>
      </c>
    </row>
    <row r="484" spans="1:6" x14ac:dyDescent="0.25">
      <c r="A484" s="9" t="str">
        <f t="shared" si="14"/>
        <v>Machová Poláková Kateřina doc. Mgr. Ph.D. – 1151907517.01 (PP)</v>
      </c>
      <c r="B484" s="8" t="s">
        <v>966</v>
      </c>
      <c r="C484" s="8" t="s">
        <v>967</v>
      </c>
      <c r="D484" s="8" t="s">
        <v>113</v>
      </c>
      <c r="E484" s="8" t="s">
        <v>891</v>
      </c>
      <c r="F484" s="8" t="str">
        <f t="shared" si="15"/>
        <v>11180</v>
      </c>
    </row>
    <row r="485" spans="1:6" x14ac:dyDescent="0.25">
      <c r="A485" s="9" t="str">
        <f t="shared" si="14"/>
        <v>Maláriková Diana MUDr. Ph.D. – 1140346289.01 (PP)</v>
      </c>
      <c r="B485" s="8" t="s">
        <v>968</v>
      </c>
      <c r="C485" s="8" t="s">
        <v>969</v>
      </c>
      <c r="D485" s="8" t="s">
        <v>113</v>
      </c>
      <c r="E485" s="8" t="s">
        <v>891</v>
      </c>
      <c r="F485" s="8" t="str">
        <f t="shared" si="15"/>
        <v>11180</v>
      </c>
    </row>
    <row r="486" spans="1:6" x14ac:dyDescent="0.25">
      <c r="A486" s="9" t="str">
        <f t="shared" si="14"/>
        <v>Manakov Dmitrij Mgr. Ph.D. – 1146006345.01 (PP)</v>
      </c>
      <c r="B486" s="8" t="s">
        <v>9447</v>
      </c>
      <c r="C486" s="8" t="s">
        <v>945</v>
      </c>
      <c r="D486" s="8" t="s">
        <v>113</v>
      </c>
      <c r="E486" s="8" t="s">
        <v>891</v>
      </c>
      <c r="F486" s="8" t="str">
        <f t="shared" si="15"/>
        <v>11180</v>
      </c>
    </row>
    <row r="487" spans="1:6" x14ac:dyDescent="0.25">
      <c r="A487" s="9" t="str">
        <f t="shared" si="14"/>
        <v>Maršálek Petr prof. RNDr. MUDr. Ph.D. – 1142504500.01 (PP)</v>
      </c>
      <c r="B487" s="8" t="s">
        <v>970</v>
      </c>
      <c r="C487" s="8" t="s">
        <v>971</v>
      </c>
      <c r="D487" s="8" t="s">
        <v>113</v>
      </c>
      <c r="E487" s="8" t="s">
        <v>891</v>
      </c>
      <c r="F487" s="8" t="str">
        <f t="shared" si="15"/>
        <v>11180</v>
      </c>
    </row>
    <row r="488" spans="1:6" x14ac:dyDescent="0.25">
      <c r="A488" s="9" t="str">
        <f t="shared" si="14"/>
        <v>Maruna Pavel prof. MUDr. CSc. – 1118374370.01 (PP)</v>
      </c>
      <c r="B488" s="8" t="s">
        <v>972</v>
      </c>
      <c r="C488" s="8" t="s">
        <v>973</v>
      </c>
      <c r="D488" s="8" t="s">
        <v>113</v>
      </c>
      <c r="E488" s="8" t="s">
        <v>891</v>
      </c>
      <c r="F488" s="8" t="str">
        <f t="shared" si="15"/>
        <v>11180</v>
      </c>
    </row>
    <row r="489" spans="1:6" x14ac:dyDescent="0.25">
      <c r="A489" s="9" t="str">
        <f t="shared" si="14"/>
        <v>Masár Michal MUDr. – 1137487911.01 (PP)</v>
      </c>
      <c r="B489" s="8" t="s">
        <v>974</v>
      </c>
      <c r="C489" s="8" t="s">
        <v>975</v>
      </c>
      <c r="D489" s="8" t="s">
        <v>113</v>
      </c>
      <c r="E489" s="8" t="s">
        <v>891</v>
      </c>
      <c r="F489" s="8" t="str">
        <f t="shared" si="15"/>
        <v>11180</v>
      </c>
    </row>
    <row r="490" spans="1:6" x14ac:dyDescent="0.25">
      <c r="A490" s="9" t="str">
        <f t="shared" si="14"/>
        <v>Mateják Marek Mgr. Ph.D. – 1178806439.01 (PP)</v>
      </c>
      <c r="B490" s="8" t="s">
        <v>976</v>
      </c>
      <c r="C490" s="8" t="s">
        <v>977</v>
      </c>
      <c r="D490" s="8" t="s">
        <v>113</v>
      </c>
      <c r="E490" s="8" t="s">
        <v>891</v>
      </c>
      <c r="F490" s="8" t="str">
        <f t="shared" si="15"/>
        <v>11180</v>
      </c>
    </row>
    <row r="491" spans="1:6" x14ac:dyDescent="0.25">
      <c r="A491" s="9" t="str">
        <f t="shared" si="14"/>
        <v>Mládek Arnošt RNDr. MUDr. Mgr. et Mgr. Ph.D., Ph.D. – 1167835371.01 (PP)</v>
      </c>
      <c r="B491" s="8" t="s">
        <v>978</v>
      </c>
      <c r="C491" s="8" t="s">
        <v>979</v>
      </c>
      <c r="D491" s="8" t="s">
        <v>113</v>
      </c>
      <c r="E491" s="8" t="s">
        <v>891</v>
      </c>
      <c r="F491" s="8" t="str">
        <f t="shared" si="15"/>
        <v>11180</v>
      </c>
    </row>
    <row r="492" spans="1:6" x14ac:dyDescent="0.25">
      <c r="A492" s="9" t="str">
        <f t="shared" si="14"/>
        <v>Nečas Emanuel prof. MUDr. DrSc. – 1199975181.01 (PP)</v>
      </c>
      <c r="B492" s="8" t="s">
        <v>980</v>
      </c>
      <c r="C492" s="8" t="s">
        <v>981</v>
      </c>
      <c r="D492" s="8" t="s">
        <v>113</v>
      </c>
      <c r="E492" s="8" t="s">
        <v>891</v>
      </c>
      <c r="F492" s="8" t="str">
        <f t="shared" si="15"/>
        <v>11180</v>
      </c>
    </row>
    <row r="493" spans="1:6" x14ac:dyDescent="0.25">
      <c r="A493" s="9" t="str">
        <f t="shared" si="14"/>
        <v>Pavelčáková Daniela Mgr. Ph.D. – 1132029737.01 (PP)</v>
      </c>
      <c r="B493" s="8" t="s">
        <v>9448</v>
      </c>
      <c r="C493" s="8" t="s">
        <v>910</v>
      </c>
      <c r="D493" s="8" t="s">
        <v>113</v>
      </c>
      <c r="E493" s="8" t="s">
        <v>891</v>
      </c>
      <c r="F493" s="8" t="str">
        <f t="shared" si="15"/>
        <v>11180</v>
      </c>
    </row>
    <row r="494" spans="1:6" x14ac:dyDescent="0.25">
      <c r="A494" s="9" t="str">
        <f t="shared" si="14"/>
        <v>Pokorná Eva Ing. CSc. – 1146029545.01 (PP)</v>
      </c>
      <c r="B494" s="8" t="s">
        <v>983</v>
      </c>
      <c r="C494" s="8" t="s">
        <v>984</v>
      </c>
      <c r="D494" s="8" t="s">
        <v>113</v>
      </c>
      <c r="E494" s="8" t="s">
        <v>891</v>
      </c>
      <c r="F494" s="8" t="str">
        <f t="shared" si="15"/>
        <v>11180</v>
      </c>
    </row>
    <row r="495" spans="1:6" x14ac:dyDescent="0.25">
      <c r="A495" s="9" t="str">
        <f t="shared" si="14"/>
        <v>Polášek Jan Ing. – 1141607528.02 (PP)</v>
      </c>
      <c r="B495" s="8" t="s">
        <v>985</v>
      </c>
      <c r="C495" s="8" t="s">
        <v>986</v>
      </c>
      <c r="D495" s="8" t="s">
        <v>113</v>
      </c>
      <c r="E495" s="8" t="s">
        <v>891</v>
      </c>
      <c r="F495" s="8" t="str">
        <f t="shared" si="15"/>
        <v>11180</v>
      </c>
    </row>
    <row r="496" spans="1:6" x14ac:dyDescent="0.25">
      <c r="A496" s="9" t="str">
        <f t="shared" si="14"/>
        <v>Pospíšil Vít Mgr. Ph.D. – 1169506705.01 (PP)</v>
      </c>
      <c r="B496" s="8" t="s">
        <v>987</v>
      </c>
      <c r="C496" s="8" t="s">
        <v>988</v>
      </c>
      <c r="D496" s="8" t="s">
        <v>113</v>
      </c>
      <c r="E496" s="8" t="s">
        <v>891</v>
      </c>
      <c r="F496" s="8" t="str">
        <f t="shared" si="15"/>
        <v>11180</v>
      </c>
    </row>
    <row r="497" spans="1:6" x14ac:dyDescent="0.25">
      <c r="A497" s="9" t="str">
        <f t="shared" si="14"/>
        <v>Prchal Josef prof. MUDr. DrSc. – 1136768357.01 (PP)</v>
      </c>
      <c r="B497" s="8" t="s">
        <v>989</v>
      </c>
      <c r="C497" s="8" t="s">
        <v>990</v>
      </c>
      <c r="D497" s="8" t="s">
        <v>113</v>
      </c>
      <c r="E497" s="8" t="s">
        <v>891</v>
      </c>
      <c r="F497" s="8" t="str">
        <f t="shared" si="15"/>
        <v>11180</v>
      </c>
    </row>
    <row r="498" spans="1:6" x14ac:dyDescent="0.25">
      <c r="A498" s="9" t="str">
        <f t="shared" si="14"/>
        <v>Přikryl Petr RNDr. Ph.D. – 1125028920.01 (PP)</v>
      </c>
      <c r="B498" s="8" t="s">
        <v>991</v>
      </c>
      <c r="C498" s="8" t="s">
        <v>992</v>
      </c>
      <c r="D498" s="8" t="s">
        <v>113</v>
      </c>
      <c r="E498" s="8" t="s">
        <v>891</v>
      </c>
      <c r="F498" s="8" t="str">
        <f t="shared" si="15"/>
        <v>11180</v>
      </c>
    </row>
    <row r="499" spans="1:6" x14ac:dyDescent="0.25">
      <c r="A499" s="9" t="str">
        <f t="shared" si="14"/>
        <v>Renešová Nicol Mgr. – 1129324001.01 (PP)</v>
      </c>
      <c r="B499" s="8" t="s">
        <v>993</v>
      </c>
      <c r="C499" s="8" t="s">
        <v>994</v>
      </c>
      <c r="D499" s="8" t="s">
        <v>113</v>
      </c>
      <c r="E499" s="8" t="s">
        <v>891</v>
      </c>
      <c r="F499" s="8" t="str">
        <f t="shared" si="15"/>
        <v>11180</v>
      </c>
    </row>
    <row r="500" spans="1:6" x14ac:dyDescent="0.25">
      <c r="A500" s="9" t="str">
        <f t="shared" si="14"/>
        <v>Savvulidi Vargová Karina RNDr. Ph.D. – 1110900183.01 (PP)</v>
      </c>
      <c r="B500" s="8" t="s">
        <v>995</v>
      </c>
      <c r="C500" s="8" t="s">
        <v>996</v>
      </c>
      <c r="D500" s="8" t="s">
        <v>113</v>
      </c>
      <c r="E500" s="8" t="s">
        <v>891</v>
      </c>
      <c r="F500" s="8" t="str">
        <f t="shared" si="15"/>
        <v>11180</v>
      </c>
    </row>
    <row r="501" spans="1:6" x14ac:dyDescent="0.25">
      <c r="A501" s="9" t="str">
        <f t="shared" si="14"/>
        <v>Semerák Pavel – 1143664103.01 (PP)</v>
      </c>
      <c r="B501" s="8" t="s">
        <v>997</v>
      </c>
      <c r="C501" s="8" t="s">
        <v>998</v>
      </c>
      <c r="D501" s="8" t="s">
        <v>113</v>
      </c>
      <c r="E501" s="8" t="s">
        <v>891</v>
      </c>
      <c r="F501" s="8" t="str">
        <f t="shared" si="15"/>
        <v>11180</v>
      </c>
    </row>
    <row r="502" spans="1:6" x14ac:dyDescent="0.25">
      <c r="A502" s="9" t="str">
        <f t="shared" si="14"/>
        <v>Semerák Pavel – 1143664103.03 (DPP)</v>
      </c>
      <c r="B502" s="8" t="s">
        <v>997</v>
      </c>
      <c r="C502" s="8" t="s">
        <v>999</v>
      </c>
      <c r="D502" s="8" t="s">
        <v>165</v>
      </c>
      <c r="E502" s="8" t="s">
        <v>891</v>
      </c>
      <c r="F502" s="8" t="str">
        <f t="shared" si="15"/>
        <v>11180</v>
      </c>
    </row>
    <row r="503" spans="1:6" x14ac:dyDescent="0.25">
      <c r="A503" s="9" t="str">
        <f t="shared" si="14"/>
        <v>Sikorová Miriama Mgr. Ph.D. – 1177912469.01 (PP)</v>
      </c>
      <c r="B503" s="8" t="s">
        <v>9449</v>
      </c>
      <c r="C503" s="8" t="s">
        <v>1000</v>
      </c>
      <c r="D503" s="8" t="s">
        <v>113</v>
      </c>
      <c r="E503" s="8" t="s">
        <v>891</v>
      </c>
      <c r="F503" s="8" t="str">
        <f t="shared" si="15"/>
        <v>11180</v>
      </c>
    </row>
    <row r="504" spans="1:6" x14ac:dyDescent="0.25">
      <c r="A504" s="9" t="str">
        <f t="shared" si="14"/>
        <v>Skůrová Kristýna MUDr. – 1125648347.01 (PP)</v>
      </c>
      <c r="B504" s="8" t="s">
        <v>10309</v>
      </c>
      <c r="C504" s="8" t="s">
        <v>982</v>
      </c>
      <c r="D504" s="8" t="s">
        <v>113</v>
      </c>
      <c r="E504" s="8" t="s">
        <v>891</v>
      </c>
      <c r="F504" s="8" t="str">
        <f t="shared" si="15"/>
        <v>11180</v>
      </c>
    </row>
    <row r="505" spans="1:6" x14ac:dyDescent="0.25">
      <c r="A505" s="9" t="str">
        <f t="shared" si="14"/>
        <v>Svobodová Klára  DiS. – 1129573233.04 (PP)</v>
      </c>
      <c r="B505" s="8" t="s">
        <v>1001</v>
      </c>
      <c r="C505" s="8" t="s">
        <v>1002</v>
      </c>
      <c r="D505" s="8" t="s">
        <v>113</v>
      </c>
      <c r="E505" s="8" t="s">
        <v>891</v>
      </c>
      <c r="F505" s="8" t="str">
        <f t="shared" si="15"/>
        <v>11180</v>
      </c>
    </row>
    <row r="506" spans="1:6" x14ac:dyDescent="0.25">
      <c r="A506" s="9" t="str">
        <f t="shared" si="14"/>
        <v>Sýkora Eliáš Bc. DiS. – 1111959455.07 (PP)</v>
      </c>
      <c r="B506" s="8" t="s">
        <v>9450</v>
      </c>
      <c r="C506" s="8" t="s">
        <v>1003</v>
      </c>
      <c r="D506" s="8" t="s">
        <v>113</v>
      </c>
      <c r="E506" s="8" t="s">
        <v>891</v>
      </c>
      <c r="F506" s="8" t="str">
        <f t="shared" si="15"/>
        <v>11180</v>
      </c>
    </row>
    <row r="507" spans="1:6" x14ac:dyDescent="0.25">
      <c r="A507" s="9" t="str">
        <f t="shared" si="14"/>
        <v>Ščasná Alexandra Mgr. – 1142064572.01 (PP)</v>
      </c>
      <c r="B507" s="8" t="s">
        <v>1004</v>
      </c>
      <c r="C507" s="8" t="s">
        <v>1005</v>
      </c>
      <c r="D507" s="8" t="s">
        <v>113</v>
      </c>
      <c r="E507" s="8" t="s">
        <v>891</v>
      </c>
      <c r="F507" s="8" t="str">
        <f t="shared" si="15"/>
        <v>11180</v>
      </c>
    </row>
    <row r="508" spans="1:6" x14ac:dyDescent="0.25">
      <c r="A508" s="9" t="str">
        <f t="shared" si="14"/>
        <v>Špániková Silvia Mgr. – 1187220706.01 (PP)</v>
      </c>
      <c r="B508" s="8" t="s">
        <v>1006</v>
      </c>
      <c r="C508" s="8" t="s">
        <v>1007</v>
      </c>
      <c r="D508" s="8" t="s">
        <v>113</v>
      </c>
      <c r="E508" s="8" t="s">
        <v>891</v>
      </c>
      <c r="F508" s="8" t="str">
        <f t="shared" si="15"/>
        <v>11180</v>
      </c>
    </row>
    <row r="509" spans="1:6" x14ac:dyDescent="0.25">
      <c r="A509" s="9" t="str">
        <f t="shared" si="14"/>
        <v>Tušková Liliana MUDr. Mgr. – 1147538160.02 (PP)</v>
      </c>
      <c r="B509" s="8" t="s">
        <v>1008</v>
      </c>
      <c r="C509" s="8" t="s">
        <v>1009</v>
      </c>
      <c r="D509" s="8" t="s">
        <v>113</v>
      </c>
      <c r="E509" s="8" t="s">
        <v>891</v>
      </c>
      <c r="F509" s="8" t="str">
        <f t="shared" si="15"/>
        <v>11180</v>
      </c>
    </row>
    <row r="510" spans="1:6" x14ac:dyDescent="0.25">
      <c r="A510" s="9" t="str">
        <f t="shared" si="14"/>
        <v>Vučinić Kim Mgr. – 1156165340.01 (DPP)</v>
      </c>
      <c r="B510" s="8" t="s">
        <v>1010</v>
      </c>
      <c r="C510" s="8" t="s">
        <v>1011</v>
      </c>
      <c r="D510" s="8" t="s">
        <v>165</v>
      </c>
      <c r="E510" s="8" t="s">
        <v>891</v>
      </c>
      <c r="F510" s="8" t="str">
        <f t="shared" si="15"/>
        <v>11180</v>
      </c>
    </row>
    <row r="511" spans="1:6" x14ac:dyDescent="0.25">
      <c r="A511" s="9" t="str">
        <f t="shared" si="14"/>
        <v>Vyoral Daniel doc. MUDr. CSc. – 1190065415.01 (PP)</v>
      </c>
      <c r="B511" s="8" t="s">
        <v>1012</v>
      </c>
      <c r="C511" s="8" t="s">
        <v>1013</v>
      </c>
      <c r="D511" s="8" t="s">
        <v>113</v>
      </c>
      <c r="E511" s="8" t="s">
        <v>891</v>
      </c>
      <c r="F511" s="8" t="str">
        <f t="shared" si="15"/>
        <v>11180</v>
      </c>
    </row>
    <row r="512" spans="1:6" x14ac:dyDescent="0.25">
      <c r="A512" s="9" t="str">
        <f t="shared" si="14"/>
        <v>Závěšický Jan Bc. – 1124190881.02 (PP)</v>
      </c>
      <c r="B512" s="8" t="s">
        <v>1014</v>
      </c>
      <c r="C512" s="8" t="s">
        <v>1015</v>
      </c>
      <c r="D512" s="8" t="s">
        <v>113</v>
      </c>
      <c r="E512" s="8" t="s">
        <v>891</v>
      </c>
      <c r="F512" s="8" t="str">
        <f t="shared" si="15"/>
        <v>11180</v>
      </c>
    </row>
    <row r="513" spans="1:6" x14ac:dyDescent="0.25">
      <c r="A513" s="9" t="str">
        <f t="shared" si="14"/>
        <v>Zikmund Tomáš RNDr. Ph.D. – 1185751921.06 (PP)</v>
      </c>
      <c r="B513" s="8" t="s">
        <v>1016</v>
      </c>
      <c r="C513" s="8" t="s">
        <v>1017</v>
      </c>
      <c r="D513" s="8" t="s">
        <v>113</v>
      </c>
      <c r="E513" s="8" t="s">
        <v>891</v>
      </c>
      <c r="F513" s="8" t="str">
        <f t="shared" si="15"/>
        <v>11180</v>
      </c>
    </row>
    <row r="514" spans="1:6" x14ac:dyDescent="0.25">
      <c r="A514" s="9" t="str">
        <f t="shared" ref="A514:A577" si="16">_xlfn.CONCAT(B514," – ",C514," (",D514,")")</f>
        <v>Zikmundová Magdalena MUDr. Ph.D. – 1198623812.01 (PP)</v>
      </c>
      <c r="B514" s="8" t="s">
        <v>1018</v>
      </c>
      <c r="C514" s="8" t="s">
        <v>1019</v>
      </c>
      <c r="D514" s="8" t="s">
        <v>113</v>
      </c>
      <c r="E514" s="8" t="s">
        <v>891</v>
      </c>
      <c r="F514" s="8" t="str">
        <f t="shared" ref="F514:F577" si="17">MID(E514,1,5)</f>
        <v>11180</v>
      </c>
    </row>
    <row r="515" spans="1:6" x14ac:dyDescent="0.25">
      <c r="A515" s="9" t="str">
        <f t="shared" si="16"/>
        <v>Živný Jan doc. MUDr. Ph.D. – 1168079355.01 (PP)</v>
      </c>
      <c r="B515" s="8" t="s">
        <v>1020</v>
      </c>
      <c r="C515" s="8" t="s">
        <v>1021</v>
      </c>
      <c r="D515" s="8" t="s">
        <v>113</v>
      </c>
      <c r="E515" s="8" t="s">
        <v>891</v>
      </c>
      <c r="F515" s="8" t="str">
        <f t="shared" si="17"/>
        <v>11180</v>
      </c>
    </row>
    <row r="516" spans="1:6" x14ac:dyDescent="0.25">
      <c r="A516" s="9" t="str">
        <f t="shared" si="16"/>
        <v>Bakhouche Hana PharmDr. Ph.D. – 1119244816.02 (PP)</v>
      </c>
      <c r="B516" s="8" t="s">
        <v>9451</v>
      </c>
      <c r="C516" s="8" t="s">
        <v>9452</v>
      </c>
      <c r="D516" s="8" t="s">
        <v>113</v>
      </c>
      <c r="E516" s="8" t="s">
        <v>1024</v>
      </c>
      <c r="F516" s="8" t="str">
        <f t="shared" si="17"/>
        <v>11190</v>
      </c>
    </row>
    <row r="517" spans="1:6" x14ac:dyDescent="0.25">
      <c r="A517" s="9" t="str">
        <f t="shared" si="16"/>
        <v>Bartošová Olga MUDr. Ph.D. – 1171324902.01 (PP)</v>
      </c>
      <c r="B517" s="8" t="s">
        <v>1022</v>
      </c>
      <c r="C517" s="8" t="s">
        <v>1023</v>
      </c>
      <c r="D517" s="8" t="s">
        <v>113</v>
      </c>
      <c r="E517" s="8" t="s">
        <v>1024</v>
      </c>
      <c r="F517" s="8" t="str">
        <f t="shared" si="17"/>
        <v>11190</v>
      </c>
    </row>
    <row r="518" spans="1:6" x14ac:dyDescent="0.25">
      <c r="A518" s="9" t="str">
        <f t="shared" si="16"/>
        <v>Bazyuk Mykhaylo – 1113140757.01 (PP)</v>
      </c>
      <c r="B518" s="8" t="s">
        <v>1025</v>
      </c>
      <c r="C518" s="8" t="s">
        <v>1026</v>
      </c>
      <c r="D518" s="8" t="s">
        <v>113</v>
      </c>
      <c r="E518" s="8" t="s">
        <v>1024</v>
      </c>
      <c r="F518" s="8" t="str">
        <f t="shared" si="17"/>
        <v>11190</v>
      </c>
    </row>
    <row r="519" spans="1:6" x14ac:dyDescent="0.25">
      <c r="A519" s="9" t="str">
        <f t="shared" si="16"/>
        <v>Brejchová Adéla Ing. – 1193859429.01 (PP)</v>
      </c>
      <c r="B519" s="8" t="s">
        <v>9453</v>
      </c>
      <c r="C519" s="8" t="s">
        <v>9454</v>
      </c>
      <c r="D519" s="8" t="s">
        <v>113</v>
      </c>
      <c r="E519" s="8" t="s">
        <v>1024</v>
      </c>
      <c r="F519" s="8" t="str">
        <f t="shared" si="17"/>
        <v>11190</v>
      </c>
    </row>
    <row r="520" spans="1:6" x14ac:dyDescent="0.25">
      <c r="A520" s="9" t="str">
        <f t="shared" si="16"/>
        <v>Canová Nikolina MUDr. Ph.D. – 1157696711.01 (PP)</v>
      </c>
      <c r="B520" s="8" t="s">
        <v>1027</v>
      </c>
      <c r="C520" s="8" t="s">
        <v>1028</v>
      </c>
      <c r="D520" s="8" t="s">
        <v>113</v>
      </c>
      <c r="E520" s="8" t="s">
        <v>1024</v>
      </c>
      <c r="F520" s="8" t="str">
        <f t="shared" si="17"/>
        <v>11190</v>
      </c>
    </row>
    <row r="521" spans="1:6" x14ac:dyDescent="0.25">
      <c r="A521" s="9" t="str">
        <f t="shared" si="16"/>
        <v>Čermáková Juránová Barbora Mgr. – 1177746991.01 (PP)</v>
      </c>
      <c r="B521" s="8" t="s">
        <v>1029</v>
      </c>
      <c r="C521" s="8" t="s">
        <v>1030</v>
      </c>
      <c r="D521" s="8" t="s">
        <v>113</v>
      </c>
      <c r="E521" s="8" t="s">
        <v>1024</v>
      </c>
      <c r="F521" s="8" t="str">
        <f t="shared" si="17"/>
        <v>11190</v>
      </c>
    </row>
    <row r="522" spans="1:6" x14ac:dyDescent="0.25">
      <c r="A522" s="9" t="str">
        <f t="shared" si="16"/>
        <v>Černá Karolína – 1152378851.01 (PP)</v>
      </c>
      <c r="B522" s="8" t="s">
        <v>1031</v>
      </c>
      <c r="C522" s="8" t="s">
        <v>1032</v>
      </c>
      <c r="D522" s="8" t="s">
        <v>113</v>
      </c>
      <c r="E522" s="8" t="s">
        <v>1024</v>
      </c>
      <c r="F522" s="8" t="str">
        <f t="shared" si="17"/>
        <v>11190</v>
      </c>
    </row>
    <row r="523" spans="1:6" x14ac:dyDescent="0.25">
      <c r="A523" s="9" t="str">
        <f t="shared" si="16"/>
        <v>Černý Dalibor PharmDr. Ph.D. – 1114028037.05 (PP)</v>
      </c>
      <c r="B523" s="8" t="s">
        <v>1033</v>
      </c>
      <c r="C523" s="8" t="s">
        <v>1034</v>
      </c>
      <c r="D523" s="8" t="s">
        <v>113</v>
      </c>
      <c r="E523" s="8" t="s">
        <v>1024</v>
      </c>
      <c r="F523" s="8" t="str">
        <f t="shared" si="17"/>
        <v>11190</v>
      </c>
    </row>
    <row r="524" spans="1:6" x14ac:dyDescent="0.25">
      <c r="A524" s="9" t="str">
        <f t="shared" si="16"/>
        <v>Doležal Rafael doc. Mgr. et Mgr. Ph.D. – 1187050712.01 (PP)</v>
      </c>
      <c r="B524" s="8" t="s">
        <v>9455</v>
      </c>
      <c r="C524" s="8" t="s">
        <v>9456</v>
      </c>
      <c r="D524" s="8" t="s">
        <v>113</v>
      </c>
      <c r="E524" s="8" t="s">
        <v>1024</v>
      </c>
      <c r="F524" s="8" t="str">
        <f t="shared" si="17"/>
        <v>11190</v>
      </c>
    </row>
    <row r="525" spans="1:6" x14ac:dyDescent="0.25">
      <c r="A525" s="9" t="str">
        <f t="shared" si="16"/>
        <v>Ďuricová Dana MUDr. Ph.D. – 1192923274.03 (PP)</v>
      </c>
      <c r="B525" s="8" t="s">
        <v>1035</v>
      </c>
      <c r="C525" s="8" t="s">
        <v>1036</v>
      </c>
      <c r="D525" s="8" t="s">
        <v>113</v>
      </c>
      <c r="E525" s="8" t="s">
        <v>1024</v>
      </c>
      <c r="F525" s="8" t="str">
        <f t="shared" si="17"/>
        <v>11190</v>
      </c>
    </row>
    <row r="526" spans="1:6" x14ac:dyDescent="0.25">
      <c r="A526" s="9" t="str">
        <f t="shared" si="16"/>
        <v>Dvořáčková Eliška PharmDr. Ph.D. – 1186966976.01 (PP)</v>
      </c>
      <c r="B526" s="8" t="s">
        <v>1037</v>
      </c>
      <c r="C526" s="8" t="s">
        <v>1038</v>
      </c>
      <c r="D526" s="8" t="s">
        <v>113</v>
      </c>
      <c r="E526" s="8" t="s">
        <v>1024</v>
      </c>
      <c r="F526" s="8" t="str">
        <f t="shared" si="17"/>
        <v>11190</v>
      </c>
    </row>
    <row r="527" spans="1:6" x14ac:dyDescent="0.25">
      <c r="A527" s="9" t="str">
        <f t="shared" si="16"/>
        <v>Hajšelová Zuzana PharmDr. – 1197890933.01 (PP)</v>
      </c>
      <c r="B527" s="8" t="s">
        <v>1039</v>
      </c>
      <c r="C527" s="8" t="s">
        <v>1040</v>
      </c>
      <c r="D527" s="8" t="s">
        <v>113</v>
      </c>
      <c r="E527" s="8" t="s">
        <v>1024</v>
      </c>
      <c r="F527" s="8" t="str">
        <f t="shared" si="17"/>
        <v>11190</v>
      </c>
    </row>
    <row r="528" spans="1:6" x14ac:dyDescent="0.25">
      <c r="A528" s="9" t="str">
        <f t="shared" si="16"/>
        <v>Hartinger Jan PharmDr. Ph.D. – 1148150170.01 (PP)</v>
      </c>
      <c r="B528" s="8" t="s">
        <v>1041</v>
      </c>
      <c r="C528" s="8" t="s">
        <v>1042</v>
      </c>
      <c r="D528" s="8" t="s">
        <v>113</v>
      </c>
      <c r="E528" s="8" t="s">
        <v>1024</v>
      </c>
      <c r="F528" s="8" t="str">
        <f t="shared" si="17"/>
        <v>11190</v>
      </c>
    </row>
    <row r="529" spans="1:6" x14ac:dyDescent="0.25">
      <c r="A529" s="9" t="str">
        <f t="shared" si="16"/>
        <v>Hlaváč Jan MUDr. – 1197865622.01 (PP)</v>
      </c>
      <c r="B529" s="8" t="s">
        <v>1043</v>
      </c>
      <c r="C529" s="8" t="s">
        <v>1044</v>
      </c>
      <c r="D529" s="8" t="s">
        <v>113</v>
      </c>
      <c r="E529" s="8" t="s">
        <v>1024</v>
      </c>
      <c r="F529" s="8" t="str">
        <f t="shared" si="17"/>
        <v>11190</v>
      </c>
    </row>
    <row r="530" spans="1:6" x14ac:dyDescent="0.25">
      <c r="A530" s="9" t="str">
        <f t="shared" si="16"/>
        <v>Hodis Jiří MUDr. Mgr. Ph.D. – 1193235664.01 (PP)</v>
      </c>
      <c r="B530" s="8" t="s">
        <v>1045</v>
      </c>
      <c r="C530" s="8" t="s">
        <v>1046</v>
      </c>
      <c r="D530" s="8" t="s">
        <v>113</v>
      </c>
      <c r="E530" s="8" t="s">
        <v>1024</v>
      </c>
      <c r="F530" s="8" t="str">
        <f t="shared" si="17"/>
        <v>11190</v>
      </c>
    </row>
    <row r="531" spans="1:6" x14ac:dyDescent="0.25">
      <c r="A531" s="9" t="str">
        <f t="shared" si="16"/>
        <v>Hronová Karolína MUDr. Ph.D. – 1143840648.01 (PP)</v>
      </c>
      <c r="B531" s="8" t="s">
        <v>1047</v>
      </c>
      <c r="C531" s="8" t="s">
        <v>1048</v>
      </c>
      <c r="D531" s="8" t="s">
        <v>113</v>
      </c>
      <c r="E531" s="8" t="s">
        <v>1024</v>
      </c>
      <c r="F531" s="8" t="str">
        <f t="shared" si="17"/>
        <v>11190</v>
      </c>
    </row>
    <row r="532" spans="1:6" x14ac:dyDescent="0.25">
      <c r="A532" s="9" t="str">
        <f t="shared" si="16"/>
        <v>Klouček Anežka Mgr. – 1131085203.01 (PP)</v>
      </c>
      <c r="B532" s="8" t="s">
        <v>9457</v>
      </c>
      <c r="C532" s="8" t="s">
        <v>1055</v>
      </c>
      <c r="D532" s="8" t="s">
        <v>113</v>
      </c>
      <c r="E532" s="8" t="s">
        <v>1024</v>
      </c>
      <c r="F532" s="8" t="str">
        <f t="shared" si="17"/>
        <v>11190</v>
      </c>
    </row>
    <row r="533" spans="1:6" x14ac:dyDescent="0.25">
      <c r="A533" s="9" t="str">
        <f t="shared" si="16"/>
        <v>Kožlová Ludmila – 1161759043.01 (PP)</v>
      </c>
      <c r="B533" s="8" t="s">
        <v>1049</v>
      </c>
      <c r="C533" s="8" t="s">
        <v>1050</v>
      </c>
      <c r="D533" s="8" t="s">
        <v>113</v>
      </c>
      <c r="E533" s="8" t="s">
        <v>1024</v>
      </c>
      <c r="F533" s="8" t="str">
        <f t="shared" si="17"/>
        <v>11190</v>
      </c>
    </row>
    <row r="534" spans="1:6" x14ac:dyDescent="0.25">
      <c r="A534" s="9" t="str">
        <f t="shared" si="16"/>
        <v>Králová Eva Ing. – 1124782227.01 (PP)</v>
      </c>
      <c r="B534" s="8" t="s">
        <v>9458</v>
      </c>
      <c r="C534" s="8" t="s">
        <v>9459</v>
      </c>
      <c r="D534" s="8" t="s">
        <v>113</v>
      </c>
      <c r="E534" s="8" t="s">
        <v>1024</v>
      </c>
      <c r="F534" s="8" t="str">
        <f t="shared" si="17"/>
        <v>11190</v>
      </c>
    </row>
    <row r="535" spans="1:6" x14ac:dyDescent="0.25">
      <c r="A535" s="9" t="str">
        <f t="shared" si="16"/>
        <v>Kubíčková Vendula RNDr. Ph.D. – 1162617818.01 (PP)</v>
      </c>
      <c r="B535" s="8" t="s">
        <v>9460</v>
      </c>
      <c r="C535" s="8" t="s">
        <v>9461</v>
      </c>
      <c r="D535" s="8" t="s">
        <v>113</v>
      </c>
      <c r="E535" s="8" t="s">
        <v>1024</v>
      </c>
      <c r="F535" s="8" t="str">
        <f t="shared" si="17"/>
        <v>11190</v>
      </c>
    </row>
    <row r="536" spans="1:6" x14ac:dyDescent="0.25">
      <c r="A536" s="9" t="str">
        <f t="shared" si="16"/>
        <v>Kučera Tomáš doc. MUDr. Ph.D. – 1122813582.04 (DPP)</v>
      </c>
      <c r="B536" s="8" t="s">
        <v>294</v>
      </c>
      <c r="C536" s="8" t="s">
        <v>1051</v>
      </c>
      <c r="D536" s="8" t="s">
        <v>165</v>
      </c>
      <c r="E536" s="8" t="s">
        <v>1024</v>
      </c>
      <c r="F536" s="8" t="str">
        <f t="shared" si="17"/>
        <v>11190</v>
      </c>
    </row>
    <row r="537" spans="1:6" x14ac:dyDescent="0.25">
      <c r="A537" s="9" t="str">
        <f t="shared" si="16"/>
        <v>Merdita Sara PharmDr. – 1157652099.01 (PP)</v>
      </c>
      <c r="B537" s="8" t="s">
        <v>1052</v>
      </c>
      <c r="C537" s="8" t="s">
        <v>1053</v>
      </c>
      <c r="D537" s="8" t="s">
        <v>113</v>
      </c>
      <c r="E537" s="8" t="s">
        <v>1024</v>
      </c>
      <c r="F537" s="8" t="str">
        <f t="shared" si="17"/>
        <v>11190</v>
      </c>
    </row>
    <row r="538" spans="1:6" x14ac:dyDescent="0.25">
      <c r="A538" s="9" t="str">
        <f t="shared" si="16"/>
        <v>Michaličková Danica doc. – 1124759457.01 (PP)</v>
      </c>
      <c r="B538" s="8" t="s">
        <v>9462</v>
      </c>
      <c r="C538" s="8" t="s">
        <v>1054</v>
      </c>
      <c r="D538" s="8" t="s">
        <v>113</v>
      </c>
      <c r="E538" s="8" t="s">
        <v>1024</v>
      </c>
      <c r="F538" s="8" t="str">
        <f t="shared" si="17"/>
        <v>11190</v>
      </c>
    </row>
    <row r="539" spans="1:6" x14ac:dyDescent="0.25">
      <c r="A539" s="9" t="str">
        <f t="shared" si="16"/>
        <v>Paluch Zoltán doc. MUDr. Ph.D., MBA – 1130048195.03 (PP)</v>
      </c>
      <c r="B539" s="8" t="s">
        <v>1056</v>
      </c>
      <c r="C539" s="8" t="s">
        <v>1057</v>
      </c>
      <c r="D539" s="8" t="s">
        <v>113</v>
      </c>
      <c r="E539" s="8" t="s">
        <v>1024</v>
      </c>
      <c r="F539" s="8" t="str">
        <f t="shared" si="17"/>
        <v>11190</v>
      </c>
    </row>
    <row r="540" spans="1:6" x14ac:dyDescent="0.25">
      <c r="A540" s="9" t="str">
        <f t="shared" si="16"/>
        <v>Paulusová Viktória PharmDr. – 1181504742.01 (PP)</v>
      </c>
      <c r="B540" s="8" t="s">
        <v>1058</v>
      </c>
      <c r="C540" s="8" t="s">
        <v>1059</v>
      </c>
      <c r="D540" s="8" t="s">
        <v>113</v>
      </c>
      <c r="E540" s="8" t="s">
        <v>1024</v>
      </c>
      <c r="F540" s="8" t="str">
        <f t="shared" si="17"/>
        <v>11190</v>
      </c>
    </row>
    <row r="541" spans="1:6" x14ac:dyDescent="0.25">
      <c r="A541" s="9" t="str">
        <f t="shared" si="16"/>
        <v>Perlík Vít MUDr. Ph.D. – 1162229680.01 (PP)</v>
      </c>
      <c r="B541" s="8" t="s">
        <v>1060</v>
      </c>
      <c r="C541" s="8" t="s">
        <v>1061</v>
      </c>
      <c r="D541" s="8" t="s">
        <v>113</v>
      </c>
      <c r="E541" s="8" t="s">
        <v>1024</v>
      </c>
      <c r="F541" s="8" t="str">
        <f t="shared" si="17"/>
        <v>11190</v>
      </c>
    </row>
    <row r="542" spans="1:6" x14ac:dyDescent="0.25">
      <c r="A542" s="9" t="str">
        <f t="shared" si="16"/>
        <v>Pilková Alena PharmDr. Ph.D. – 1120307144.01 (PP)</v>
      </c>
      <c r="B542" s="8" t="s">
        <v>1062</v>
      </c>
      <c r="C542" s="8" t="s">
        <v>1063</v>
      </c>
      <c r="D542" s="8" t="s">
        <v>113</v>
      </c>
      <c r="E542" s="8" t="s">
        <v>1024</v>
      </c>
      <c r="F542" s="8" t="str">
        <f t="shared" si="17"/>
        <v>11190</v>
      </c>
    </row>
    <row r="543" spans="1:6" x14ac:dyDescent="0.25">
      <c r="A543" s="9" t="str">
        <f t="shared" si="16"/>
        <v>Plačková Jana – 1143494288.01 (PP)</v>
      </c>
      <c r="B543" s="8" t="s">
        <v>1064</v>
      </c>
      <c r="C543" s="8" t="s">
        <v>1065</v>
      </c>
      <c r="D543" s="8" t="s">
        <v>113</v>
      </c>
      <c r="E543" s="8" t="s">
        <v>1024</v>
      </c>
      <c r="F543" s="8" t="str">
        <f t="shared" si="17"/>
        <v>11190</v>
      </c>
    </row>
    <row r="544" spans="1:6" x14ac:dyDescent="0.25">
      <c r="A544" s="9" t="str">
        <f t="shared" si="16"/>
        <v>Ryšánek Pavel MUDr. Ph.D. – 1141564168.02 (PP)</v>
      </c>
      <c r="B544" s="8" t="s">
        <v>1066</v>
      </c>
      <c r="C544" s="8" t="s">
        <v>1067</v>
      </c>
      <c r="D544" s="8" t="s">
        <v>113</v>
      </c>
      <c r="E544" s="8" t="s">
        <v>1024</v>
      </c>
      <c r="F544" s="8" t="str">
        <f t="shared" si="17"/>
        <v>11190</v>
      </c>
    </row>
    <row r="545" spans="1:6" x14ac:dyDescent="0.25">
      <c r="A545" s="9" t="str">
        <f t="shared" si="16"/>
        <v>Sklenárová Michaela Mgr. – 1159857543.01 (PP)</v>
      </c>
      <c r="B545" s="8" t="s">
        <v>1068</v>
      </c>
      <c r="C545" s="8" t="s">
        <v>1069</v>
      </c>
      <c r="D545" s="8" t="s">
        <v>113</v>
      </c>
      <c r="E545" s="8" t="s">
        <v>1024</v>
      </c>
      <c r="F545" s="8" t="str">
        <f t="shared" si="17"/>
        <v>11190</v>
      </c>
    </row>
    <row r="546" spans="1:6" x14ac:dyDescent="0.25">
      <c r="A546" s="9" t="str">
        <f t="shared" si="16"/>
        <v>Sklenář Zbyněk PharmDr. MBA, Ph.D. – 1190574891.01 (PP)</v>
      </c>
      <c r="B546" s="8" t="s">
        <v>1070</v>
      </c>
      <c r="C546" s="8" t="s">
        <v>1071</v>
      </c>
      <c r="D546" s="8" t="s">
        <v>113</v>
      </c>
      <c r="E546" s="8" t="s">
        <v>1024</v>
      </c>
      <c r="F546" s="8" t="str">
        <f t="shared" si="17"/>
        <v>11190</v>
      </c>
    </row>
    <row r="547" spans="1:6" x14ac:dyDescent="0.25">
      <c r="A547" s="9" t="str">
        <f t="shared" si="16"/>
        <v>Slanař Ondřej prof. MUDr. Ph.D. – 1140559945.01 (PP)</v>
      </c>
      <c r="B547" s="8" t="s">
        <v>1072</v>
      </c>
      <c r="C547" s="8" t="s">
        <v>1073</v>
      </c>
      <c r="D547" s="8" t="s">
        <v>113</v>
      </c>
      <c r="E547" s="8" t="s">
        <v>1024</v>
      </c>
      <c r="F547" s="8" t="str">
        <f t="shared" si="17"/>
        <v>11190</v>
      </c>
    </row>
    <row r="548" spans="1:6" x14ac:dyDescent="0.25">
      <c r="A548" s="9" t="str">
        <f t="shared" si="16"/>
        <v>Stránský Daniel MUDr. – 1181616935.01 (PP)</v>
      </c>
      <c r="B548" s="8" t="s">
        <v>1074</v>
      </c>
      <c r="C548" s="8" t="s">
        <v>1075</v>
      </c>
      <c r="D548" s="8" t="s">
        <v>113</v>
      </c>
      <c r="E548" s="8" t="s">
        <v>1024</v>
      </c>
      <c r="F548" s="8" t="str">
        <f t="shared" si="17"/>
        <v>11190</v>
      </c>
    </row>
    <row r="549" spans="1:6" x14ac:dyDescent="0.25">
      <c r="A549" s="9" t="str">
        <f t="shared" si="16"/>
        <v>Šafářová Lenka – 1124206543.01 (PP)</v>
      </c>
      <c r="B549" s="8" t="s">
        <v>9463</v>
      </c>
      <c r="C549" s="8" t="s">
        <v>9464</v>
      </c>
      <c r="D549" s="8" t="s">
        <v>113</v>
      </c>
      <c r="E549" s="8" t="s">
        <v>1024</v>
      </c>
      <c r="F549" s="8" t="str">
        <f t="shared" si="17"/>
        <v>11190</v>
      </c>
    </row>
    <row r="550" spans="1:6" x14ac:dyDescent="0.25">
      <c r="A550" s="9" t="str">
        <f t="shared" si="16"/>
        <v>Šíma Martin doc. PharmDr. Ph.D. – 1182315976.01 (PP)</v>
      </c>
      <c r="B550" s="8" t="s">
        <v>1076</v>
      </c>
      <c r="C550" s="8" t="s">
        <v>1077</v>
      </c>
      <c r="D550" s="8" t="s">
        <v>113</v>
      </c>
      <c r="E550" s="8" t="s">
        <v>1024</v>
      </c>
      <c r="F550" s="8" t="str">
        <f t="shared" si="17"/>
        <v>11190</v>
      </c>
    </row>
    <row r="551" spans="1:6" x14ac:dyDescent="0.25">
      <c r="A551" s="9" t="str">
        <f t="shared" si="16"/>
        <v>Šmardová Jaroslava PharmDr. Ph.D. – 1146790697.01 (PP)</v>
      </c>
      <c r="B551" s="8" t="s">
        <v>1078</v>
      </c>
      <c r="C551" s="8" t="s">
        <v>1079</v>
      </c>
      <c r="D551" s="8" t="s">
        <v>113</v>
      </c>
      <c r="E551" s="8" t="s">
        <v>1024</v>
      </c>
      <c r="F551" s="8" t="str">
        <f t="shared" si="17"/>
        <v>11190</v>
      </c>
    </row>
    <row r="552" spans="1:6" x14ac:dyDescent="0.25">
      <c r="A552" s="9" t="str">
        <f t="shared" si="16"/>
        <v>Šteigerová Monika PharmDr. – 1112399743.01 (PP)</v>
      </c>
      <c r="B552" s="8" t="s">
        <v>1080</v>
      </c>
      <c r="C552" s="8" t="s">
        <v>1081</v>
      </c>
      <c r="D552" s="8" t="s">
        <v>113</v>
      </c>
      <c r="E552" s="8" t="s">
        <v>1024</v>
      </c>
      <c r="F552" s="8" t="str">
        <f t="shared" si="17"/>
        <v>11190</v>
      </c>
    </row>
    <row r="553" spans="1:6" x14ac:dyDescent="0.25">
      <c r="A553" s="9" t="str">
        <f t="shared" si="16"/>
        <v>Vlachová Eva – 1132368630.02 (PP)</v>
      </c>
      <c r="B553" s="8" t="s">
        <v>1082</v>
      </c>
      <c r="C553" s="8" t="s">
        <v>1083</v>
      </c>
      <c r="D553" s="8" t="s">
        <v>113</v>
      </c>
      <c r="E553" s="8" t="s">
        <v>1024</v>
      </c>
      <c r="F553" s="8" t="str">
        <f t="shared" si="17"/>
        <v>11190</v>
      </c>
    </row>
    <row r="554" spans="1:6" x14ac:dyDescent="0.25">
      <c r="A554" s="9" t="str">
        <f t="shared" si="16"/>
        <v>Beličková Monika RNDr. Ph.D. – 1145637624.11 (PP)</v>
      </c>
      <c r="B554" s="8" t="s">
        <v>1084</v>
      </c>
      <c r="C554" s="8" t="s">
        <v>1085</v>
      </c>
      <c r="D554" s="8" t="s">
        <v>113</v>
      </c>
      <c r="E554" s="8" t="s">
        <v>1086</v>
      </c>
      <c r="F554" s="8" t="str">
        <f t="shared" si="17"/>
        <v>11191</v>
      </c>
    </row>
    <row r="555" spans="1:6" x14ac:dyDescent="0.25">
      <c r="A555" s="9" t="str">
        <f t="shared" si="16"/>
        <v>Bhuiyanová Ludvíková Zdeňka MUDr. – 1124496492.01 (PP)</v>
      </c>
      <c r="B555" s="8" t="s">
        <v>1087</v>
      </c>
      <c r="C555" s="8" t="s">
        <v>1088</v>
      </c>
      <c r="D555" s="8" t="s">
        <v>113</v>
      </c>
      <c r="E555" s="8" t="s">
        <v>1086</v>
      </c>
      <c r="F555" s="8" t="str">
        <f t="shared" si="17"/>
        <v>11191</v>
      </c>
    </row>
    <row r="556" spans="1:6" x14ac:dyDescent="0.25">
      <c r="A556" s="9" t="str">
        <f t="shared" si="16"/>
        <v>Böhmová Martina MUDr. – 1196662737.02 (PP)</v>
      </c>
      <c r="B556" s="8" t="s">
        <v>1089</v>
      </c>
      <c r="C556" s="8" t="s">
        <v>1090</v>
      </c>
      <c r="D556" s="8" t="s">
        <v>113</v>
      </c>
      <c r="E556" s="8" t="s">
        <v>1086</v>
      </c>
      <c r="F556" s="8" t="str">
        <f t="shared" si="17"/>
        <v>11191</v>
      </c>
    </row>
    <row r="557" spans="1:6" x14ac:dyDescent="0.25">
      <c r="A557" s="9" t="str">
        <f t="shared" si="16"/>
        <v>Bolcková Hana Tereza Mgr. – 1170197101.08 (PP)</v>
      </c>
      <c r="B557" s="8" t="s">
        <v>1091</v>
      </c>
      <c r="C557" s="8" t="s">
        <v>1092</v>
      </c>
      <c r="D557" s="8" t="s">
        <v>113</v>
      </c>
      <c r="E557" s="8" t="s">
        <v>1086</v>
      </c>
      <c r="F557" s="8" t="str">
        <f t="shared" si="17"/>
        <v>11191</v>
      </c>
    </row>
    <row r="558" spans="1:6" x14ac:dyDescent="0.25">
      <c r="A558" s="9" t="str">
        <f t="shared" si="16"/>
        <v>Cetkovský Petr prof. MUDr. Ph.D., MBA – 1185955393.01 (PP)</v>
      </c>
      <c r="B558" s="8" t="s">
        <v>1093</v>
      </c>
      <c r="C558" s="8" t="s">
        <v>1094</v>
      </c>
      <c r="D558" s="8" t="s">
        <v>113</v>
      </c>
      <c r="E558" s="8" t="s">
        <v>1086</v>
      </c>
      <c r="F558" s="8" t="str">
        <f t="shared" si="17"/>
        <v>11191</v>
      </c>
    </row>
    <row r="559" spans="1:6" x14ac:dyDescent="0.25">
      <c r="A559" s="9" t="str">
        <f t="shared" si="16"/>
        <v>Čermák Jaroslav prof. MUDr. CSc. – 1188171223.01 (PP)</v>
      </c>
      <c r="B559" s="8" t="s">
        <v>1095</v>
      </c>
      <c r="C559" s="8" t="s">
        <v>1096</v>
      </c>
      <c r="D559" s="8" t="s">
        <v>113</v>
      </c>
      <c r="E559" s="8" t="s">
        <v>1086</v>
      </c>
      <c r="F559" s="8" t="str">
        <f t="shared" si="17"/>
        <v>11191</v>
      </c>
    </row>
    <row r="560" spans="1:6" x14ac:dyDescent="0.25">
      <c r="A560" s="9" t="str">
        <f t="shared" si="16"/>
        <v>Gašová Zdenka doc. MUDr. CSc. – 1188758925.01 (PP)</v>
      </c>
      <c r="B560" s="8" t="s">
        <v>1097</v>
      </c>
      <c r="C560" s="8" t="s">
        <v>1098</v>
      </c>
      <c r="D560" s="8" t="s">
        <v>113</v>
      </c>
      <c r="E560" s="8" t="s">
        <v>1086</v>
      </c>
      <c r="F560" s="8" t="str">
        <f t="shared" si="17"/>
        <v>11191</v>
      </c>
    </row>
    <row r="561" spans="1:6" x14ac:dyDescent="0.25">
      <c r="A561" s="9" t="str">
        <f t="shared" si="16"/>
        <v>Jiřincová Martina – 1171633265.02 (PP)</v>
      </c>
      <c r="B561" s="8" t="s">
        <v>1099</v>
      </c>
      <c r="C561" s="8" t="s">
        <v>1100</v>
      </c>
      <c r="D561" s="8" t="s">
        <v>113</v>
      </c>
      <c r="E561" s="8" t="s">
        <v>1086</v>
      </c>
      <c r="F561" s="8" t="str">
        <f t="shared" si="17"/>
        <v>11191</v>
      </c>
    </row>
    <row r="562" spans="1:6" x14ac:dyDescent="0.25">
      <c r="A562" s="9" t="str">
        <f t="shared" si="16"/>
        <v>Klamová Hana MUDr. CSc. – 1169718388.01 (PP)</v>
      </c>
      <c r="B562" s="8" t="s">
        <v>1101</v>
      </c>
      <c r="C562" s="8" t="s">
        <v>1102</v>
      </c>
      <c r="D562" s="8" t="s">
        <v>113</v>
      </c>
      <c r="E562" s="8" t="s">
        <v>1086</v>
      </c>
      <c r="F562" s="8" t="str">
        <f t="shared" si="17"/>
        <v>11191</v>
      </c>
    </row>
    <row r="563" spans="1:6" x14ac:dyDescent="0.25">
      <c r="A563" s="9" t="str">
        <f t="shared" si="16"/>
        <v>Kubečková Alena Bc. – 1175256320.01 (PP)</v>
      </c>
      <c r="B563" s="8" t="s">
        <v>1103</v>
      </c>
      <c r="C563" s="8" t="s">
        <v>1104</v>
      </c>
      <c r="D563" s="8" t="s">
        <v>113</v>
      </c>
      <c r="E563" s="8" t="s">
        <v>1086</v>
      </c>
      <c r="F563" s="8" t="str">
        <f t="shared" si="17"/>
        <v>11191</v>
      </c>
    </row>
    <row r="564" spans="1:6" x14ac:dyDescent="0.25">
      <c r="A564" s="9" t="str">
        <f t="shared" si="16"/>
        <v>Loužil Jan MUDr. – 1176619563.01 (PP)</v>
      </c>
      <c r="B564" s="8" t="s">
        <v>1105</v>
      </c>
      <c r="C564" s="8" t="s">
        <v>1106</v>
      </c>
      <c r="D564" s="8" t="s">
        <v>113</v>
      </c>
      <c r="E564" s="8" t="s">
        <v>1086</v>
      </c>
      <c r="F564" s="8" t="str">
        <f t="shared" si="17"/>
        <v>11191</v>
      </c>
    </row>
    <row r="565" spans="1:6" x14ac:dyDescent="0.25">
      <c r="A565" s="9" t="str">
        <f t="shared" si="16"/>
        <v>Marinov Iuri doc. MUDr. CSc. – 1114383454.01 (PP)</v>
      </c>
      <c r="B565" s="8" t="s">
        <v>1107</v>
      </c>
      <c r="C565" s="8" t="s">
        <v>1108</v>
      </c>
      <c r="D565" s="8" t="s">
        <v>113</v>
      </c>
      <c r="E565" s="8" t="s">
        <v>1086</v>
      </c>
      <c r="F565" s="8" t="str">
        <f t="shared" si="17"/>
        <v>11191</v>
      </c>
    </row>
    <row r="566" spans="1:6" x14ac:dyDescent="0.25">
      <c r="A566" s="9" t="str">
        <f t="shared" si="16"/>
        <v>Mertová Jolana MUDr. – 1174105825.02 (PP)</v>
      </c>
      <c r="B566" s="8" t="s">
        <v>1109</v>
      </c>
      <c r="C566" s="8" t="s">
        <v>1110</v>
      </c>
      <c r="D566" s="8" t="s">
        <v>113</v>
      </c>
      <c r="E566" s="8" t="s">
        <v>1086</v>
      </c>
      <c r="F566" s="8" t="str">
        <f t="shared" si="17"/>
        <v>11191</v>
      </c>
    </row>
    <row r="567" spans="1:6" x14ac:dyDescent="0.25">
      <c r="A567" s="9" t="str">
        <f t="shared" si="16"/>
        <v>Písačka Martin MUDr. – 1124490486.01 (PP)</v>
      </c>
      <c r="B567" s="8" t="s">
        <v>1111</v>
      </c>
      <c r="C567" s="8" t="s">
        <v>1112</v>
      </c>
      <c r="D567" s="8" t="s">
        <v>113</v>
      </c>
      <c r="E567" s="8" t="s">
        <v>1086</v>
      </c>
      <c r="F567" s="8" t="str">
        <f t="shared" si="17"/>
        <v>11191</v>
      </c>
    </row>
    <row r="568" spans="1:6" x14ac:dyDescent="0.25">
      <c r="A568" s="9" t="str">
        <f t="shared" si="16"/>
        <v>Polívka Jindřich MUDr. MHA – 1165962207.04 (PP)</v>
      </c>
      <c r="B568" s="8" t="s">
        <v>1113</v>
      </c>
      <c r="C568" s="8" t="s">
        <v>1114</v>
      </c>
      <c r="D568" s="8" t="s">
        <v>113</v>
      </c>
      <c r="E568" s="8" t="s">
        <v>1086</v>
      </c>
      <c r="F568" s="8" t="str">
        <f t="shared" si="17"/>
        <v>11191</v>
      </c>
    </row>
    <row r="569" spans="1:6" x14ac:dyDescent="0.25">
      <c r="A569" s="9" t="str">
        <f t="shared" si="16"/>
        <v>Soukupová Maaloufová Jacqueline MUDr. – 1167735315.01 (PP)</v>
      </c>
      <c r="B569" s="8" t="s">
        <v>1115</v>
      </c>
      <c r="C569" s="8" t="s">
        <v>1116</v>
      </c>
      <c r="D569" s="8" t="s">
        <v>113</v>
      </c>
      <c r="E569" s="8" t="s">
        <v>1086</v>
      </c>
      <c r="F569" s="8" t="str">
        <f t="shared" si="17"/>
        <v>11191</v>
      </c>
    </row>
    <row r="570" spans="1:6" x14ac:dyDescent="0.25">
      <c r="A570" s="9" t="str">
        <f t="shared" si="16"/>
        <v>Šálek Cyril doc. MUDr. Mgr. Ph.D. – 1145704979.01 (PP)</v>
      </c>
      <c r="B570" s="8" t="s">
        <v>1117</v>
      </c>
      <c r="C570" s="8" t="s">
        <v>1118</v>
      </c>
      <c r="D570" s="8" t="s">
        <v>113</v>
      </c>
      <c r="E570" s="8" t="s">
        <v>1086</v>
      </c>
      <c r="F570" s="8" t="str">
        <f t="shared" si="17"/>
        <v>11191</v>
      </c>
    </row>
    <row r="571" spans="1:6" x14ac:dyDescent="0.25">
      <c r="A571" s="9" t="str">
        <f t="shared" si="16"/>
        <v>Šťastná-Marková Markéta MUDr. CSc. – 1190527568.01 (PP)</v>
      </c>
      <c r="B571" s="8" t="s">
        <v>1119</v>
      </c>
      <c r="C571" s="8" t="s">
        <v>1120</v>
      </c>
      <c r="D571" s="8" t="s">
        <v>113</v>
      </c>
      <c r="E571" s="8" t="s">
        <v>1086</v>
      </c>
      <c r="F571" s="8" t="str">
        <f t="shared" si="17"/>
        <v>11191</v>
      </c>
    </row>
    <row r="572" spans="1:6" x14ac:dyDescent="0.25">
      <c r="A572" s="9" t="str">
        <f t="shared" si="16"/>
        <v>Válka Jan MUDr. Ph.D. – 1192596035.02 (PP)</v>
      </c>
      <c r="B572" s="8" t="s">
        <v>1121</v>
      </c>
      <c r="C572" s="8" t="s">
        <v>1122</v>
      </c>
      <c r="D572" s="8" t="s">
        <v>113</v>
      </c>
      <c r="E572" s="8" t="s">
        <v>1086</v>
      </c>
      <c r="F572" s="8" t="str">
        <f t="shared" si="17"/>
        <v>11191</v>
      </c>
    </row>
    <row r="573" spans="1:6" x14ac:dyDescent="0.25">
      <c r="A573" s="9" t="str">
        <f t="shared" si="16"/>
        <v>Válková Veronika doc. MUDr. CSc. – 1111312856.01 (PP)</v>
      </c>
      <c r="B573" s="8" t="s">
        <v>1123</v>
      </c>
      <c r="C573" s="8" t="s">
        <v>1124</v>
      </c>
      <c r="D573" s="8" t="s">
        <v>113</v>
      </c>
      <c r="E573" s="8" t="s">
        <v>1086</v>
      </c>
      <c r="F573" s="8" t="str">
        <f t="shared" si="17"/>
        <v>11191</v>
      </c>
    </row>
    <row r="574" spans="1:6" x14ac:dyDescent="0.25">
      <c r="A574" s="9" t="str">
        <f t="shared" si="16"/>
        <v>Vydra Jan MUDr. Ph.D. – 1157996646.01 (PP)</v>
      </c>
      <c r="B574" s="8" t="s">
        <v>1125</v>
      </c>
      <c r="C574" s="8" t="s">
        <v>1126</v>
      </c>
      <c r="D574" s="8" t="s">
        <v>113</v>
      </c>
      <c r="E574" s="8" t="s">
        <v>1086</v>
      </c>
      <c r="F574" s="8" t="str">
        <f t="shared" si="17"/>
        <v>11191</v>
      </c>
    </row>
    <row r="575" spans="1:6" x14ac:dyDescent="0.25">
      <c r="A575" s="9" t="str">
        <f t="shared" si="16"/>
        <v>Brücknerová Lenka Mgr. – 1131200690.01 (PP)</v>
      </c>
      <c r="B575" s="8" t="s">
        <v>1127</v>
      </c>
      <c r="C575" s="8" t="s">
        <v>1128</v>
      </c>
      <c r="D575" s="8" t="s">
        <v>113</v>
      </c>
      <c r="E575" s="8" t="s">
        <v>1129</v>
      </c>
      <c r="F575" s="8" t="str">
        <f t="shared" si="17"/>
        <v>11200</v>
      </c>
    </row>
    <row r="576" spans="1:6" x14ac:dyDescent="0.25">
      <c r="A576" s="9" t="str">
        <f t="shared" si="16"/>
        <v>Bušová Milena RNDr. CSc. – 1159832015.01 (PP)</v>
      </c>
      <c r="B576" s="8" t="s">
        <v>1130</v>
      </c>
      <c r="C576" s="8" t="s">
        <v>1131</v>
      </c>
      <c r="D576" s="8" t="s">
        <v>113</v>
      </c>
      <c r="E576" s="8" t="s">
        <v>1129</v>
      </c>
      <c r="F576" s="8" t="str">
        <f t="shared" si="17"/>
        <v>11200</v>
      </c>
    </row>
    <row r="577" spans="1:6" x14ac:dyDescent="0.25">
      <c r="A577" s="9" t="str">
        <f t="shared" si="16"/>
        <v>Gottvaldová Eva Mgr. – 1148657133.01 (DPP)</v>
      </c>
      <c r="B577" s="8" t="s">
        <v>9465</v>
      </c>
      <c r="C577" s="8" t="s">
        <v>9466</v>
      </c>
      <c r="D577" s="8" t="s">
        <v>165</v>
      </c>
      <c r="E577" s="8" t="s">
        <v>1129</v>
      </c>
      <c r="F577" s="8" t="str">
        <f t="shared" si="17"/>
        <v>11200</v>
      </c>
    </row>
    <row r="578" spans="1:6" x14ac:dyDescent="0.25">
      <c r="A578" s="9" t="str">
        <f t="shared" ref="A578:A641" si="18">_xlfn.CONCAT(B578," – ",C578," (",D578,")")</f>
        <v>Holcátová Ivana MUDr. CSc. – 1145962139.01 (PP)</v>
      </c>
      <c r="B578" s="8" t="s">
        <v>1132</v>
      </c>
      <c r="C578" s="8" t="s">
        <v>1133</v>
      </c>
      <c r="D578" s="8" t="s">
        <v>113</v>
      </c>
      <c r="E578" s="8" t="s">
        <v>1129</v>
      </c>
      <c r="F578" s="8" t="str">
        <f t="shared" ref="F578:F641" si="19">MID(E578,1,5)</f>
        <v>11200</v>
      </c>
    </row>
    <row r="579" spans="1:6" x14ac:dyDescent="0.25">
      <c r="A579" s="9" t="str">
        <f t="shared" si="18"/>
        <v>Horňáková Anna Ing. Ph.D. – 1198912509.01 (PP)</v>
      </c>
      <c r="B579" s="8" t="s">
        <v>1134</v>
      </c>
      <c r="C579" s="8" t="s">
        <v>1135</v>
      </c>
      <c r="D579" s="8" t="s">
        <v>113</v>
      </c>
      <c r="E579" s="8" t="s">
        <v>1129</v>
      </c>
      <c r="F579" s="8" t="str">
        <f t="shared" si="19"/>
        <v>11200</v>
      </c>
    </row>
    <row r="580" spans="1:6" x14ac:dyDescent="0.25">
      <c r="A580" s="9" t="str">
        <f t="shared" si="18"/>
        <v>Králíková Eva prof. MUDr. CSc. – 1165032958.01 (PP)</v>
      </c>
      <c r="B580" s="8" t="s">
        <v>1136</v>
      </c>
      <c r="C580" s="8" t="s">
        <v>1137</v>
      </c>
      <c r="D580" s="8" t="s">
        <v>113</v>
      </c>
      <c r="E580" s="8" t="s">
        <v>1129</v>
      </c>
      <c r="F580" s="8" t="str">
        <f t="shared" si="19"/>
        <v>11200</v>
      </c>
    </row>
    <row r="581" spans="1:6" x14ac:dyDescent="0.25">
      <c r="A581" s="9" t="str">
        <f t="shared" si="18"/>
        <v>Kudlová Eva MUDr. CSc. – 1199849213.01 (PP)</v>
      </c>
      <c r="B581" s="8" t="s">
        <v>1138</v>
      </c>
      <c r="C581" s="8" t="s">
        <v>1139</v>
      </c>
      <c r="D581" s="8" t="s">
        <v>113</v>
      </c>
      <c r="E581" s="8" t="s">
        <v>1129</v>
      </c>
      <c r="F581" s="8" t="str">
        <f t="shared" si="19"/>
        <v>11200</v>
      </c>
    </row>
    <row r="582" spans="1:6" x14ac:dyDescent="0.25">
      <c r="A582" s="9" t="str">
        <f t="shared" si="18"/>
        <v>Lai Tony MDDr. – 1150186040.01 (DPP)</v>
      </c>
      <c r="B582" s="8" t="s">
        <v>1140</v>
      </c>
      <c r="C582" s="8" t="s">
        <v>1141</v>
      </c>
      <c r="D582" s="8" t="s">
        <v>165</v>
      </c>
      <c r="E582" s="8" t="s">
        <v>1129</v>
      </c>
      <c r="F582" s="8" t="str">
        <f t="shared" si="19"/>
        <v>11200</v>
      </c>
    </row>
    <row r="583" spans="1:6" x14ac:dyDescent="0.25">
      <c r="A583" s="9" t="str">
        <f t="shared" si="18"/>
        <v>Matějková Petra – 1122007036.01 (PP)</v>
      </c>
      <c r="B583" s="8" t="s">
        <v>1142</v>
      </c>
      <c r="C583" s="8" t="s">
        <v>1143</v>
      </c>
      <c r="D583" s="8" t="s">
        <v>113</v>
      </c>
      <c r="E583" s="8" t="s">
        <v>1129</v>
      </c>
      <c r="F583" s="8" t="str">
        <f t="shared" si="19"/>
        <v>11200</v>
      </c>
    </row>
    <row r="584" spans="1:6" x14ac:dyDescent="0.25">
      <c r="A584" s="9" t="str">
        <f t="shared" si="18"/>
        <v>Ouvín Martin – 1166826269.01 (PP)</v>
      </c>
      <c r="B584" s="8" t="s">
        <v>1144</v>
      </c>
      <c r="C584" s="8" t="s">
        <v>1145</v>
      </c>
      <c r="D584" s="8" t="s">
        <v>113</v>
      </c>
      <c r="E584" s="8" t="s">
        <v>1129</v>
      </c>
      <c r="F584" s="8" t="str">
        <f t="shared" si="19"/>
        <v>11200</v>
      </c>
    </row>
    <row r="585" spans="1:6" x14ac:dyDescent="0.25">
      <c r="A585" s="9" t="str">
        <f t="shared" si="18"/>
        <v>Pánková Alexandra doc. MUDr. Ph.D. – 1125447677.01 (PP)</v>
      </c>
      <c r="B585" s="8" t="s">
        <v>1146</v>
      </c>
      <c r="C585" s="8" t="s">
        <v>1147</v>
      </c>
      <c r="D585" s="8" t="s">
        <v>113</v>
      </c>
      <c r="E585" s="8" t="s">
        <v>1129</v>
      </c>
      <c r="F585" s="8" t="str">
        <f t="shared" si="19"/>
        <v>11200</v>
      </c>
    </row>
    <row r="586" spans="1:6" x14ac:dyDescent="0.25">
      <c r="A586" s="9" t="str">
        <f t="shared" si="18"/>
        <v>Pikhartová Jitka MUDr. M.Sc., Ph.D. – 1140809521.08 (DPP)</v>
      </c>
      <c r="B586" s="8" t="s">
        <v>9467</v>
      </c>
      <c r="C586" s="8" t="s">
        <v>9468</v>
      </c>
      <c r="D586" s="8" t="s">
        <v>165</v>
      </c>
      <c r="E586" s="8" t="s">
        <v>1129</v>
      </c>
      <c r="F586" s="8" t="str">
        <f t="shared" si="19"/>
        <v>11200</v>
      </c>
    </row>
    <row r="587" spans="1:6" x14ac:dyDescent="0.25">
      <c r="A587" s="9" t="str">
        <f t="shared" si="18"/>
        <v>Schejbalová Miriam MUDr. Ph.D. – 1166252518.01 (PP)</v>
      </c>
      <c r="B587" s="8" t="s">
        <v>1148</v>
      </c>
      <c r="C587" s="8" t="s">
        <v>1149</v>
      </c>
      <c r="D587" s="8" t="s">
        <v>113</v>
      </c>
      <c r="E587" s="8" t="s">
        <v>1129</v>
      </c>
      <c r="F587" s="8" t="str">
        <f t="shared" si="19"/>
        <v>11200</v>
      </c>
    </row>
    <row r="588" spans="1:6" x14ac:dyDescent="0.25">
      <c r="A588" s="9" t="str">
        <f t="shared" si="18"/>
        <v>Slámová Alena MUDr. Ph.D. – 1171053331.01 (PP)</v>
      </c>
      <c r="B588" s="8" t="s">
        <v>1150</v>
      </c>
      <c r="C588" s="8" t="s">
        <v>1151</v>
      </c>
      <c r="D588" s="8" t="s">
        <v>113</v>
      </c>
      <c r="E588" s="8" t="s">
        <v>1129</v>
      </c>
      <c r="F588" s="8" t="str">
        <f t="shared" si="19"/>
        <v>11200</v>
      </c>
    </row>
    <row r="589" spans="1:6" x14ac:dyDescent="0.25">
      <c r="A589" s="9" t="str">
        <f t="shared" si="18"/>
        <v>Smejkal Petr MUDr. – 1150198198.01 (PP)</v>
      </c>
      <c r="B589" s="8" t="s">
        <v>1152</v>
      </c>
      <c r="C589" s="8" t="s">
        <v>1153</v>
      </c>
      <c r="D589" s="8" t="s">
        <v>113</v>
      </c>
      <c r="E589" s="8" t="s">
        <v>1129</v>
      </c>
      <c r="F589" s="8" t="str">
        <f t="shared" si="19"/>
        <v>11200</v>
      </c>
    </row>
    <row r="590" spans="1:6" x14ac:dyDescent="0.25">
      <c r="A590" s="9" t="str">
        <f t="shared" si="18"/>
        <v>Tuček Milan prof. MUDr. CSc. – 1148333637.01 (PP)</v>
      </c>
      <c r="B590" s="8" t="s">
        <v>1154</v>
      </c>
      <c r="C590" s="8" t="s">
        <v>1155</v>
      </c>
      <c r="D590" s="8" t="s">
        <v>113</v>
      </c>
      <c r="E590" s="8" t="s">
        <v>1129</v>
      </c>
      <c r="F590" s="8" t="str">
        <f t="shared" si="19"/>
        <v>11200</v>
      </c>
    </row>
    <row r="591" spans="1:6" x14ac:dyDescent="0.25">
      <c r="A591" s="9" t="str">
        <f t="shared" si="18"/>
        <v>Braum Zdeněk Mgr. – 1138867696.01 (PP)</v>
      </c>
      <c r="B591" s="8" t="s">
        <v>1156</v>
      </c>
      <c r="C591" s="8" t="s">
        <v>1157</v>
      </c>
      <c r="D591" s="8" t="s">
        <v>113</v>
      </c>
      <c r="E591" s="8" t="s">
        <v>1158</v>
      </c>
      <c r="F591" s="8" t="str">
        <f t="shared" si="19"/>
        <v>11210</v>
      </c>
    </row>
    <row r="592" spans="1:6" x14ac:dyDescent="0.25">
      <c r="A592" s="9" t="str">
        <f t="shared" si="18"/>
        <v>Braum Zdeněk Mgr. – 1138867696.02 (PP)</v>
      </c>
      <c r="B592" s="8" t="s">
        <v>1156</v>
      </c>
      <c r="C592" s="8" t="s">
        <v>1159</v>
      </c>
      <c r="D592" s="8" t="s">
        <v>113</v>
      </c>
      <c r="E592" s="8" t="s">
        <v>1158</v>
      </c>
      <c r="F592" s="8" t="str">
        <f t="shared" si="19"/>
        <v>11210</v>
      </c>
    </row>
    <row r="593" spans="1:6" x14ac:dyDescent="0.25">
      <c r="A593" s="9" t="str">
        <f t="shared" si="18"/>
        <v>Fišer Jan Mgr. – 1154385096.01 (PP)</v>
      </c>
      <c r="B593" s="8" t="s">
        <v>1160</v>
      </c>
      <c r="C593" s="8" t="s">
        <v>1161</v>
      </c>
      <c r="D593" s="8" t="s">
        <v>113</v>
      </c>
      <c r="E593" s="8" t="s">
        <v>1158</v>
      </c>
      <c r="F593" s="8" t="str">
        <f t="shared" si="19"/>
        <v>11210</v>
      </c>
    </row>
    <row r="594" spans="1:6" x14ac:dyDescent="0.25">
      <c r="A594" s="9" t="str">
        <f t="shared" si="18"/>
        <v>Jiroušek Jakub Mgr. – 1161615854.01 (PP)</v>
      </c>
      <c r="B594" s="8" t="s">
        <v>9469</v>
      </c>
      <c r="C594" s="8" t="s">
        <v>1162</v>
      </c>
      <c r="D594" s="8" t="s">
        <v>113</v>
      </c>
      <c r="E594" s="8" t="s">
        <v>1158</v>
      </c>
      <c r="F594" s="8" t="str">
        <f t="shared" si="19"/>
        <v>11210</v>
      </c>
    </row>
    <row r="595" spans="1:6" x14ac:dyDescent="0.25">
      <c r="A595" s="9" t="str">
        <f t="shared" si="18"/>
        <v>Kamanová Hana – 1133410487.02 (PP)</v>
      </c>
      <c r="B595" s="8" t="s">
        <v>1163</v>
      </c>
      <c r="C595" s="8" t="s">
        <v>1164</v>
      </c>
      <c r="D595" s="8" t="s">
        <v>113</v>
      </c>
      <c r="E595" s="8" t="s">
        <v>1158</v>
      </c>
      <c r="F595" s="8" t="str">
        <f t="shared" si="19"/>
        <v>11210</v>
      </c>
    </row>
    <row r="596" spans="1:6" x14ac:dyDescent="0.25">
      <c r="A596" s="9" t="str">
        <f t="shared" si="18"/>
        <v>Marcoň Josef PaedDr. – 1124438982.01 (PP)</v>
      </c>
      <c r="B596" s="8" t="s">
        <v>1165</v>
      </c>
      <c r="C596" s="8" t="s">
        <v>1166</v>
      </c>
      <c r="D596" s="8" t="s">
        <v>113</v>
      </c>
      <c r="E596" s="8" t="s">
        <v>1158</v>
      </c>
      <c r="F596" s="8" t="str">
        <f t="shared" si="19"/>
        <v>11210</v>
      </c>
    </row>
    <row r="597" spans="1:6" x14ac:dyDescent="0.25">
      <c r="A597" s="9" t="str">
        <f t="shared" si="18"/>
        <v>Ochetzová Eliška Mgr. – 1193883364.01 (PP)</v>
      </c>
      <c r="B597" s="8" t="s">
        <v>1167</v>
      </c>
      <c r="C597" s="8" t="s">
        <v>1168</v>
      </c>
      <c r="D597" s="8" t="s">
        <v>113</v>
      </c>
      <c r="E597" s="8" t="s">
        <v>1158</v>
      </c>
      <c r="F597" s="8" t="str">
        <f t="shared" si="19"/>
        <v>11210</v>
      </c>
    </row>
    <row r="598" spans="1:6" x14ac:dyDescent="0.25">
      <c r="A598" s="9" t="str">
        <f t="shared" si="18"/>
        <v>Skoumal Jaroslav Mgr. – 1168790032.01 (PP)</v>
      </c>
      <c r="B598" s="8" t="s">
        <v>1169</v>
      </c>
      <c r="C598" s="8" t="s">
        <v>1170</v>
      </c>
      <c r="D598" s="8" t="s">
        <v>113</v>
      </c>
      <c r="E598" s="8" t="s">
        <v>1158</v>
      </c>
      <c r="F598" s="8" t="str">
        <f t="shared" si="19"/>
        <v>11210</v>
      </c>
    </row>
    <row r="599" spans="1:6" x14ac:dyDescent="0.25">
      <c r="A599" s="9" t="str">
        <f t="shared" si="18"/>
        <v>Trejbalová Leona Mgr. – 1175442768.01 (PP)</v>
      </c>
      <c r="B599" s="8" t="s">
        <v>1171</v>
      </c>
      <c r="C599" s="8" t="s">
        <v>1172</v>
      </c>
      <c r="D599" s="8" t="s">
        <v>113</v>
      </c>
      <c r="E599" s="8" t="s">
        <v>1158</v>
      </c>
      <c r="F599" s="8" t="str">
        <f t="shared" si="19"/>
        <v>11210</v>
      </c>
    </row>
    <row r="600" spans="1:6" x14ac:dyDescent="0.25">
      <c r="A600" s="9" t="str">
        <f t="shared" si="18"/>
        <v>Trnka Ondřej Mgr. – 1115752565.01 (PP)</v>
      </c>
      <c r="B600" s="8" t="s">
        <v>1173</v>
      </c>
      <c r="C600" s="8" t="s">
        <v>1174</v>
      </c>
      <c r="D600" s="8" t="s">
        <v>113</v>
      </c>
      <c r="E600" s="8" t="s">
        <v>1158</v>
      </c>
      <c r="F600" s="8" t="str">
        <f t="shared" si="19"/>
        <v>11210</v>
      </c>
    </row>
    <row r="601" spans="1:6" x14ac:dyDescent="0.25">
      <c r="A601" s="9" t="str">
        <f t="shared" si="18"/>
        <v>Vítová Zuzana Mgr. – 1172145107.01 (PP)</v>
      </c>
      <c r="B601" s="8" t="s">
        <v>1175</v>
      </c>
      <c r="C601" s="8" t="s">
        <v>1176</v>
      </c>
      <c r="D601" s="8" t="s">
        <v>113</v>
      </c>
      <c r="E601" s="8" t="s">
        <v>1158</v>
      </c>
      <c r="F601" s="8" t="str">
        <f t="shared" si="19"/>
        <v>11210</v>
      </c>
    </row>
    <row r="602" spans="1:6" x14ac:dyDescent="0.25">
      <c r="A602" s="9" t="str">
        <f t="shared" si="18"/>
        <v>Vítová Zuzana Mgr. – 1172145107.21 (DPP)</v>
      </c>
      <c r="B602" s="8" t="s">
        <v>1175</v>
      </c>
      <c r="C602" s="8" t="s">
        <v>1177</v>
      </c>
      <c r="D602" s="8" t="s">
        <v>165</v>
      </c>
      <c r="E602" s="8" t="s">
        <v>1158</v>
      </c>
      <c r="F602" s="8" t="str">
        <f t="shared" si="19"/>
        <v>11210</v>
      </c>
    </row>
    <row r="603" spans="1:6" x14ac:dyDescent="0.25">
      <c r="A603" s="9" t="str">
        <f t="shared" si="18"/>
        <v>Vlasák Oldřich Mgr. – 1190837351.01 (PP)</v>
      </c>
      <c r="B603" s="8" t="s">
        <v>1178</v>
      </c>
      <c r="C603" s="8" t="s">
        <v>1179</v>
      </c>
      <c r="D603" s="8" t="s">
        <v>113</v>
      </c>
      <c r="E603" s="8" t="s">
        <v>1158</v>
      </c>
      <c r="F603" s="8" t="str">
        <f t="shared" si="19"/>
        <v>11210</v>
      </c>
    </row>
    <row r="604" spans="1:6" x14ac:dyDescent="0.25">
      <c r="A604" s="9" t="str">
        <f t="shared" si="18"/>
        <v>Votavová Karolína Mgr. – 1164089563.02 (DPP)</v>
      </c>
      <c r="B604" s="8" t="s">
        <v>1180</v>
      </c>
      <c r="C604" s="8" t="s">
        <v>9470</v>
      </c>
      <c r="D604" s="8" t="s">
        <v>165</v>
      </c>
      <c r="E604" s="8" t="s">
        <v>1158</v>
      </c>
      <c r="F604" s="8" t="str">
        <f t="shared" si="19"/>
        <v>11210</v>
      </c>
    </row>
    <row r="605" spans="1:6" x14ac:dyDescent="0.25">
      <c r="A605" s="9" t="str">
        <f t="shared" si="18"/>
        <v>Alušík Tomáš doc. PhDr. Ph.D. – 1162921260.03 (PP)</v>
      </c>
      <c r="B605" s="8" t="s">
        <v>1183</v>
      </c>
      <c r="C605" s="8" t="s">
        <v>1184</v>
      </c>
      <c r="D605" s="8" t="s">
        <v>113</v>
      </c>
      <c r="E605" s="8" t="s">
        <v>1182</v>
      </c>
      <c r="F605" s="8" t="str">
        <f t="shared" si="19"/>
        <v>11220</v>
      </c>
    </row>
    <row r="606" spans="1:6" x14ac:dyDescent="0.25">
      <c r="A606" s="9" t="str">
        <f t="shared" si="18"/>
        <v>Bartoň Vít MUDr. – 1122850541.01 (DPP)</v>
      </c>
      <c r="B606" s="8" t="s">
        <v>1185</v>
      </c>
      <c r="C606" s="8" t="s">
        <v>1186</v>
      </c>
      <c r="D606" s="8" t="s">
        <v>165</v>
      </c>
      <c r="E606" s="8" t="s">
        <v>1182</v>
      </c>
      <c r="F606" s="8" t="str">
        <f t="shared" si="19"/>
        <v>11220</v>
      </c>
    </row>
    <row r="607" spans="1:6" x14ac:dyDescent="0.25">
      <c r="A607" s="9" t="str">
        <f t="shared" si="18"/>
        <v>Bentley Petra Mgr. Bc. – 1190670272.14 (DPČ)</v>
      </c>
      <c r="B607" s="8" t="s">
        <v>1187</v>
      </c>
      <c r="C607" s="8" t="s">
        <v>9471</v>
      </c>
      <c r="D607" s="8" t="s">
        <v>331</v>
      </c>
      <c r="E607" s="8" t="s">
        <v>1182</v>
      </c>
      <c r="F607" s="8" t="str">
        <f t="shared" si="19"/>
        <v>11220</v>
      </c>
    </row>
    <row r="608" spans="1:6" x14ac:dyDescent="0.25">
      <c r="A608" s="9" t="str">
        <f t="shared" si="18"/>
        <v>Beran Aleš Mgr. Ph.D. – 1143210617.01 (PP)</v>
      </c>
      <c r="B608" s="8" t="s">
        <v>1188</v>
      </c>
      <c r="C608" s="8" t="s">
        <v>1189</v>
      </c>
      <c r="D608" s="8" t="s">
        <v>113</v>
      </c>
      <c r="E608" s="8" t="s">
        <v>1182</v>
      </c>
      <c r="F608" s="8" t="str">
        <f t="shared" si="19"/>
        <v>11220</v>
      </c>
    </row>
    <row r="609" spans="1:6" x14ac:dyDescent="0.25">
      <c r="A609" s="9" t="str">
        <f t="shared" si="18"/>
        <v>Bílková Jana Ing. – 1166435459.01 (PP)</v>
      </c>
      <c r="B609" s="8" t="s">
        <v>1190</v>
      </c>
      <c r="C609" s="8" t="s">
        <v>1191</v>
      </c>
      <c r="D609" s="8" t="s">
        <v>113</v>
      </c>
      <c r="E609" s="8" t="s">
        <v>1182</v>
      </c>
      <c r="F609" s="8" t="str">
        <f t="shared" si="19"/>
        <v>11220</v>
      </c>
    </row>
    <row r="610" spans="1:6" x14ac:dyDescent="0.25">
      <c r="A610" s="9" t="str">
        <f t="shared" si="18"/>
        <v>Blažková Sršňová Šárka PhDr. Ph.D. – 1113497854.01 (PP)</v>
      </c>
      <c r="B610" s="8" t="s">
        <v>1192</v>
      </c>
      <c r="C610" s="8" t="s">
        <v>1193</v>
      </c>
      <c r="D610" s="8" t="s">
        <v>113</v>
      </c>
      <c r="E610" s="8" t="s">
        <v>1182</v>
      </c>
      <c r="F610" s="8" t="str">
        <f t="shared" si="19"/>
        <v>11220</v>
      </c>
    </row>
    <row r="611" spans="1:6" x14ac:dyDescent="0.25">
      <c r="A611" s="9" t="str">
        <f t="shared" si="18"/>
        <v>Císař Ludvík  Dr. – 1190292343.01 (DPP)</v>
      </c>
      <c r="B611" s="8" t="s">
        <v>1194</v>
      </c>
      <c r="C611" s="8" t="s">
        <v>1195</v>
      </c>
      <c r="D611" s="8" t="s">
        <v>165</v>
      </c>
      <c r="E611" s="8" t="s">
        <v>1182</v>
      </c>
      <c r="F611" s="8" t="str">
        <f t="shared" si="19"/>
        <v>11220</v>
      </c>
    </row>
    <row r="612" spans="1:6" x14ac:dyDescent="0.25">
      <c r="A612" s="9" t="str">
        <f t="shared" si="18"/>
        <v>Cita Stanislav PhDr. CSc. – 1113546480.01 (PP)</v>
      </c>
      <c r="B612" s="8" t="s">
        <v>1196</v>
      </c>
      <c r="C612" s="8" t="s">
        <v>1197</v>
      </c>
      <c r="D612" s="8" t="s">
        <v>113</v>
      </c>
      <c r="E612" s="8" t="s">
        <v>1182</v>
      </c>
      <c r="F612" s="8" t="str">
        <f t="shared" si="19"/>
        <v>11220</v>
      </c>
    </row>
    <row r="613" spans="1:6" x14ac:dyDescent="0.25">
      <c r="A613" s="9" t="str">
        <f t="shared" si="18"/>
        <v>Černý Karel doc. Mgr. Ph.D. – 1115091125.01 (PP)</v>
      </c>
      <c r="B613" s="8" t="s">
        <v>1198</v>
      </c>
      <c r="C613" s="8" t="s">
        <v>1199</v>
      </c>
      <c r="D613" s="8" t="s">
        <v>113</v>
      </c>
      <c r="E613" s="8" t="s">
        <v>1182</v>
      </c>
      <c r="F613" s="8" t="str">
        <f t="shared" si="19"/>
        <v>11220</v>
      </c>
    </row>
    <row r="614" spans="1:6" x14ac:dyDescent="0.25">
      <c r="A614" s="9" t="str">
        <f t="shared" si="18"/>
        <v>Divišová Bohdana Mgr. Ph.D. – 1162712847.01 (PP)</v>
      </c>
      <c r="B614" s="8" t="s">
        <v>1200</v>
      </c>
      <c r="C614" s="8" t="s">
        <v>1201</v>
      </c>
      <c r="D614" s="8" t="s">
        <v>113</v>
      </c>
      <c r="E614" s="8" t="s">
        <v>1182</v>
      </c>
      <c r="F614" s="8" t="str">
        <f t="shared" si="19"/>
        <v>11220</v>
      </c>
    </row>
    <row r="615" spans="1:6" x14ac:dyDescent="0.25">
      <c r="A615" s="9" t="str">
        <f t="shared" si="18"/>
        <v>Flieglová Anna PhDr. – 1177991029.01 (PP)</v>
      </c>
      <c r="B615" s="8" t="s">
        <v>1202</v>
      </c>
      <c r="C615" s="8" t="s">
        <v>1203</v>
      </c>
      <c r="D615" s="8" t="s">
        <v>113</v>
      </c>
      <c r="E615" s="8" t="s">
        <v>1182</v>
      </c>
      <c r="F615" s="8" t="str">
        <f t="shared" si="19"/>
        <v>11220</v>
      </c>
    </row>
    <row r="616" spans="1:6" x14ac:dyDescent="0.25">
      <c r="A616" s="9" t="str">
        <f t="shared" si="18"/>
        <v>Hlaváčková Ludmila doc. PhDr. CSc. – 1195388405.16 (DPP)</v>
      </c>
      <c r="B616" s="8" t="s">
        <v>1204</v>
      </c>
      <c r="C616" s="8" t="s">
        <v>1205</v>
      </c>
      <c r="D616" s="8" t="s">
        <v>165</v>
      </c>
      <c r="E616" s="8" t="s">
        <v>1182</v>
      </c>
      <c r="F616" s="8" t="str">
        <f t="shared" si="19"/>
        <v>11220</v>
      </c>
    </row>
    <row r="617" spans="1:6" x14ac:dyDescent="0.25">
      <c r="A617" s="9" t="str">
        <f t="shared" si="18"/>
        <v>Hřibal Jan Mgr. – 1154631430.01 (PP)</v>
      </c>
      <c r="B617" s="8" t="s">
        <v>1206</v>
      </c>
      <c r="C617" s="8" t="s">
        <v>1207</v>
      </c>
      <c r="D617" s="8" t="s">
        <v>113</v>
      </c>
      <c r="E617" s="8" t="s">
        <v>1182</v>
      </c>
      <c r="F617" s="8" t="str">
        <f t="shared" si="19"/>
        <v>11220</v>
      </c>
    </row>
    <row r="618" spans="1:6" x14ac:dyDescent="0.25">
      <c r="A618" s="9" t="str">
        <f t="shared" si="18"/>
        <v>Jehličková Jarmila Mgr. – 1112840292.01 (DPP)</v>
      </c>
      <c r="B618" s="8" t="s">
        <v>1208</v>
      </c>
      <c r="C618" s="8" t="s">
        <v>1209</v>
      </c>
      <c r="D618" s="8" t="s">
        <v>165</v>
      </c>
      <c r="E618" s="8" t="s">
        <v>1182</v>
      </c>
      <c r="F618" s="8" t="str">
        <f t="shared" si="19"/>
        <v>11220</v>
      </c>
    </row>
    <row r="619" spans="1:6" x14ac:dyDescent="0.25">
      <c r="A619" s="9" t="str">
        <f t="shared" si="18"/>
        <v>Kendall Harold Kane Zachary Mgr. BA – 1199566255.01 (PP)</v>
      </c>
      <c r="B619" s="8" t="s">
        <v>1210</v>
      </c>
      <c r="C619" s="8" t="s">
        <v>1211</v>
      </c>
      <c r="D619" s="8" t="s">
        <v>113</v>
      </c>
      <c r="E619" s="8" t="s">
        <v>1182</v>
      </c>
      <c r="F619" s="8" t="str">
        <f t="shared" si="19"/>
        <v>11220</v>
      </c>
    </row>
    <row r="620" spans="1:6" x14ac:dyDescent="0.25">
      <c r="A620" s="9" t="str">
        <f t="shared" si="18"/>
        <v>Klímová Jana Ing. Ph.D. – 1181989143.04 (DPP)</v>
      </c>
      <c r="B620" s="8" t="s">
        <v>9472</v>
      </c>
      <c r="C620" s="8" t="s">
        <v>9473</v>
      </c>
      <c r="D620" s="8" t="s">
        <v>165</v>
      </c>
      <c r="E620" s="8" t="s">
        <v>1182</v>
      </c>
      <c r="F620" s="8" t="str">
        <f t="shared" si="19"/>
        <v>11220</v>
      </c>
    </row>
    <row r="621" spans="1:6" x14ac:dyDescent="0.25">
      <c r="A621" s="9" t="str">
        <f t="shared" si="18"/>
        <v>Körblová Anna MUDr. – 1165387783.01 (DPP)</v>
      </c>
      <c r="B621" s="8" t="s">
        <v>1212</v>
      </c>
      <c r="C621" s="8" t="s">
        <v>1213</v>
      </c>
      <c r="D621" s="8" t="s">
        <v>165</v>
      </c>
      <c r="E621" s="8" t="s">
        <v>1182</v>
      </c>
      <c r="F621" s="8" t="str">
        <f t="shared" si="19"/>
        <v>11220</v>
      </c>
    </row>
    <row r="622" spans="1:6" x14ac:dyDescent="0.25">
      <c r="A622" s="9" t="str">
        <f t="shared" si="18"/>
        <v>Lukavska Kerry Louise  BA – 1146621408.01 (PP)</v>
      </c>
      <c r="B622" s="8" t="s">
        <v>1214</v>
      </c>
      <c r="C622" s="8" t="s">
        <v>1215</v>
      </c>
      <c r="D622" s="8" t="s">
        <v>113</v>
      </c>
      <c r="E622" s="8" t="s">
        <v>1182</v>
      </c>
      <c r="F622" s="8" t="str">
        <f t="shared" si="19"/>
        <v>11220</v>
      </c>
    </row>
    <row r="623" spans="1:6" x14ac:dyDescent="0.25">
      <c r="A623" s="9" t="str">
        <f t="shared" si="18"/>
        <v>Martincová Renáta Mgr. – 1143407418.01 (DPP)</v>
      </c>
      <c r="B623" s="8" t="s">
        <v>1216</v>
      </c>
      <c r="C623" s="8" t="s">
        <v>1217</v>
      </c>
      <c r="D623" s="8" t="s">
        <v>165</v>
      </c>
      <c r="E623" s="8" t="s">
        <v>1182</v>
      </c>
      <c r="F623" s="8" t="str">
        <f t="shared" si="19"/>
        <v>11220</v>
      </c>
    </row>
    <row r="624" spans="1:6" x14ac:dyDescent="0.25">
      <c r="A624" s="9" t="str">
        <f t="shared" si="18"/>
        <v>Mášová Hana PhDr. Ph.D. – 1187225478.02 (DPP)</v>
      </c>
      <c r="B624" s="8" t="s">
        <v>1218</v>
      </c>
      <c r="C624" s="8" t="s">
        <v>1219</v>
      </c>
      <c r="D624" s="8" t="s">
        <v>165</v>
      </c>
      <c r="E624" s="8" t="s">
        <v>1182</v>
      </c>
      <c r="F624" s="8" t="str">
        <f t="shared" si="19"/>
        <v>11220</v>
      </c>
    </row>
    <row r="625" spans="1:6" x14ac:dyDescent="0.25">
      <c r="A625" s="9" t="str">
        <f t="shared" si="18"/>
        <v>Mironovič Barbora PhDr. – 1113313359.03 (DPP)</v>
      </c>
      <c r="B625" s="8" t="s">
        <v>9474</v>
      </c>
      <c r="C625" s="8" t="s">
        <v>9475</v>
      </c>
      <c r="D625" s="8" t="s">
        <v>165</v>
      </c>
      <c r="E625" s="8" t="s">
        <v>1182</v>
      </c>
      <c r="F625" s="8" t="str">
        <f t="shared" si="19"/>
        <v>11220</v>
      </c>
    </row>
    <row r="626" spans="1:6" x14ac:dyDescent="0.25">
      <c r="A626" s="9" t="str">
        <f t="shared" si="18"/>
        <v>Naňková Michaela Mgr. – 1188938423.03 (PP)</v>
      </c>
      <c r="B626" s="8" t="s">
        <v>1220</v>
      </c>
      <c r="C626" s="8" t="s">
        <v>1221</v>
      </c>
      <c r="D626" s="8" t="s">
        <v>113</v>
      </c>
      <c r="E626" s="8" t="s">
        <v>1182</v>
      </c>
      <c r="F626" s="8" t="str">
        <f t="shared" si="19"/>
        <v>11220</v>
      </c>
    </row>
    <row r="627" spans="1:6" x14ac:dyDescent="0.25">
      <c r="A627" s="9" t="str">
        <f t="shared" si="18"/>
        <v>Němec Filip MUDr. – 1145960435.01 (DPP)</v>
      </c>
      <c r="B627" s="8" t="s">
        <v>9476</v>
      </c>
      <c r="C627" s="8" t="s">
        <v>9477</v>
      </c>
      <c r="D627" s="8" t="s">
        <v>165</v>
      </c>
      <c r="E627" s="8" t="s">
        <v>1182</v>
      </c>
      <c r="F627" s="8" t="str">
        <f t="shared" si="19"/>
        <v>11220</v>
      </c>
    </row>
    <row r="628" spans="1:6" x14ac:dyDescent="0.25">
      <c r="A628" s="9" t="str">
        <f t="shared" si="18"/>
        <v>Outratová Veronika MUDr. – 1130321049.01 (DPP)</v>
      </c>
      <c r="B628" s="8" t="s">
        <v>9478</v>
      </c>
      <c r="C628" s="8" t="s">
        <v>1181</v>
      </c>
      <c r="D628" s="8" t="s">
        <v>165</v>
      </c>
      <c r="E628" s="8" t="s">
        <v>1182</v>
      </c>
      <c r="F628" s="8" t="str">
        <f t="shared" si="19"/>
        <v>11220</v>
      </c>
    </row>
    <row r="629" spans="1:6" x14ac:dyDescent="0.25">
      <c r="A629" s="9" t="str">
        <f t="shared" si="18"/>
        <v>Popel Štěpán Mgr. – 1152957366.01 (PP)</v>
      </c>
      <c r="B629" s="8" t="s">
        <v>1222</v>
      </c>
      <c r="C629" s="8" t="s">
        <v>1223</v>
      </c>
      <c r="D629" s="8" t="s">
        <v>113</v>
      </c>
      <c r="E629" s="8" t="s">
        <v>1182</v>
      </c>
      <c r="F629" s="8" t="str">
        <f t="shared" si="19"/>
        <v>11220</v>
      </c>
    </row>
    <row r="630" spans="1:6" x14ac:dyDescent="0.25">
      <c r="A630" s="9" t="str">
        <f t="shared" si="18"/>
        <v>Sálová Dita Mgr. Ph.D. – 1161840607.14 (DPP)</v>
      </c>
      <c r="B630" s="8" t="s">
        <v>1224</v>
      </c>
      <c r="C630" s="8" t="s">
        <v>1225</v>
      </c>
      <c r="D630" s="8" t="s">
        <v>165</v>
      </c>
      <c r="E630" s="8" t="s">
        <v>1182</v>
      </c>
      <c r="F630" s="8" t="str">
        <f t="shared" si="19"/>
        <v>11220</v>
      </c>
    </row>
    <row r="631" spans="1:6" x14ac:dyDescent="0.25">
      <c r="A631" s="9" t="str">
        <f t="shared" si="18"/>
        <v>Schusová Michaela Mgr. Ph.D. – 1150488508.07 (DPP)</v>
      </c>
      <c r="B631" s="8" t="s">
        <v>1226</v>
      </c>
      <c r="C631" s="8" t="s">
        <v>1227</v>
      </c>
      <c r="D631" s="8" t="s">
        <v>165</v>
      </c>
      <c r="E631" s="8" t="s">
        <v>1182</v>
      </c>
      <c r="F631" s="8" t="str">
        <f t="shared" si="19"/>
        <v>11220</v>
      </c>
    </row>
    <row r="632" spans="1:6" x14ac:dyDescent="0.25">
      <c r="A632" s="9" t="str">
        <f t="shared" si="18"/>
        <v>Skochová Yvetta Mgr. – 1143835655.02 (DPP)</v>
      </c>
      <c r="B632" s="8" t="s">
        <v>1228</v>
      </c>
      <c r="C632" s="8" t="s">
        <v>1229</v>
      </c>
      <c r="D632" s="8" t="s">
        <v>165</v>
      </c>
      <c r="E632" s="8" t="s">
        <v>1182</v>
      </c>
      <c r="F632" s="8" t="str">
        <f t="shared" si="19"/>
        <v>11220</v>
      </c>
    </row>
    <row r="633" spans="1:6" x14ac:dyDescent="0.25">
      <c r="A633" s="9" t="str">
        <f t="shared" si="18"/>
        <v>Smrčka Václav prof. MUDr. CSc. – 1154157882.02 (PP)</v>
      </c>
      <c r="B633" s="8" t="s">
        <v>1230</v>
      </c>
      <c r="C633" s="8" t="s">
        <v>1231</v>
      </c>
      <c r="D633" s="8" t="s">
        <v>113</v>
      </c>
      <c r="E633" s="8" t="s">
        <v>1182</v>
      </c>
      <c r="F633" s="8" t="str">
        <f t="shared" si="19"/>
        <v>11220</v>
      </c>
    </row>
    <row r="634" spans="1:6" x14ac:dyDescent="0.25">
      <c r="A634" s="9" t="str">
        <f t="shared" si="18"/>
        <v>Svobodný Petr prof. PhDr. Ph.D. – 1115347412.03 (PP)</v>
      </c>
      <c r="B634" s="8" t="s">
        <v>1232</v>
      </c>
      <c r="C634" s="8" t="s">
        <v>1233</v>
      </c>
      <c r="D634" s="8" t="s">
        <v>113</v>
      </c>
      <c r="E634" s="8" t="s">
        <v>1182</v>
      </c>
      <c r="F634" s="8" t="str">
        <f t="shared" si="19"/>
        <v>11220</v>
      </c>
    </row>
    <row r="635" spans="1:6" x14ac:dyDescent="0.25">
      <c r="A635" s="9" t="str">
        <f t="shared" si="18"/>
        <v>Šidáková Ingrid Mgr. – 1179235010.12 (DPP)</v>
      </c>
      <c r="B635" s="8" t="s">
        <v>1234</v>
      </c>
      <c r="C635" s="8" t="s">
        <v>1235</v>
      </c>
      <c r="D635" s="8" t="s">
        <v>165</v>
      </c>
      <c r="E635" s="8" t="s">
        <v>1182</v>
      </c>
      <c r="F635" s="8" t="str">
        <f t="shared" si="19"/>
        <v>11220</v>
      </c>
    </row>
    <row r="636" spans="1:6" x14ac:dyDescent="0.25">
      <c r="A636" s="9" t="str">
        <f t="shared" si="18"/>
        <v>Šidáková Ingrid Bc. – 1129366043.02 (DPČ)</v>
      </c>
      <c r="B636" s="8" t="s">
        <v>9479</v>
      </c>
      <c r="C636" s="8" t="s">
        <v>9480</v>
      </c>
      <c r="D636" s="8" t="s">
        <v>331</v>
      </c>
      <c r="E636" s="8" t="s">
        <v>1182</v>
      </c>
      <c r="F636" s="8" t="str">
        <f t="shared" si="19"/>
        <v>11220</v>
      </c>
    </row>
    <row r="637" spans="1:6" x14ac:dyDescent="0.25">
      <c r="A637" s="9" t="str">
        <f t="shared" si="18"/>
        <v>Tomíček David Mgr. Ph.D. – 1125885488.01 (PP)</v>
      </c>
      <c r="B637" s="8" t="s">
        <v>1236</v>
      </c>
      <c r="C637" s="8" t="s">
        <v>1237</v>
      </c>
      <c r="D637" s="8" t="s">
        <v>113</v>
      </c>
      <c r="E637" s="8" t="s">
        <v>1182</v>
      </c>
      <c r="F637" s="8" t="str">
        <f t="shared" si="19"/>
        <v>11220</v>
      </c>
    </row>
    <row r="638" spans="1:6" x14ac:dyDescent="0.25">
      <c r="A638" s="9" t="str">
        <f t="shared" si="18"/>
        <v>Vrtišková Švarcová Gabriela – 1182240897.01 (PP)</v>
      </c>
      <c r="B638" s="8" t="s">
        <v>1238</v>
      </c>
      <c r="C638" s="8" t="s">
        <v>1239</v>
      </c>
      <c r="D638" s="8" t="s">
        <v>113</v>
      </c>
      <c r="E638" s="8" t="s">
        <v>1182</v>
      </c>
      <c r="F638" s="8" t="str">
        <f t="shared" si="19"/>
        <v>11220</v>
      </c>
    </row>
    <row r="639" spans="1:6" x14ac:dyDescent="0.25">
      <c r="A639" s="9" t="str">
        <f t="shared" si="18"/>
        <v>Ward Robert  BA – 1166050839.01 (PP)</v>
      </c>
      <c r="B639" s="8" t="s">
        <v>1240</v>
      </c>
      <c r="C639" s="8" t="s">
        <v>1241</v>
      </c>
      <c r="D639" s="8" t="s">
        <v>113</v>
      </c>
      <c r="E639" s="8" t="s">
        <v>1182</v>
      </c>
      <c r="F639" s="8" t="str">
        <f t="shared" si="19"/>
        <v>11220</v>
      </c>
    </row>
    <row r="640" spans="1:6" x14ac:dyDescent="0.25">
      <c r="A640" s="9" t="str">
        <f t="shared" si="18"/>
        <v>Weberová Blažena PhDr. – 1129866685.17 (DPČ)</v>
      </c>
      <c r="B640" s="8" t="s">
        <v>1242</v>
      </c>
      <c r="C640" s="8" t="s">
        <v>9481</v>
      </c>
      <c r="D640" s="8" t="s">
        <v>331</v>
      </c>
      <c r="E640" s="8" t="s">
        <v>1182</v>
      </c>
      <c r="F640" s="8" t="str">
        <f t="shared" si="19"/>
        <v>11220</v>
      </c>
    </row>
    <row r="641" spans="1:6" x14ac:dyDescent="0.25">
      <c r="A641" s="9" t="str">
        <f t="shared" si="18"/>
        <v>Zach Tomáš MUDr. – 1197997080.01 (DPP)</v>
      </c>
      <c r="B641" s="8" t="s">
        <v>1243</v>
      </c>
      <c r="C641" s="8" t="s">
        <v>1244</v>
      </c>
      <c r="D641" s="8" t="s">
        <v>165</v>
      </c>
      <c r="E641" s="8" t="s">
        <v>1182</v>
      </c>
      <c r="F641" s="8" t="str">
        <f t="shared" si="19"/>
        <v>11220</v>
      </c>
    </row>
    <row r="642" spans="1:6" x14ac:dyDescent="0.25">
      <c r="A642" s="9" t="str">
        <f t="shared" ref="A642:A705" si="20">_xlfn.CONCAT(B642," – ",C642," (",D642,")")</f>
        <v>Žytek Jakub Mgr. M.Phil., Ph.D. – 1190201023.01 (PP)</v>
      </c>
      <c r="B642" s="8" t="s">
        <v>1245</v>
      </c>
      <c r="C642" s="8" t="s">
        <v>1246</v>
      </c>
      <c r="D642" s="8" t="s">
        <v>113</v>
      </c>
      <c r="E642" s="8" t="s">
        <v>1182</v>
      </c>
      <c r="F642" s="8" t="str">
        <f t="shared" ref="F642:F705" si="21">MID(E642,1,5)</f>
        <v>11220</v>
      </c>
    </row>
    <row r="643" spans="1:6" x14ac:dyDescent="0.25">
      <c r="A643" s="9" t="str">
        <f t="shared" si="20"/>
        <v>Bednář Miloslav prof. PhDr. CSc. – 1160769770.09 (DPP)</v>
      </c>
      <c r="B643" s="8" t="s">
        <v>1247</v>
      </c>
      <c r="C643" s="8" t="s">
        <v>1248</v>
      </c>
      <c r="D643" s="8" t="s">
        <v>165</v>
      </c>
      <c r="E643" s="8" t="s">
        <v>1249</v>
      </c>
      <c r="F643" s="8" t="str">
        <f t="shared" si="21"/>
        <v>11240</v>
      </c>
    </row>
    <row r="644" spans="1:6" x14ac:dyDescent="0.25">
      <c r="A644" s="9" t="str">
        <f t="shared" si="20"/>
        <v>Daňková Andrea Mgr. MgA. MBA – 1167491999.03 (DPP)</v>
      </c>
      <c r="B644" s="8" t="s">
        <v>1250</v>
      </c>
      <c r="C644" s="8" t="s">
        <v>9482</v>
      </c>
      <c r="D644" s="8" t="s">
        <v>165</v>
      </c>
      <c r="E644" s="8" t="s">
        <v>1249</v>
      </c>
      <c r="F644" s="8" t="str">
        <f t="shared" si="21"/>
        <v>11240</v>
      </c>
    </row>
    <row r="645" spans="1:6" x14ac:dyDescent="0.25">
      <c r="A645" s="9" t="str">
        <f t="shared" si="20"/>
        <v>Derflová Alice Mgr. – 1169897084.02 (PP)</v>
      </c>
      <c r="B645" s="8" t="s">
        <v>1251</v>
      </c>
      <c r="C645" s="8" t="s">
        <v>1252</v>
      </c>
      <c r="D645" s="8" t="s">
        <v>113</v>
      </c>
      <c r="E645" s="8" t="s">
        <v>1249</v>
      </c>
      <c r="F645" s="8" t="str">
        <f t="shared" si="21"/>
        <v>11240</v>
      </c>
    </row>
    <row r="646" spans="1:6" x14ac:dyDescent="0.25">
      <c r="A646" s="9" t="str">
        <f t="shared" si="20"/>
        <v>Dolista Josef prof. Dr. Ph.D., dr. h. c. – 1198660235.01 (PP)</v>
      </c>
      <c r="B646" s="8" t="s">
        <v>1253</v>
      </c>
      <c r="C646" s="8" t="s">
        <v>1254</v>
      </c>
      <c r="D646" s="8" t="s">
        <v>113</v>
      </c>
      <c r="E646" s="8" t="s">
        <v>1249</v>
      </c>
      <c r="F646" s="8" t="str">
        <f t="shared" si="21"/>
        <v>11240</v>
      </c>
    </row>
    <row r="647" spans="1:6" x14ac:dyDescent="0.25">
      <c r="A647" s="9" t="str">
        <f t="shared" si="20"/>
        <v>Formánek Jakub Mgr. Ph.D. – 1167009009.03 (PP)</v>
      </c>
      <c r="B647" s="8" t="s">
        <v>1255</v>
      </c>
      <c r="C647" s="8" t="s">
        <v>1256</v>
      </c>
      <c r="D647" s="8" t="s">
        <v>113</v>
      </c>
      <c r="E647" s="8" t="s">
        <v>1249</v>
      </c>
      <c r="F647" s="8" t="str">
        <f t="shared" si="21"/>
        <v>11240</v>
      </c>
    </row>
    <row r="648" spans="1:6" x14ac:dyDescent="0.25">
      <c r="A648" s="9" t="str">
        <f t="shared" si="20"/>
        <v>Hanušová Ingrid PhDr. Ing. Ph.D. – 1195625767.01 (PP)</v>
      </c>
      <c r="B648" s="8" t="s">
        <v>1259</v>
      </c>
      <c r="C648" s="8" t="s">
        <v>1260</v>
      </c>
      <c r="D648" s="8" t="s">
        <v>113</v>
      </c>
      <c r="E648" s="8" t="s">
        <v>1249</v>
      </c>
      <c r="F648" s="8" t="str">
        <f t="shared" si="21"/>
        <v>11240</v>
      </c>
    </row>
    <row r="649" spans="1:6" x14ac:dyDescent="0.25">
      <c r="A649" s="9" t="str">
        <f t="shared" si="20"/>
        <v>Havelková Dana – 1114310975.01 (PP)</v>
      </c>
      <c r="B649" s="8" t="s">
        <v>1261</v>
      </c>
      <c r="C649" s="8" t="s">
        <v>1262</v>
      </c>
      <c r="D649" s="8" t="s">
        <v>113</v>
      </c>
      <c r="E649" s="8" t="s">
        <v>1249</v>
      </c>
      <c r="F649" s="8" t="str">
        <f t="shared" si="21"/>
        <v>11240</v>
      </c>
    </row>
    <row r="650" spans="1:6" x14ac:dyDescent="0.25">
      <c r="A650" s="9" t="str">
        <f t="shared" si="20"/>
        <v>Havelková Dana – 1114310975.03 (PP)</v>
      </c>
      <c r="B650" s="8" t="s">
        <v>1261</v>
      </c>
      <c r="C650" s="8" t="s">
        <v>1263</v>
      </c>
      <c r="D650" s="8" t="s">
        <v>113</v>
      </c>
      <c r="E650" s="8" t="s">
        <v>1249</v>
      </c>
      <c r="F650" s="8" t="str">
        <f t="shared" si="21"/>
        <v>11240</v>
      </c>
    </row>
    <row r="651" spans="1:6" x14ac:dyDescent="0.25">
      <c r="A651" s="9" t="str">
        <f t="shared" si="20"/>
        <v>Holub David MUDr. Ph.D. – 1151309787.02 (PP)</v>
      </c>
      <c r="B651" s="8" t="s">
        <v>1264</v>
      </c>
      <c r="C651" s="8" t="s">
        <v>1265</v>
      </c>
      <c r="D651" s="8" t="s">
        <v>113</v>
      </c>
      <c r="E651" s="8" t="s">
        <v>1249</v>
      </c>
      <c r="F651" s="8" t="str">
        <f t="shared" si="21"/>
        <v>11240</v>
      </c>
    </row>
    <row r="652" spans="1:6" x14ac:dyDescent="0.25">
      <c r="A652" s="9" t="str">
        <f t="shared" si="20"/>
        <v>Jasová Denisa MUDr. Ph.D. – 1131565158.03 (PP)</v>
      </c>
      <c r="B652" s="8" t="s">
        <v>1266</v>
      </c>
      <c r="C652" s="8" t="s">
        <v>1267</v>
      </c>
      <c r="D652" s="8" t="s">
        <v>113</v>
      </c>
      <c r="E652" s="8" t="s">
        <v>1249</v>
      </c>
      <c r="F652" s="8" t="str">
        <f t="shared" si="21"/>
        <v>11240</v>
      </c>
    </row>
    <row r="653" spans="1:6" x14ac:dyDescent="0.25">
      <c r="A653" s="9" t="str">
        <f t="shared" si="20"/>
        <v>Matějčková Tereza doc. Mgr. Ph.D. – 1122889627.02 (DPP)</v>
      </c>
      <c r="B653" s="8" t="s">
        <v>1268</v>
      </c>
      <c r="C653" s="8" t="s">
        <v>1269</v>
      </c>
      <c r="D653" s="8" t="s">
        <v>165</v>
      </c>
      <c r="E653" s="8" t="s">
        <v>1249</v>
      </c>
      <c r="F653" s="8" t="str">
        <f t="shared" si="21"/>
        <v>11240</v>
      </c>
    </row>
    <row r="654" spans="1:6" x14ac:dyDescent="0.25">
      <c r="A654" s="9" t="str">
        <f t="shared" si="20"/>
        <v>Matějek Jaromír doc. MUDr. Mgr. Th.D., Ph.D. – 1122145861.02 (PP)</v>
      </c>
      <c r="B654" s="8" t="s">
        <v>9483</v>
      </c>
      <c r="C654" s="8" t="s">
        <v>1270</v>
      </c>
      <c r="D654" s="8" t="s">
        <v>113</v>
      </c>
      <c r="E654" s="8" t="s">
        <v>1249</v>
      </c>
      <c r="F654" s="8" t="str">
        <f t="shared" si="21"/>
        <v>11240</v>
      </c>
    </row>
    <row r="655" spans="1:6" x14ac:dyDescent="0.25">
      <c r="A655" s="9" t="str">
        <f t="shared" si="20"/>
        <v>Moravec Martin MUDr. Mgr. – 1128724538.01 (PP)</v>
      </c>
      <c r="B655" s="8" t="s">
        <v>1271</v>
      </c>
      <c r="C655" s="8" t="s">
        <v>1272</v>
      </c>
      <c r="D655" s="8" t="s">
        <v>113</v>
      </c>
      <c r="E655" s="8" t="s">
        <v>1249</v>
      </c>
      <c r="F655" s="8" t="str">
        <f t="shared" si="21"/>
        <v>11240</v>
      </c>
    </row>
    <row r="656" spans="1:6" x14ac:dyDescent="0.25">
      <c r="A656" s="9" t="str">
        <f t="shared" si="20"/>
        <v>Neubert Kuba – 1199204852.25 (DPP)</v>
      </c>
      <c r="B656" s="8" t="s">
        <v>10310</v>
      </c>
      <c r="C656" s="8" t="s">
        <v>10311</v>
      </c>
      <c r="D656" s="8" t="s">
        <v>165</v>
      </c>
      <c r="E656" s="8" t="s">
        <v>1249</v>
      </c>
      <c r="F656" s="8" t="str">
        <f t="shared" si="21"/>
        <v>11240</v>
      </c>
    </row>
    <row r="657" spans="1:6" x14ac:dyDescent="0.25">
      <c r="A657" s="9" t="str">
        <f t="shared" si="20"/>
        <v>Opatrná Marie MUDr. Mgr. Ph.D. – 1120082311.01 (PP)</v>
      </c>
      <c r="B657" s="8" t="s">
        <v>1273</v>
      </c>
      <c r="C657" s="8" t="s">
        <v>1274</v>
      </c>
      <c r="D657" s="8" t="s">
        <v>113</v>
      </c>
      <c r="E657" s="8" t="s">
        <v>1249</v>
      </c>
      <c r="F657" s="8" t="str">
        <f t="shared" si="21"/>
        <v>11240</v>
      </c>
    </row>
    <row r="658" spans="1:6" x14ac:dyDescent="0.25">
      <c r="A658" s="9" t="str">
        <f t="shared" si="20"/>
        <v>Payne Jan doc. PhDr. MUDr. Ph.D. – 1181886138.01 (PP)</v>
      </c>
      <c r="B658" s="8" t="s">
        <v>1275</v>
      </c>
      <c r="C658" s="8" t="s">
        <v>1276</v>
      </c>
      <c r="D658" s="8" t="s">
        <v>113</v>
      </c>
      <c r="E658" s="8" t="s">
        <v>1249</v>
      </c>
      <c r="F658" s="8" t="str">
        <f t="shared" si="21"/>
        <v>11240</v>
      </c>
    </row>
    <row r="659" spans="1:6" x14ac:dyDescent="0.25">
      <c r="A659" s="9" t="str">
        <f t="shared" si="20"/>
        <v>Pěč Ondřej MUDr. Ph.D. – 1136232277.02 (PP)</v>
      </c>
      <c r="B659" s="8" t="s">
        <v>1277</v>
      </c>
      <c r="C659" s="8" t="s">
        <v>1278</v>
      </c>
      <c r="D659" s="8" t="s">
        <v>113</v>
      </c>
      <c r="E659" s="8" t="s">
        <v>1249</v>
      </c>
      <c r="F659" s="8" t="str">
        <f t="shared" si="21"/>
        <v>11240</v>
      </c>
    </row>
    <row r="660" spans="1:6" x14ac:dyDescent="0.25">
      <c r="A660" s="9" t="str">
        <f t="shared" si="20"/>
        <v>Prašková-Pavlová Hana MUDr. – 1179963562.01 (PP)</v>
      </c>
      <c r="B660" s="8" t="s">
        <v>1279</v>
      </c>
      <c r="C660" s="8" t="s">
        <v>1280</v>
      </c>
      <c r="D660" s="8" t="s">
        <v>113</v>
      </c>
      <c r="E660" s="8" t="s">
        <v>1249</v>
      </c>
      <c r="F660" s="8" t="str">
        <f t="shared" si="21"/>
        <v>11240</v>
      </c>
    </row>
    <row r="661" spans="1:6" x14ac:dyDescent="0.25">
      <c r="A661" s="9" t="str">
        <f t="shared" si="20"/>
        <v>Prívara Michal ThLic. Mgr. Ph.D. – 1152911481.01 (PP)</v>
      </c>
      <c r="B661" s="8" t="s">
        <v>1281</v>
      </c>
      <c r="C661" s="8" t="s">
        <v>1282</v>
      </c>
      <c r="D661" s="8" t="s">
        <v>113</v>
      </c>
      <c r="E661" s="8" t="s">
        <v>1249</v>
      </c>
      <c r="F661" s="8" t="str">
        <f t="shared" si="21"/>
        <v>11240</v>
      </c>
    </row>
    <row r="662" spans="1:6" x14ac:dyDescent="0.25">
      <c r="A662" s="9" t="str">
        <f t="shared" si="20"/>
        <v>Riethof Norbert PhDr. Ph.D. – 1199665893.01 (PP)</v>
      </c>
      <c r="B662" s="8" t="s">
        <v>1283</v>
      </c>
      <c r="C662" s="8" t="s">
        <v>1284</v>
      </c>
      <c r="D662" s="8" t="s">
        <v>113</v>
      </c>
      <c r="E662" s="8" t="s">
        <v>1249</v>
      </c>
      <c r="F662" s="8" t="str">
        <f t="shared" si="21"/>
        <v>11240</v>
      </c>
    </row>
    <row r="663" spans="1:6" x14ac:dyDescent="0.25">
      <c r="A663" s="9" t="str">
        <f t="shared" si="20"/>
        <v>Vavrda Vladimír Mgr. Ph.D. – 1141286383.01 (PP)</v>
      </c>
      <c r="B663" s="8" t="s">
        <v>1285</v>
      </c>
      <c r="C663" s="8" t="s">
        <v>1286</v>
      </c>
      <c r="D663" s="8" t="s">
        <v>113</v>
      </c>
      <c r="E663" s="8" t="s">
        <v>1249</v>
      </c>
      <c r="F663" s="8" t="str">
        <f t="shared" si="21"/>
        <v>11240</v>
      </c>
    </row>
    <row r="664" spans="1:6" x14ac:dyDescent="0.25">
      <c r="A664" s="9" t="str">
        <f t="shared" si="20"/>
        <v>Ventura Václav doc. ThDr. Th.D. – 1195124805.01 (PP)</v>
      </c>
      <c r="B664" s="8" t="s">
        <v>1287</v>
      </c>
      <c r="C664" s="8" t="s">
        <v>1288</v>
      </c>
      <c r="D664" s="8" t="s">
        <v>113</v>
      </c>
      <c r="E664" s="8" t="s">
        <v>1249</v>
      </c>
      <c r="F664" s="8" t="str">
        <f t="shared" si="21"/>
        <v>11240</v>
      </c>
    </row>
    <row r="665" spans="1:6" x14ac:dyDescent="0.25">
      <c r="A665" s="9" t="str">
        <f t="shared" si="20"/>
        <v>Asatryan Kamo – 1135312568.01 (DPP)</v>
      </c>
      <c r="B665" s="8" t="s">
        <v>1289</v>
      </c>
      <c r="C665" s="8" t="s">
        <v>1290</v>
      </c>
      <c r="D665" s="8" t="s">
        <v>165</v>
      </c>
      <c r="E665" s="8" t="s">
        <v>1291</v>
      </c>
      <c r="F665" s="8" t="str">
        <f t="shared" si="21"/>
        <v>11250</v>
      </c>
    </row>
    <row r="666" spans="1:6" x14ac:dyDescent="0.25">
      <c r="A666" s="9" t="str">
        <f t="shared" si="20"/>
        <v>Bauerová Jana Mgr. – 1163583540.01 (PP)</v>
      </c>
      <c r="B666" s="8" t="s">
        <v>1292</v>
      </c>
      <c r="C666" s="8" t="s">
        <v>1293</v>
      </c>
      <c r="D666" s="8" t="s">
        <v>113</v>
      </c>
      <c r="E666" s="8" t="s">
        <v>1291</v>
      </c>
      <c r="F666" s="8" t="str">
        <f t="shared" si="21"/>
        <v>11250</v>
      </c>
    </row>
    <row r="667" spans="1:6" x14ac:dyDescent="0.25">
      <c r="A667" s="9" t="str">
        <f t="shared" si="20"/>
        <v>Brázdová Lucie Mgr. DiS. – 1124304426.02 (PP)</v>
      </c>
      <c r="B667" s="8" t="s">
        <v>1294</v>
      </c>
      <c r="C667" s="8" t="s">
        <v>1295</v>
      </c>
      <c r="D667" s="8" t="s">
        <v>113</v>
      </c>
      <c r="E667" s="8" t="s">
        <v>1291</v>
      </c>
      <c r="F667" s="8" t="str">
        <f t="shared" si="21"/>
        <v>11250</v>
      </c>
    </row>
    <row r="668" spans="1:6" x14ac:dyDescent="0.25">
      <c r="A668" s="9" t="str">
        <f t="shared" si="20"/>
        <v>Čermáková Kateřina – 1189092492.01 (PP)</v>
      </c>
      <c r="B668" s="8" t="s">
        <v>1296</v>
      </c>
      <c r="C668" s="8" t="s">
        <v>1297</v>
      </c>
      <c r="D668" s="8" t="s">
        <v>113</v>
      </c>
      <c r="E668" s="8" t="s">
        <v>1291</v>
      </c>
      <c r="F668" s="8" t="str">
        <f t="shared" si="21"/>
        <v>11250</v>
      </c>
    </row>
    <row r="669" spans="1:6" x14ac:dyDescent="0.25">
      <c r="A669" s="9" t="str">
        <f t="shared" si="20"/>
        <v>Červenková Lenka Mgr. – 1131956150.04 (DPP)</v>
      </c>
      <c r="B669" s="8" t="s">
        <v>9484</v>
      </c>
      <c r="C669" s="8" t="s">
        <v>9485</v>
      </c>
      <c r="D669" s="8" t="s">
        <v>165</v>
      </c>
      <c r="E669" s="8" t="s">
        <v>1291</v>
      </c>
      <c r="F669" s="8" t="str">
        <f t="shared" si="21"/>
        <v>11250</v>
      </c>
    </row>
    <row r="670" spans="1:6" x14ac:dyDescent="0.25">
      <c r="A670" s="9" t="str">
        <f t="shared" si="20"/>
        <v>Čirva Vladimír – 1151324383.02 (DPP)</v>
      </c>
      <c r="B670" s="8" t="s">
        <v>1298</v>
      </c>
      <c r="C670" s="8" t="s">
        <v>1299</v>
      </c>
      <c r="D670" s="8" t="s">
        <v>165</v>
      </c>
      <c r="E670" s="8" t="s">
        <v>1291</v>
      </c>
      <c r="F670" s="8" t="str">
        <f t="shared" si="21"/>
        <v>11250</v>
      </c>
    </row>
    <row r="671" spans="1:6" x14ac:dyDescent="0.25">
      <c r="A671" s="9" t="str">
        <f t="shared" si="20"/>
        <v>Drábková Nikol – 1113950334.01 (DPP)</v>
      </c>
      <c r="B671" s="8" t="s">
        <v>1300</v>
      </c>
      <c r="C671" s="8" t="s">
        <v>1301</v>
      </c>
      <c r="D671" s="8" t="s">
        <v>165</v>
      </c>
      <c r="E671" s="8" t="s">
        <v>1291</v>
      </c>
      <c r="F671" s="8" t="str">
        <f t="shared" si="21"/>
        <v>11250</v>
      </c>
    </row>
    <row r="672" spans="1:6" x14ac:dyDescent="0.25">
      <c r="A672" s="9" t="str">
        <f t="shared" si="20"/>
        <v>Duřtová Gabriela – 1187796406.02 (DPP)</v>
      </c>
      <c r="B672" s="8" t="s">
        <v>1302</v>
      </c>
      <c r="C672" s="8" t="s">
        <v>1303</v>
      </c>
      <c r="D672" s="8" t="s">
        <v>165</v>
      </c>
      <c r="E672" s="8" t="s">
        <v>1291</v>
      </c>
      <c r="F672" s="8" t="str">
        <f t="shared" si="21"/>
        <v>11250</v>
      </c>
    </row>
    <row r="673" spans="1:6" x14ac:dyDescent="0.25">
      <c r="A673" s="9" t="str">
        <f t="shared" si="20"/>
        <v>Futera Jakub Ing. – 1168090815.01 (DPP)</v>
      </c>
      <c r="B673" s="8" t="s">
        <v>1304</v>
      </c>
      <c r="C673" s="8" t="s">
        <v>1305</v>
      </c>
      <c r="D673" s="8" t="s">
        <v>165</v>
      </c>
      <c r="E673" s="8" t="s">
        <v>1291</v>
      </c>
      <c r="F673" s="8" t="str">
        <f t="shared" si="21"/>
        <v>11250</v>
      </c>
    </row>
    <row r="674" spans="1:6" x14ac:dyDescent="0.25">
      <c r="A674" s="9" t="str">
        <f t="shared" si="20"/>
        <v>Hocková Jana PhDr. MPH, Ph.D. – 1198679583.01 (PP)</v>
      </c>
      <c r="B674" s="8" t="s">
        <v>1306</v>
      </c>
      <c r="C674" s="8" t="s">
        <v>1307</v>
      </c>
      <c r="D674" s="8" t="s">
        <v>113</v>
      </c>
      <c r="E674" s="8" t="s">
        <v>1291</v>
      </c>
      <c r="F674" s="8" t="str">
        <f t="shared" si="21"/>
        <v>11250</v>
      </c>
    </row>
    <row r="675" spans="1:6" x14ac:dyDescent="0.25">
      <c r="A675" s="9" t="str">
        <f t="shared" si="20"/>
        <v>Chvojková Kateřina Mgr. – 1151262314.01 (PP)</v>
      </c>
      <c r="B675" s="8" t="s">
        <v>1308</v>
      </c>
      <c r="C675" s="8" t="s">
        <v>1309</v>
      </c>
      <c r="D675" s="8" t="s">
        <v>113</v>
      </c>
      <c r="E675" s="8" t="s">
        <v>1291</v>
      </c>
      <c r="F675" s="8" t="str">
        <f t="shared" si="21"/>
        <v>11250</v>
      </c>
    </row>
    <row r="676" spans="1:6" x14ac:dyDescent="0.25">
      <c r="A676" s="9" t="str">
        <f t="shared" si="20"/>
        <v>Ivanková Jitka PhDr. – 1191893058.01 (PP)</v>
      </c>
      <c r="B676" s="8" t="s">
        <v>1310</v>
      </c>
      <c r="C676" s="8" t="s">
        <v>1311</v>
      </c>
      <c r="D676" s="8" t="s">
        <v>113</v>
      </c>
      <c r="E676" s="8" t="s">
        <v>1291</v>
      </c>
      <c r="F676" s="8" t="str">
        <f t="shared" si="21"/>
        <v>11250</v>
      </c>
    </row>
    <row r="677" spans="1:6" x14ac:dyDescent="0.25">
      <c r="A677" s="9" t="str">
        <f t="shared" si="20"/>
        <v>Jámbor Oskár  DiS. – 1166029287.02 (DPP)</v>
      </c>
      <c r="B677" s="8" t="s">
        <v>1312</v>
      </c>
      <c r="C677" s="8" t="s">
        <v>1313</v>
      </c>
      <c r="D677" s="8" t="s">
        <v>165</v>
      </c>
      <c r="E677" s="8" t="s">
        <v>1291</v>
      </c>
      <c r="F677" s="8" t="str">
        <f t="shared" si="21"/>
        <v>11250</v>
      </c>
    </row>
    <row r="678" spans="1:6" x14ac:dyDescent="0.25">
      <c r="A678" s="9" t="str">
        <f t="shared" si="20"/>
        <v>Jankovcová Kateřina Mgr. – 1173450872.05 (PP)</v>
      </c>
      <c r="B678" s="8" t="s">
        <v>1314</v>
      </c>
      <c r="C678" s="8" t="s">
        <v>1315</v>
      </c>
      <c r="D678" s="8" t="s">
        <v>113</v>
      </c>
      <c r="E678" s="8" t="s">
        <v>1291</v>
      </c>
      <c r="F678" s="8" t="str">
        <f t="shared" si="21"/>
        <v>11250</v>
      </c>
    </row>
    <row r="679" spans="1:6" x14ac:dyDescent="0.25">
      <c r="A679" s="9" t="str">
        <f t="shared" si="20"/>
        <v>Jeník David Mgr. DiS. – 1139872964.01 (DPP)</v>
      </c>
      <c r="B679" s="8" t="s">
        <v>1316</v>
      </c>
      <c r="C679" s="8" t="s">
        <v>1317</v>
      </c>
      <c r="D679" s="8" t="s">
        <v>165</v>
      </c>
      <c r="E679" s="8" t="s">
        <v>1291</v>
      </c>
      <c r="F679" s="8" t="str">
        <f t="shared" si="21"/>
        <v>11250</v>
      </c>
    </row>
    <row r="680" spans="1:6" x14ac:dyDescent="0.25">
      <c r="A680" s="9" t="str">
        <f t="shared" si="20"/>
        <v>Jeřábková Lenka Mgr. MBA, MHA – 1117132504.01 (PP)</v>
      </c>
      <c r="B680" s="8" t="s">
        <v>1318</v>
      </c>
      <c r="C680" s="8" t="s">
        <v>1319</v>
      </c>
      <c r="D680" s="8" t="s">
        <v>113</v>
      </c>
      <c r="E680" s="8" t="s">
        <v>1291</v>
      </c>
      <c r="F680" s="8" t="str">
        <f t="shared" si="21"/>
        <v>11250</v>
      </c>
    </row>
    <row r="681" spans="1:6" x14ac:dyDescent="0.25">
      <c r="A681" s="9" t="str">
        <f t="shared" si="20"/>
        <v>Kocura Oliver  DiS. – 1145278430.03 (DPP)</v>
      </c>
      <c r="B681" s="8" t="s">
        <v>1320</v>
      </c>
      <c r="C681" s="8" t="s">
        <v>1321</v>
      </c>
      <c r="D681" s="8" t="s">
        <v>165</v>
      </c>
      <c r="E681" s="8" t="s">
        <v>1291</v>
      </c>
      <c r="F681" s="8" t="str">
        <f t="shared" si="21"/>
        <v>11250</v>
      </c>
    </row>
    <row r="682" spans="1:6" x14ac:dyDescent="0.25">
      <c r="A682" s="9" t="str">
        <f t="shared" si="20"/>
        <v>Kramářová Lenka Mgr. – 1135549711.01 (DPP)</v>
      </c>
      <c r="B682" s="8" t="s">
        <v>1322</v>
      </c>
      <c r="C682" s="8" t="s">
        <v>1323</v>
      </c>
      <c r="D682" s="8" t="s">
        <v>165</v>
      </c>
      <c r="E682" s="8" t="s">
        <v>1291</v>
      </c>
      <c r="F682" s="8" t="str">
        <f t="shared" si="21"/>
        <v>11250</v>
      </c>
    </row>
    <row r="683" spans="1:6" x14ac:dyDescent="0.25">
      <c r="A683" s="9" t="str">
        <f t="shared" si="20"/>
        <v>Kulhavá Miluše Mgr. – 1188110383.01 (PP)</v>
      </c>
      <c r="B683" s="8" t="s">
        <v>1324</v>
      </c>
      <c r="C683" s="8" t="s">
        <v>1325</v>
      </c>
      <c r="D683" s="8" t="s">
        <v>113</v>
      </c>
      <c r="E683" s="8" t="s">
        <v>1291</v>
      </c>
      <c r="F683" s="8" t="str">
        <f t="shared" si="21"/>
        <v>11250</v>
      </c>
    </row>
    <row r="684" spans="1:6" x14ac:dyDescent="0.25">
      <c r="A684" s="9" t="str">
        <f t="shared" si="20"/>
        <v>Lambertová Jana Mgr. – 1160846238.01 (DPP)</v>
      </c>
      <c r="B684" s="8" t="s">
        <v>1326</v>
      </c>
      <c r="C684" s="8" t="s">
        <v>1327</v>
      </c>
      <c r="D684" s="8" t="s">
        <v>165</v>
      </c>
      <c r="E684" s="8" t="s">
        <v>1291</v>
      </c>
      <c r="F684" s="8" t="str">
        <f t="shared" si="21"/>
        <v>11250</v>
      </c>
    </row>
    <row r="685" spans="1:6" x14ac:dyDescent="0.25">
      <c r="A685" s="9" t="str">
        <f t="shared" si="20"/>
        <v>Mádl Victor Sebastian – 1122551128.01 (DPP)</v>
      </c>
      <c r="B685" s="8" t="s">
        <v>1328</v>
      </c>
      <c r="C685" s="8" t="s">
        <v>1329</v>
      </c>
      <c r="D685" s="8" t="s">
        <v>165</v>
      </c>
      <c r="E685" s="8" t="s">
        <v>1291</v>
      </c>
      <c r="F685" s="8" t="str">
        <f t="shared" si="21"/>
        <v>11250</v>
      </c>
    </row>
    <row r="686" spans="1:6" x14ac:dyDescent="0.25">
      <c r="A686" s="9" t="str">
        <f t="shared" si="20"/>
        <v>Masopust Miroslav  DiS. – 1135498217.05 (DPP)</v>
      </c>
      <c r="B686" s="8" t="s">
        <v>1330</v>
      </c>
      <c r="C686" s="8" t="s">
        <v>1331</v>
      </c>
      <c r="D686" s="8" t="s">
        <v>165</v>
      </c>
      <c r="E686" s="8" t="s">
        <v>1291</v>
      </c>
      <c r="F686" s="8" t="str">
        <f t="shared" si="21"/>
        <v>11250</v>
      </c>
    </row>
    <row r="687" spans="1:6" x14ac:dyDescent="0.25">
      <c r="A687" s="9" t="str">
        <f t="shared" si="20"/>
        <v>Masopustová Lucie Bc. – 1126046855.06 (DPP)</v>
      </c>
      <c r="B687" s="8" t="s">
        <v>1332</v>
      </c>
      <c r="C687" s="8" t="s">
        <v>1333</v>
      </c>
      <c r="D687" s="8" t="s">
        <v>165</v>
      </c>
      <c r="E687" s="8" t="s">
        <v>1291</v>
      </c>
      <c r="F687" s="8" t="str">
        <f t="shared" si="21"/>
        <v>11250</v>
      </c>
    </row>
    <row r="688" spans="1:6" x14ac:dyDescent="0.25">
      <c r="A688" s="9" t="str">
        <f t="shared" si="20"/>
        <v>Matunová Darina Mgr. – 1167146222.01 (PP)</v>
      </c>
      <c r="B688" s="8" t="s">
        <v>10312</v>
      </c>
      <c r="C688" s="8" t="s">
        <v>10313</v>
      </c>
      <c r="D688" s="8" t="s">
        <v>113</v>
      </c>
      <c r="E688" s="8" t="s">
        <v>1291</v>
      </c>
      <c r="F688" s="8" t="str">
        <f t="shared" si="21"/>
        <v>11250</v>
      </c>
    </row>
    <row r="689" spans="1:6" x14ac:dyDescent="0.25">
      <c r="A689" s="9" t="str">
        <f t="shared" si="20"/>
        <v>Nakládal Jakub Ing. – 1194593047.04 (DPČ)</v>
      </c>
      <c r="B689" s="8" t="s">
        <v>10314</v>
      </c>
      <c r="C689" s="8" t="s">
        <v>1334</v>
      </c>
      <c r="D689" s="8" t="s">
        <v>331</v>
      </c>
      <c r="E689" s="8" t="s">
        <v>1291</v>
      </c>
      <c r="F689" s="8" t="str">
        <f t="shared" si="21"/>
        <v>11250</v>
      </c>
    </row>
    <row r="690" spans="1:6" x14ac:dyDescent="0.25">
      <c r="A690" s="9" t="str">
        <f t="shared" si="20"/>
        <v>Nakládal Jakub Ing. – 1194593047.05 (DPP)</v>
      </c>
      <c r="B690" s="8" t="s">
        <v>10314</v>
      </c>
      <c r="C690" s="8" t="s">
        <v>1335</v>
      </c>
      <c r="D690" s="8" t="s">
        <v>165</v>
      </c>
      <c r="E690" s="8" t="s">
        <v>1291</v>
      </c>
      <c r="F690" s="8" t="str">
        <f t="shared" si="21"/>
        <v>11250</v>
      </c>
    </row>
    <row r="691" spans="1:6" x14ac:dyDescent="0.25">
      <c r="A691" s="9" t="str">
        <f t="shared" si="20"/>
        <v>Nekovářová Jitka  DiS. – 1122207539.04 (DPP)</v>
      </c>
      <c r="B691" s="8" t="s">
        <v>1336</v>
      </c>
      <c r="C691" s="8" t="s">
        <v>1337</v>
      </c>
      <c r="D691" s="8" t="s">
        <v>165</v>
      </c>
      <c r="E691" s="8" t="s">
        <v>1291</v>
      </c>
      <c r="F691" s="8" t="str">
        <f t="shared" si="21"/>
        <v>11250</v>
      </c>
    </row>
    <row r="692" spans="1:6" x14ac:dyDescent="0.25">
      <c r="A692" s="9" t="str">
        <f t="shared" si="20"/>
        <v>Nekovářová Jitka  DiS. – 1122207539.05 (DPČ)</v>
      </c>
      <c r="B692" s="8" t="s">
        <v>1336</v>
      </c>
      <c r="C692" s="8" t="s">
        <v>1338</v>
      </c>
      <c r="D692" s="8" t="s">
        <v>331</v>
      </c>
      <c r="E692" s="8" t="s">
        <v>1291</v>
      </c>
      <c r="F692" s="8" t="str">
        <f t="shared" si="21"/>
        <v>11250</v>
      </c>
    </row>
    <row r="693" spans="1:6" x14ac:dyDescent="0.25">
      <c r="A693" s="9" t="str">
        <f t="shared" si="20"/>
        <v>Pavlíčková Eva Mgr. – 1175487307.01 (PP)</v>
      </c>
      <c r="B693" s="8" t="s">
        <v>9486</v>
      </c>
      <c r="C693" s="8" t="s">
        <v>9487</v>
      </c>
      <c r="D693" s="8" t="s">
        <v>113</v>
      </c>
      <c r="E693" s="8" t="s">
        <v>1291</v>
      </c>
      <c r="F693" s="8" t="str">
        <f t="shared" si="21"/>
        <v>11250</v>
      </c>
    </row>
    <row r="694" spans="1:6" x14ac:dyDescent="0.25">
      <c r="A694" s="9" t="str">
        <f t="shared" si="20"/>
        <v>Picková Šárka Mgr. – 1187367238.03 (DPČ)</v>
      </c>
      <c r="B694" s="8" t="s">
        <v>1339</v>
      </c>
      <c r="C694" s="8" t="s">
        <v>1340</v>
      </c>
      <c r="D694" s="8" t="s">
        <v>331</v>
      </c>
      <c r="E694" s="8" t="s">
        <v>1291</v>
      </c>
      <c r="F694" s="8" t="str">
        <f t="shared" si="21"/>
        <v>11250</v>
      </c>
    </row>
    <row r="695" spans="1:6" x14ac:dyDescent="0.25">
      <c r="A695" s="9" t="str">
        <f t="shared" si="20"/>
        <v>Ruml Pavel Mgr. – 1198821465.01 (DPP)</v>
      </c>
      <c r="B695" s="8" t="s">
        <v>10315</v>
      </c>
      <c r="C695" s="8" t="s">
        <v>10316</v>
      </c>
      <c r="D695" s="8" t="s">
        <v>165</v>
      </c>
      <c r="E695" s="8" t="s">
        <v>1291</v>
      </c>
      <c r="F695" s="8" t="str">
        <f t="shared" si="21"/>
        <v>11250</v>
      </c>
    </row>
    <row r="696" spans="1:6" x14ac:dyDescent="0.25">
      <c r="A696" s="9" t="str">
        <f t="shared" si="20"/>
        <v>Sladovnik Tetyana Bc. – 1129727634.01 (DPP)</v>
      </c>
      <c r="B696" s="8" t="s">
        <v>1341</v>
      </c>
      <c r="C696" s="8" t="s">
        <v>1342</v>
      </c>
      <c r="D696" s="8" t="s">
        <v>165</v>
      </c>
      <c r="E696" s="8" t="s">
        <v>1291</v>
      </c>
      <c r="F696" s="8" t="str">
        <f t="shared" si="21"/>
        <v>11250</v>
      </c>
    </row>
    <row r="697" spans="1:6" x14ac:dyDescent="0.25">
      <c r="A697" s="9" t="str">
        <f t="shared" si="20"/>
        <v>Souhradová Eva – 1157482423.04 (DPP)</v>
      </c>
      <c r="B697" s="8" t="s">
        <v>1343</v>
      </c>
      <c r="C697" s="8" t="s">
        <v>1344</v>
      </c>
      <c r="D697" s="8" t="s">
        <v>165</v>
      </c>
      <c r="E697" s="8" t="s">
        <v>1291</v>
      </c>
      <c r="F697" s="8" t="str">
        <f t="shared" si="21"/>
        <v>11250</v>
      </c>
    </row>
    <row r="698" spans="1:6" x14ac:dyDescent="0.25">
      <c r="A698" s="9" t="str">
        <f t="shared" si="20"/>
        <v>Srpová Daniela Mgr. – 1175158433.02 (DPP)</v>
      </c>
      <c r="B698" s="8" t="s">
        <v>1345</v>
      </c>
      <c r="C698" s="8" t="s">
        <v>1346</v>
      </c>
      <c r="D698" s="8" t="s">
        <v>165</v>
      </c>
      <c r="E698" s="8" t="s">
        <v>1291</v>
      </c>
      <c r="F698" s="8" t="str">
        <f t="shared" si="21"/>
        <v>11250</v>
      </c>
    </row>
    <row r="699" spans="1:6" x14ac:dyDescent="0.25">
      <c r="A699" s="9" t="str">
        <f t="shared" si="20"/>
        <v>Šamonilová Radka Bc. – 1155216870.03 (DPP)</v>
      </c>
      <c r="B699" s="8" t="s">
        <v>1347</v>
      </c>
      <c r="C699" s="8" t="s">
        <v>1348</v>
      </c>
      <c r="D699" s="8" t="s">
        <v>165</v>
      </c>
      <c r="E699" s="8" t="s">
        <v>1291</v>
      </c>
      <c r="F699" s="8" t="str">
        <f t="shared" si="21"/>
        <v>11250</v>
      </c>
    </row>
    <row r="700" spans="1:6" x14ac:dyDescent="0.25">
      <c r="A700" s="9" t="str">
        <f t="shared" si="20"/>
        <v>Šilhavá Lenka Bc. – 1112362907.01 (DPP)</v>
      </c>
      <c r="B700" s="8" t="s">
        <v>1349</v>
      </c>
      <c r="C700" s="8" t="s">
        <v>1350</v>
      </c>
      <c r="D700" s="8" t="s">
        <v>165</v>
      </c>
      <c r="E700" s="8" t="s">
        <v>1291</v>
      </c>
      <c r="F700" s="8" t="str">
        <f t="shared" si="21"/>
        <v>11250</v>
      </c>
    </row>
    <row r="701" spans="1:6" x14ac:dyDescent="0.25">
      <c r="A701" s="9" t="str">
        <f t="shared" si="20"/>
        <v>Štefancová Leopolda  DiS. – 1137959888.02 (DPP)</v>
      </c>
      <c r="B701" s="8" t="s">
        <v>1351</v>
      </c>
      <c r="C701" s="8" t="s">
        <v>1352</v>
      </c>
      <c r="D701" s="8" t="s">
        <v>165</v>
      </c>
      <c r="E701" s="8" t="s">
        <v>1291</v>
      </c>
      <c r="F701" s="8" t="str">
        <f t="shared" si="21"/>
        <v>11250</v>
      </c>
    </row>
    <row r="702" spans="1:6" x14ac:dyDescent="0.25">
      <c r="A702" s="9" t="str">
        <f t="shared" si="20"/>
        <v>Švárová Beáta Mgr. – 1196046372.02 (PP)</v>
      </c>
      <c r="B702" s="8" t="s">
        <v>1353</v>
      </c>
      <c r="C702" s="8" t="s">
        <v>1354</v>
      </c>
      <c r="D702" s="8" t="s">
        <v>113</v>
      </c>
      <c r="E702" s="8" t="s">
        <v>1291</v>
      </c>
      <c r="F702" s="8" t="str">
        <f t="shared" si="21"/>
        <v>11250</v>
      </c>
    </row>
    <row r="703" spans="1:6" x14ac:dyDescent="0.25">
      <c r="A703" s="9" t="str">
        <f t="shared" si="20"/>
        <v>Tomancová Anna Bc. – 1137506008.01 (DPP)</v>
      </c>
      <c r="B703" s="8" t="s">
        <v>1355</v>
      </c>
      <c r="C703" s="8" t="s">
        <v>1356</v>
      </c>
      <c r="D703" s="8" t="s">
        <v>165</v>
      </c>
      <c r="E703" s="8" t="s">
        <v>1291</v>
      </c>
      <c r="F703" s="8" t="str">
        <f t="shared" si="21"/>
        <v>11250</v>
      </c>
    </row>
    <row r="704" spans="1:6" x14ac:dyDescent="0.25">
      <c r="A704" s="9" t="str">
        <f t="shared" si="20"/>
        <v>Tomášková Zuzana  M.Sc. – 1163962802.02 (DPČ)</v>
      </c>
      <c r="B704" s="8" t="s">
        <v>1357</v>
      </c>
      <c r="C704" s="8" t="s">
        <v>1358</v>
      </c>
      <c r="D704" s="8" t="s">
        <v>331</v>
      </c>
      <c r="E704" s="8" t="s">
        <v>1291</v>
      </c>
      <c r="F704" s="8" t="str">
        <f t="shared" si="21"/>
        <v>11250</v>
      </c>
    </row>
    <row r="705" spans="1:6" x14ac:dyDescent="0.25">
      <c r="A705" s="9" t="str">
        <f t="shared" si="20"/>
        <v>Tomášková Zuzana  M.Sc. – 1163962802.03 (DPP)</v>
      </c>
      <c r="B705" s="8" t="s">
        <v>1357</v>
      </c>
      <c r="C705" s="8" t="s">
        <v>1359</v>
      </c>
      <c r="D705" s="8" t="s">
        <v>165</v>
      </c>
      <c r="E705" s="8" t="s">
        <v>1291</v>
      </c>
      <c r="F705" s="8" t="str">
        <f t="shared" si="21"/>
        <v>11250</v>
      </c>
    </row>
    <row r="706" spans="1:6" x14ac:dyDescent="0.25">
      <c r="A706" s="9" t="str">
        <f t="shared" ref="A706:A769" si="22">_xlfn.CONCAT(B706," – ",C706," (",D706,")")</f>
        <v>Vágnerová Tereza Bc. – 1190203128.01 (DPP)</v>
      </c>
      <c r="B706" s="8" t="s">
        <v>1360</v>
      </c>
      <c r="C706" s="8" t="s">
        <v>1361</v>
      </c>
      <c r="D706" s="8" t="s">
        <v>165</v>
      </c>
      <c r="E706" s="8" t="s">
        <v>1291</v>
      </c>
      <c r="F706" s="8" t="str">
        <f t="shared" ref="F706:F769" si="23">MID(E706,1,5)</f>
        <v>11250</v>
      </c>
    </row>
    <row r="707" spans="1:6" x14ac:dyDescent="0.25">
      <c r="A707" s="9" t="str">
        <f t="shared" si="22"/>
        <v>Vilímová Petra Mgr. – 1171325205.05 (PP)</v>
      </c>
      <c r="B707" s="8" t="s">
        <v>1362</v>
      </c>
      <c r="C707" s="8" t="s">
        <v>1363</v>
      </c>
      <c r="D707" s="8" t="s">
        <v>113</v>
      </c>
      <c r="E707" s="8" t="s">
        <v>1291</v>
      </c>
      <c r="F707" s="8" t="str">
        <f t="shared" si="23"/>
        <v>11250</v>
      </c>
    </row>
    <row r="708" spans="1:6" x14ac:dyDescent="0.25">
      <c r="A708" s="9" t="str">
        <f t="shared" si="22"/>
        <v>Wulczyňská Soňa Bc. – 1157017081.05 (DPP)</v>
      </c>
      <c r="B708" s="8" t="s">
        <v>1364</v>
      </c>
      <c r="C708" s="8" t="s">
        <v>1365</v>
      </c>
      <c r="D708" s="8" t="s">
        <v>165</v>
      </c>
      <c r="E708" s="8" t="s">
        <v>1291</v>
      </c>
      <c r="F708" s="8" t="str">
        <f t="shared" si="23"/>
        <v>11250</v>
      </c>
    </row>
    <row r="709" spans="1:6" x14ac:dyDescent="0.25">
      <c r="A709" s="9" t="str">
        <f t="shared" si="22"/>
        <v>Zatočilová Jana Mgr. – 1173565903.02 (DPP)</v>
      </c>
      <c r="B709" s="8" t="s">
        <v>1366</v>
      </c>
      <c r="C709" s="8" t="s">
        <v>1367</v>
      </c>
      <c r="D709" s="8" t="s">
        <v>165</v>
      </c>
      <c r="E709" s="8" t="s">
        <v>1291</v>
      </c>
      <c r="F709" s="8" t="str">
        <f t="shared" si="23"/>
        <v>11250</v>
      </c>
    </row>
    <row r="710" spans="1:6" x14ac:dyDescent="0.25">
      <c r="A710" s="9" t="str">
        <f t="shared" si="22"/>
        <v>Balíková Vladimíra MUDr. MBA – 1115782713.01 (PP)</v>
      </c>
      <c r="B710" s="8" t="s">
        <v>9488</v>
      </c>
      <c r="C710" s="8" t="s">
        <v>1368</v>
      </c>
      <c r="D710" s="8" t="s">
        <v>113</v>
      </c>
      <c r="E710" s="8" t="s">
        <v>1369</v>
      </c>
      <c r="F710" s="8" t="str">
        <f t="shared" si="23"/>
        <v>11260</v>
      </c>
    </row>
    <row r="711" spans="1:6" x14ac:dyDescent="0.25">
      <c r="A711" s="9" t="str">
        <f t="shared" si="22"/>
        <v>Bednář Jáchym MUDr. – 1132777511.01 (PP)</v>
      </c>
      <c r="B711" s="8" t="s">
        <v>1370</v>
      </c>
      <c r="C711" s="8" t="s">
        <v>1371</v>
      </c>
      <c r="D711" s="8" t="s">
        <v>113</v>
      </c>
      <c r="E711" s="8" t="s">
        <v>1369</v>
      </c>
      <c r="F711" s="8" t="str">
        <f t="shared" si="23"/>
        <v>11260</v>
      </c>
    </row>
    <row r="712" spans="1:6" x14ac:dyDescent="0.25">
      <c r="A712" s="9" t="str">
        <f t="shared" si="22"/>
        <v>Dědinová Mária MUDr. – 1154578605.18 (DPP)</v>
      </c>
      <c r="B712" s="8" t="s">
        <v>1372</v>
      </c>
      <c r="C712" s="8" t="s">
        <v>1373</v>
      </c>
      <c r="D712" s="8" t="s">
        <v>165</v>
      </c>
      <c r="E712" s="8" t="s">
        <v>1369</v>
      </c>
      <c r="F712" s="8" t="str">
        <f t="shared" si="23"/>
        <v>11260</v>
      </c>
    </row>
    <row r="713" spans="1:6" x14ac:dyDescent="0.25">
      <c r="A713" s="9" t="str">
        <f t="shared" si="22"/>
        <v>Feilhauer Pavel MUDr. – 1142603811.02 (DPP)</v>
      </c>
      <c r="B713" s="8" t="s">
        <v>1374</v>
      </c>
      <c r="C713" s="8" t="s">
        <v>1375</v>
      </c>
      <c r="D713" s="8" t="s">
        <v>165</v>
      </c>
      <c r="E713" s="8" t="s">
        <v>1369</v>
      </c>
      <c r="F713" s="8" t="str">
        <f t="shared" si="23"/>
        <v>11260</v>
      </c>
    </row>
    <row r="714" spans="1:6" x14ac:dyDescent="0.25">
      <c r="A714" s="9" t="str">
        <f t="shared" si="22"/>
        <v>Hanincová Jana MUDr. – 1179869162.12 (DPP)</v>
      </c>
      <c r="B714" s="8" t="s">
        <v>1376</v>
      </c>
      <c r="C714" s="8" t="s">
        <v>1377</v>
      </c>
      <c r="D714" s="8" t="s">
        <v>165</v>
      </c>
      <c r="E714" s="8" t="s">
        <v>1369</v>
      </c>
      <c r="F714" s="8" t="str">
        <f t="shared" si="23"/>
        <v>11260</v>
      </c>
    </row>
    <row r="715" spans="1:6" x14ac:dyDescent="0.25">
      <c r="A715" s="9" t="str">
        <f t="shared" si="22"/>
        <v>Hanták Laura MUDr. MBA – 1142431900.01 (PP)</v>
      </c>
      <c r="B715" s="8" t="s">
        <v>1378</v>
      </c>
      <c r="C715" s="8" t="s">
        <v>1379</v>
      </c>
      <c r="D715" s="8" t="s">
        <v>113</v>
      </c>
      <c r="E715" s="8" t="s">
        <v>1369</v>
      </c>
      <c r="F715" s="8" t="str">
        <f t="shared" si="23"/>
        <v>11260</v>
      </c>
    </row>
    <row r="716" spans="1:6" x14ac:dyDescent="0.25">
      <c r="A716" s="9" t="str">
        <f t="shared" si="22"/>
        <v>Hartmannová Barbora MUDr. – 1171706822.15 (DPP)</v>
      </c>
      <c r="B716" s="8" t="s">
        <v>1380</v>
      </c>
      <c r="C716" s="8" t="s">
        <v>1381</v>
      </c>
      <c r="D716" s="8" t="s">
        <v>165</v>
      </c>
      <c r="E716" s="8" t="s">
        <v>1369</v>
      </c>
      <c r="F716" s="8" t="str">
        <f t="shared" si="23"/>
        <v>11260</v>
      </c>
    </row>
    <row r="717" spans="1:6" x14ac:dyDescent="0.25">
      <c r="A717" s="9" t="str">
        <f t="shared" si="22"/>
        <v>Honsová Nela MUDr. – 1123299790.08 (DPP)</v>
      </c>
      <c r="B717" s="8" t="s">
        <v>1382</v>
      </c>
      <c r="C717" s="8" t="s">
        <v>1383</v>
      </c>
      <c r="D717" s="8" t="s">
        <v>165</v>
      </c>
      <c r="E717" s="8" t="s">
        <v>1369</v>
      </c>
      <c r="F717" s="8" t="str">
        <f t="shared" si="23"/>
        <v>11260</v>
      </c>
    </row>
    <row r="718" spans="1:6" x14ac:dyDescent="0.25">
      <c r="A718" s="9" t="str">
        <f t="shared" si="22"/>
        <v>Hraba Luboš MUDr. – 1132943128.19 (DPP)</v>
      </c>
      <c r="B718" s="8" t="s">
        <v>1384</v>
      </c>
      <c r="C718" s="8" t="s">
        <v>1385</v>
      </c>
      <c r="D718" s="8" t="s">
        <v>165</v>
      </c>
      <c r="E718" s="8" t="s">
        <v>1369</v>
      </c>
      <c r="F718" s="8" t="str">
        <f t="shared" si="23"/>
        <v>11260</v>
      </c>
    </row>
    <row r="719" spans="1:6" x14ac:dyDescent="0.25">
      <c r="A719" s="9" t="str">
        <f t="shared" si="22"/>
        <v>Hrušáková Šárka MUDr. – 1136194069.08 (DPP)</v>
      </c>
      <c r="B719" s="8" t="s">
        <v>1386</v>
      </c>
      <c r="C719" s="8" t="s">
        <v>1387</v>
      </c>
      <c r="D719" s="8" t="s">
        <v>165</v>
      </c>
      <c r="E719" s="8" t="s">
        <v>1369</v>
      </c>
      <c r="F719" s="8" t="str">
        <f t="shared" si="23"/>
        <v>11260</v>
      </c>
    </row>
    <row r="720" spans="1:6" x14ac:dyDescent="0.25">
      <c r="A720" s="9" t="str">
        <f t="shared" si="22"/>
        <v>Hybeľová Mária MUDr. – 1164390843.06 (DPP)</v>
      </c>
      <c r="B720" s="8" t="s">
        <v>1388</v>
      </c>
      <c r="C720" s="8" t="s">
        <v>1389</v>
      </c>
      <c r="D720" s="8" t="s">
        <v>165</v>
      </c>
      <c r="E720" s="8" t="s">
        <v>1369</v>
      </c>
      <c r="F720" s="8" t="str">
        <f t="shared" si="23"/>
        <v>11260</v>
      </c>
    </row>
    <row r="721" spans="1:6" x14ac:dyDescent="0.25">
      <c r="A721" s="9" t="str">
        <f t="shared" si="22"/>
        <v>Chloupková Renata Mgr. – 1142120479.01 (DPP)</v>
      </c>
      <c r="B721" s="8" t="s">
        <v>10317</v>
      </c>
      <c r="C721" s="8" t="s">
        <v>10318</v>
      </c>
      <c r="D721" s="8" t="s">
        <v>165</v>
      </c>
      <c r="E721" s="8" t="s">
        <v>1369</v>
      </c>
      <c r="F721" s="8" t="str">
        <f t="shared" si="23"/>
        <v>11260</v>
      </c>
    </row>
    <row r="722" spans="1:6" x14ac:dyDescent="0.25">
      <c r="A722" s="9" t="str">
        <f t="shared" si="22"/>
        <v>Jančarová Karolína MUDr. – 1166810599.01 (DPP)</v>
      </c>
      <c r="B722" s="8" t="s">
        <v>1390</v>
      </c>
      <c r="C722" s="8" t="s">
        <v>1391</v>
      </c>
      <c r="D722" s="8" t="s">
        <v>165</v>
      </c>
      <c r="E722" s="8" t="s">
        <v>1369</v>
      </c>
      <c r="F722" s="8" t="str">
        <f t="shared" si="23"/>
        <v>11260</v>
      </c>
    </row>
    <row r="723" spans="1:6" x14ac:dyDescent="0.25">
      <c r="A723" s="9" t="str">
        <f t="shared" si="22"/>
        <v>Ježdíková Alena MUDr. – 1133636220.15 (DPP)</v>
      </c>
      <c r="B723" s="8" t="s">
        <v>1392</v>
      </c>
      <c r="C723" s="8" t="s">
        <v>1393</v>
      </c>
      <c r="D723" s="8" t="s">
        <v>165</v>
      </c>
      <c r="E723" s="8" t="s">
        <v>1369</v>
      </c>
      <c r="F723" s="8" t="str">
        <f t="shared" si="23"/>
        <v>11260</v>
      </c>
    </row>
    <row r="724" spans="1:6" x14ac:dyDescent="0.25">
      <c r="A724" s="9" t="str">
        <f t="shared" si="22"/>
        <v>Jordáková Lucie MUDr. – 1199850858.08 (DPP)</v>
      </c>
      <c r="B724" s="8" t="s">
        <v>1394</v>
      </c>
      <c r="C724" s="8" t="s">
        <v>1395</v>
      </c>
      <c r="D724" s="8" t="s">
        <v>165</v>
      </c>
      <c r="E724" s="8" t="s">
        <v>1369</v>
      </c>
      <c r="F724" s="8" t="str">
        <f t="shared" si="23"/>
        <v>11260</v>
      </c>
    </row>
    <row r="725" spans="1:6" x14ac:dyDescent="0.25">
      <c r="A725" s="9" t="str">
        <f t="shared" si="22"/>
        <v>Kořenková Kristýna MUDr. – 1131798148.03 (DPP)</v>
      </c>
      <c r="B725" s="8" t="s">
        <v>1396</v>
      </c>
      <c r="C725" s="8" t="s">
        <v>1397</v>
      </c>
      <c r="D725" s="8" t="s">
        <v>165</v>
      </c>
      <c r="E725" s="8" t="s">
        <v>1369</v>
      </c>
      <c r="F725" s="8" t="str">
        <f t="shared" si="23"/>
        <v>11260</v>
      </c>
    </row>
    <row r="726" spans="1:6" x14ac:dyDescent="0.25">
      <c r="A726" s="9" t="str">
        <f t="shared" si="22"/>
        <v>Koubová Monika MUDr. – 1179900542.03 (DPP)</v>
      </c>
      <c r="B726" s="8" t="s">
        <v>1398</v>
      </c>
      <c r="C726" s="8" t="s">
        <v>1399</v>
      </c>
      <c r="D726" s="8" t="s">
        <v>165</v>
      </c>
      <c r="E726" s="8" t="s">
        <v>1369</v>
      </c>
      <c r="F726" s="8" t="str">
        <f t="shared" si="23"/>
        <v>11260</v>
      </c>
    </row>
    <row r="727" spans="1:6" x14ac:dyDescent="0.25">
      <c r="A727" s="9" t="str">
        <f t="shared" si="22"/>
        <v>Král Norbert MUDr. Ph.D. – 1145322774.03 (PP)</v>
      </c>
      <c r="B727" s="8" t="s">
        <v>1400</v>
      </c>
      <c r="C727" s="8" t="s">
        <v>1401</v>
      </c>
      <c r="D727" s="8" t="s">
        <v>113</v>
      </c>
      <c r="E727" s="8" t="s">
        <v>1369</v>
      </c>
      <c r="F727" s="8" t="str">
        <f t="shared" si="23"/>
        <v>11260</v>
      </c>
    </row>
    <row r="728" spans="1:6" x14ac:dyDescent="0.25">
      <c r="A728" s="9" t="str">
        <f t="shared" si="22"/>
        <v>Králová Ilona MUDr. – 1130651959.02 (DPP)</v>
      </c>
      <c r="B728" s="8" t="s">
        <v>1402</v>
      </c>
      <c r="C728" s="8" t="s">
        <v>1403</v>
      </c>
      <c r="D728" s="8" t="s">
        <v>165</v>
      </c>
      <c r="E728" s="8" t="s">
        <v>1369</v>
      </c>
      <c r="F728" s="8" t="str">
        <f t="shared" si="23"/>
        <v>11260</v>
      </c>
    </row>
    <row r="729" spans="1:6" x14ac:dyDescent="0.25">
      <c r="A729" s="9" t="str">
        <f t="shared" si="22"/>
        <v>Krejčí Petr MUDr. – 1161144130.01 (DPP)</v>
      </c>
      <c r="B729" s="8" t="s">
        <v>1404</v>
      </c>
      <c r="C729" s="8" t="s">
        <v>1405</v>
      </c>
      <c r="D729" s="8" t="s">
        <v>165</v>
      </c>
      <c r="E729" s="8" t="s">
        <v>1369</v>
      </c>
      <c r="F729" s="8" t="str">
        <f t="shared" si="23"/>
        <v>11260</v>
      </c>
    </row>
    <row r="730" spans="1:6" x14ac:dyDescent="0.25">
      <c r="A730" s="9" t="str">
        <f t="shared" si="22"/>
        <v>Kšírová Martina MUDr. – 1154628906.01 (DPP)</v>
      </c>
      <c r="B730" s="8" t="s">
        <v>1406</v>
      </c>
      <c r="C730" s="8" t="s">
        <v>1407</v>
      </c>
      <c r="D730" s="8" t="s">
        <v>165</v>
      </c>
      <c r="E730" s="8" t="s">
        <v>1369</v>
      </c>
      <c r="F730" s="8" t="str">
        <f t="shared" si="23"/>
        <v>11260</v>
      </c>
    </row>
    <row r="731" spans="1:6" x14ac:dyDescent="0.25">
      <c r="A731" s="9" t="str">
        <f t="shared" si="22"/>
        <v>Kučerová Ivana MUDr. – 1132563471.08 (DPP)</v>
      </c>
      <c r="B731" s="8" t="s">
        <v>1408</v>
      </c>
      <c r="C731" s="8" t="s">
        <v>1409</v>
      </c>
      <c r="D731" s="8" t="s">
        <v>165</v>
      </c>
      <c r="E731" s="8" t="s">
        <v>1369</v>
      </c>
      <c r="F731" s="8" t="str">
        <f t="shared" si="23"/>
        <v>11260</v>
      </c>
    </row>
    <row r="732" spans="1:6" x14ac:dyDescent="0.25">
      <c r="A732" s="9" t="str">
        <f t="shared" si="22"/>
        <v>Lejčarová Michaela MUDr. – 1167580871.02 (DPP)</v>
      </c>
      <c r="B732" s="8" t="s">
        <v>1410</v>
      </c>
      <c r="C732" s="8" t="s">
        <v>1411</v>
      </c>
      <c r="D732" s="8" t="s">
        <v>165</v>
      </c>
      <c r="E732" s="8" t="s">
        <v>1369</v>
      </c>
      <c r="F732" s="8" t="str">
        <f t="shared" si="23"/>
        <v>11260</v>
      </c>
    </row>
    <row r="733" spans="1:6" x14ac:dyDescent="0.25">
      <c r="A733" s="9" t="str">
        <f t="shared" si="22"/>
        <v>Lukša Jan MUDr. – 1118220520.03 (PP)</v>
      </c>
      <c r="B733" s="8" t="s">
        <v>1412</v>
      </c>
      <c r="C733" s="8" t="s">
        <v>1413</v>
      </c>
      <c r="D733" s="8" t="s">
        <v>113</v>
      </c>
      <c r="E733" s="8" t="s">
        <v>1369</v>
      </c>
      <c r="F733" s="8" t="str">
        <f t="shared" si="23"/>
        <v>11260</v>
      </c>
    </row>
    <row r="734" spans="1:6" x14ac:dyDescent="0.25">
      <c r="A734" s="9" t="str">
        <f t="shared" si="22"/>
        <v>Macháčková Daniela MUDr. – 1157194413.07 (DPP)</v>
      </c>
      <c r="B734" s="8" t="s">
        <v>1414</v>
      </c>
      <c r="C734" s="8" t="s">
        <v>1415</v>
      </c>
      <c r="D734" s="8" t="s">
        <v>165</v>
      </c>
      <c r="E734" s="8" t="s">
        <v>1369</v>
      </c>
      <c r="F734" s="8" t="str">
        <f t="shared" si="23"/>
        <v>11260</v>
      </c>
    </row>
    <row r="735" spans="1:6" x14ac:dyDescent="0.25">
      <c r="A735" s="9" t="str">
        <f t="shared" si="22"/>
        <v>Macharáček Oldřich MUDr. – 1180772376.01 (DPP)</v>
      </c>
      <c r="B735" s="8" t="s">
        <v>1416</v>
      </c>
      <c r="C735" s="8" t="s">
        <v>1417</v>
      </c>
      <c r="D735" s="8" t="s">
        <v>165</v>
      </c>
      <c r="E735" s="8" t="s">
        <v>1369</v>
      </c>
      <c r="F735" s="8" t="str">
        <f t="shared" si="23"/>
        <v>11260</v>
      </c>
    </row>
    <row r="736" spans="1:6" x14ac:dyDescent="0.25">
      <c r="A736" s="9" t="str">
        <f t="shared" si="22"/>
        <v>Maňhal Tomáš MUDr. – 1153623816.01 (DPP)</v>
      </c>
      <c r="B736" s="8" t="s">
        <v>1418</v>
      </c>
      <c r="C736" s="8" t="s">
        <v>1419</v>
      </c>
      <c r="D736" s="8" t="s">
        <v>165</v>
      </c>
      <c r="E736" s="8" t="s">
        <v>1369</v>
      </c>
      <c r="F736" s="8" t="str">
        <f t="shared" si="23"/>
        <v>11260</v>
      </c>
    </row>
    <row r="737" spans="1:6" x14ac:dyDescent="0.25">
      <c r="A737" s="9" t="str">
        <f t="shared" si="22"/>
        <v>Mucha Cyril MUDr. – 1122518658.01 (PP)</v>
      </c>
      <c r="B737" s="8" t="s">
        <v>1420</v>
      </c>
      <c r="C737" s="8" t="s">
        <v>1421</v>
      </c>
      <c r="D737" s="8" t="s">
        <v>113</v>
      </c>
      <c r="E737" s="8" t="s">
        <v>1369</v>
      </c>
      <c r="F737" s="8" t="str">
        <f t="shared" si="23"/>
        <v>11260</v>
      </c>
    </row>
    <row r="738" spans="1:6" x14ac:dyDescent="0.25">
      <c r="A738" s="9" t="str">
        <f t="shared" si="22"/>
        <v>Mucha Vojtěch MUDr. – 1173066320.04 (PP)</v>
      </c>
      <c r="B738" s="8" t="s">
        <v>1422</v>
      </c>
      <c r="C738" s="8" t="s">
        <v>1423</v>
      </c>
      <c r="D738" s="8" t="s">
        <v>113</v>
      </c>
      <c r="E738" s="8" t="s">
        <v>1369</v>
      </c>
      <c r="F738" s="8" t="str">
        <f t="shared" si="23"/>
        <v>11260</v>
      </c>
    </row>
    <row r="739" spans="1:6" x14ac:dyDescent="0.25">
      <c r="A739" s="9" t="str">
        <f t="shared" si="22"/>
        <v>Omar Djaouga Amadou MUDr. – 1170403295.02 (DPP)</v>
      </c>
      <c r="B739" s="8" t="s">
        <v>1424</v>
      </c>
      <c r="C739" s="8" t="s">
        <v>1425</v>
      </c>
      <c r="D739" s="8" t="s">
        <v>165</v>
      </c>
      <c r="E739" s="8" t="s">
        <v>1369</v>
      </c>
      <c r="F739" s="8" t="str">
        <f t="shared" si="23"/>
        <v>11260</v>
      </c>
    </row>
    <row r="740" spans="1:6" x14ac:dyDescent="0.25">
      <c r="A740" s="9" t="str">
        <f t="shared" si="22"/>
        <v>Panušová Andrea MUDr. – 1171736449.14 (DPP)</v>
      </c>
      <c r="B740" s="8" t="s">
        <v>1426</v>
      </c>
      <c r="C740" s="8" t="s">
        <v>1427</v>
      </c>
      <c r="D740" s="8" t="s">
        <v>165</v>
      </c>
      <c r="E740" s="8" t="s">
        <v>1369</v>
      </c>
      <c r="F740" s="8" t="str">
        <f t="shared" si="23"/>
        <v>11260</v>
      </c>
    </row>
    <row r="741" spans="1:6" x14ac:dyDescent="0.25">
      <c r="A741" s="9" t="str">
        <f t="shared" si="22"/>
        <v>Pegnerová Jitka MUDr. – 1169589387.02 (DPP)</v>
      </c>
      <c r="B741" s="8" t="s">
        <v>1428</v>
      </c>
      <c r="C741" s="8" t="s">
        <v>1429</v>
      </c>
      <c r="D741" s="8" t="s">
        <v>165</v>
      </c>
      <c r="E741" s="8" t="s">
        <v>1369</v>
      </c>
      <c r="F741" s="8" t="str">
        <f t="shared" si="23"/>
        <v>11260</v>
      </c>
    </row>
    <row r="742" spans="1:6" x14ac:dyDescent="0.25">
      <c r="A742" s="9" t="str">
        <f t="shared" si="22"/>
        <v>Pfeiferová Markéta MUDr. – 1129253964.01 (PP)</v>
      </c>
      <c r="B742" s="8" t="s">
        <v>1430</v>
      </c>
      <c r="C742" s="8" t="s">
        <v>1431</v>
      </c>
      <c r="D742" s="8" t="s">
        <v>113</v>
      </c>
      <c r="E742" s="8" t="s">
        <v>1369</v>
      </c>
      <c r="F742" s="8" t="str">
        <f t="shared" si="23"/>
        <v>11260</v>
      </c>
    </row>
    <row r="743" spans="1:6" x14ac:dyDescent="0.25">
      <c r="A743" s="9" t="str">
        <f t="shared" si="22"/>
        <v>Procházka Rudolf MUDr. – 1120370310.18 (DPP)</v>
      </c>
      <c r="B743" s="8" t="s">
        <v>1432</v>
      </c>
      <c r="C743" s="8" t="s">
        <v>1433</v>
      </c>
      <c r="D743" s="8" t="s">
        <v>165</v>
      </c>
      <c r="E743" s="8" t="s">
        <v>1369</v>
      </c>
      <c r="F743" s="8" t="str">
        <f t="shared" si="23"/>
        <v>11260</v>
      </c>
    </row>
    <row r="744" spans="1:6" x14ac:dyDescent="0.25">
      <c r="A744" s="9" t="str">
        <f t="shared" si="22"/>
        <v>Přibylová Hana MUDr. – 1112471774.01 (DPP)</v>
      </c>
      <c r="B744" s="8" t="s">
        <v>9489</v>
      </c>
      <c r="C744" s="8" t="s">
        <v>9490</v>
      </c>
      <c r="D744" s="8" t="s">
        <v>165</v>
      </c>
      <c r="E744" s="8" t="s">
        <v>1369</v>
      </c>
      <c r="F744" s="8" t="str">
        <f t="shared" si="23"/>
        <v>11260</v>
      </c>
    </row>
    <row r="745" spans="1:6" x14ac:dyDescent="0.25">
      <c r="A745" s="9" t="str">
        <f t="shared" si="22"/>
        <v>Richtrová Petra Ing. – 1160869192.01 (PP)</v>
      </c>
      <c r="B745" s="8" t="s">
        <v>1434</v>
      </c>
      <c r="C745" s="8" t="s">
        <v>1435</v>
      </c>
      <c r="D745" s="8" t="s">
        <v>113</v>
      </c>
      <c r="E745" s="8" t="s">
        <v>1369</v>
      </c>
      <c r="F745" s="8" t="str">
        <f t="shared" si="23"/>
        <v>11260</v>
      </c>
    </row>
    <row r="746" spans="1:6" x14ac:dyDescent="0.25">
      <c r="A746" s="9" t="str">
        <f t="shared" si="22"/>
        <v>Řezníčková Vanda MUDr. – 1139512382.04 (DPP)</v>
      </c>
      <c r="B746" s="8" t="s">
        <v>1436</v>
      </c>
      <c r="C746" s="8" t="s">
        <v>1437</v>
      </c>
      <c r="D746" s="8" t="s">
        <v>165</v>
      </c>
      <c r="E746" s="8" t="s">
        <v>1369</v>
      </c>
      <c r="F746" s="8" t="str">
        <f t="shared" si="23"/>
        <v>11260</v>
      </c>
    </row>
    <row r="747" spans="1:6" x14ac:dyDescent="0.25">
      <c r="A747" s="9" t="str">
        <f t="shared" si="22"/>
        <v>Seifert Bohumil doc. MUDr. Ph.D. – 1148251816.01 (PP)</v>
      </c>
      <c r="B747" s="8" t="s">
        <v>1438</v>
      </c>
      <c r="C747" s="8" t="s">
        <v>1439</v>
      </c>
      <c r="D747" s="8" t="s">
        <v>113</v>
      </c>
      <c r="E747" s="8" t="s">
        <v>1369</v>
      </c>
      <c r="F747" s="8" t="str">
        <f t="shared" si="23"/>
        <v>11260</v>
      </c>
    </row>
    <row r="748" spans="1:6" x14ac:dyDescent="0.25">
      <c r="A748" s="9" t="str">
        <f t="shared" si="22"/>
        <v>Skapová Pavla MUDr. – 1111032137.01 (DPP)</v>
      </c>
      <c r="B748" s="8" t="s">
        <v>1440</v>
      </c>
      <c r="C748" s="8" t="s">
        <v>1441</v>
      </c>
      <c r="D748" s="8" t="s">
        <v>165</v>
      </c>
      <c r="E748" s="8" t="s">
        <v>1369</v>
      </c>
      <c r="F748" s="8" t="str">
        <f t="shared" si="23"/>
        <v>11260</v>
      </c>
    </row>
    <row r="749" spans="1:6" x14ac:dyDescent="0.25">
      <c r="A749" s="9" t="str">
        <f t="shared" si="22"/>
        <v>Smolíková Klára MUDr. – 1114434296.04 (DPP)</v>
      </c>
      <c r="B749" s="8" t="s">
        <v>1442</v>
      </c>
      <c r="C749" s="8" t="s">
        <v>1443</v>
      </c>
      <c r="D749" s="8" t="s">
        <v>165</v>
      </c>
      <c r="E749" s="8" t="s">
        <v>1369</v>
      </c>
      <c r="F749" s="8" t="str">
        <f t="shared" si="23"/>
        <v>11260</v>
      </c>
    </row>
    <row r="750" spans="1:6" x14ac:dyDescent="0.25">
      <c r="A750" s="9" t="str">
        <f t="shared" si="22"/>
        <v>Šafránek Zdeněk MUDr. – 1140176393.10 (DPP)</v>
      </c>
      <c r="B750" s="8" t="s">
        <v>1444</v>
      </c>
      <c r="C750" s="8" t="s">
        <v>1445</v>
      </c>
      <c r="D750" s="8" t="s">
        <v>165</v>
      </c>
      <c r="E750" s="8" t="s">
        <v>1369</v>
      </c>
      <c r="F750" s="8" t="str">
        <f t="shared" si="23"/>
        <v>11260</v>
      </c>
    </row>
    <row r="751" spans="1:6" x14ac:dyDescent="0.25">
      <c r="A751" s="9" t="str">
        <f t="shared" si="22"/>
        <v>Šimjáková Renata MUDr. – 1123197818.08 (DPP)</v>
      </c>
      <c r="B751" s="8" t="s">
        <v>1446</v>
      </c>
      <c r="C751" s="8" t="s">
        <v>1447</v>
      </c>
      <c r="D751" s="8" t="s">
        <v>165</v>
      </c>
      <c r="E751" s="8" t="s">
        <v>1369</v>
      </c>
      <c r="F751" s="8" t="str">
        <f t="shared" si="23"/>
        <v>11260</v>
      </c>
    </row>
    <row r="752" spans="1:6" x14ac:dyDescent="0.25">
      <c r="A752" s="9" t="str">
        <f t="shared" si="22"/>
        <v>Škoda Petr MUDr. – 1138473120.04 (DPP)</v>
      </c>
      <c r="B752" s="8" t="s">
        <v>1448</v>
      </c>
      <c r="C752" s="8" t="s">
        <v>1449</v>
      </c>
      <c r="D752" s="8" t="s">
        <v>165</v>
      </c>
      <c r="E752" s="8" t="s">
        <v>1369</v>
      </c>
      <c r="F752" s="8" t="str">
        <f t="shared" si="23"/>
        <v>11260</v>
      </c>
    </row>
    <row r="753" spans="1:6" x14ac:dyDescent="0.25">
      <c r="A753" s="9" t="str">
        <f t="shared" si="22"/>
        <v>Škodová Monika MUDr. – 1123443609.02 (DPP)</v>
      </c>
      <c r="B753" s="8" t="s">
        <v>1450</v>
      </c>
      <c r="C753" s="8" t="s">
        <v>1451</v>
      </c>
      <c r="D753" s="8" t="s">
        <v>165</v>
      </c>
      <c r="E753" s="8" t="s">
        <v>1369</v>
      </c>
      <c r="F753" s="8" t="str">
        <f t="shared" si="23"/>
        <v>11260</v>
      </c>
    </row>
    <row r="754" spans="1:6" x14ac:dyDescent="0.25">
      <c r="A754" s="9" t="str">
        <f t="shared" si="22"/>
        <v>Škrhová Jana MUDr. – 1152320643.01 (DPP)</v>
      </c>
      <c r="B754" s="8" t="s">
        <v>1452</v>
      </c>
      <c r="C754" s="8" t="s">
        <v>1453</v>
      </c>
      <c r="D754" s="8" t="s">
        <v>165</v>
      </c>
      <c r="E754" s="8" t="s">
        <v>1369</v>
      </c>
      <c r="F754" s="8" t="str">
        <f t="shared" si="23"/>
        <v>11260</v>
      </c>
    </row>
    <row r="755" spans="1:6" x14ac:dyDescent="0.25">
      <c r="A755" s="9" t="str">
        <f t="shared" si="22"/>
        <v>Švadlenková Zuzana MUDr. – 1161164825.07 (PP)</v>
      </c>
      <c r="B755" s="8" t="s">
        <v>10319</v>
      </c>
      <c r="C755" s="8" t="s">
        <v>10320</v>
      </c>
      <c r="D755" s="8" t="s">
        <v>113</v>
      </c>
      <c r="E755" s="8" t="s">
        <v>1369</v>
      </c>
      <c r="F755" s="8" t="str">
        <f t="shared" si="23"/>
        <v>11260</v>
      </c>
    </row>
    <row r="756" spans="1:6" x14ac:dyDescent="0.25">
      <c r="A756" s="9" t="str">
        <f t="shared" si="22"/>
        <v>Tomaňová Taťána MUDr. – 1195557921.06 (DPP)</v>
      </c>
      <c r="B756" s="8" t="s">
        <v>1454</v>
      </c>
      <c r="C756" s="8" t="s">
        <v>1455</v>
      </c>
      <c r="D756" s="8" t="s">
        <v>165</v>
      </c>
      <c r="E756" s="8" t="s">
        <v>1369</v>
      </c>
      <c r="F756" s="8" t="str">
        <f t="shared" si="23"/>
        <v>11260</v>
      </c>
    </row>
    <row r="757" spans="1:6" x14ac:dyDescent="0.25">
      <c r="A757" s="9" t="str">
        <f t="shared" si="22"/>
        <v>Uglajová Anna MUDr. – 1172850557.11 (DPP)</v>
      </c>
      <c r="B757" s="8" t="s">
        <v>1456</v>
      </c>
      <c r="C757" s="8" t="s">
        <v>1457</v>
      </c>
      <c r="D757" s="8" t="s">
        <v>165</v>
      </c>
      <c r="E757" s="8" t="s">
        <v>1369</v>
      </c>
      <c r="F757" s="8" t="str">
        <f t="shared" si="23"/>
        <v>11260</v>
      </c>
    </row>
    <row r="758" spans="1:6" x14ac:dyDescent="0.25">
      <c r="A758" s="9" t="str">
        <f t="shared" si="22"/>
        <v>Valášková Šárka MUDr. – 1199646777.12 (DPP)</v>
      </c>
      <c r="B758" s="8" t="s">
        <v>1458</v>
      </c>
      <c r="C758" s="8" t="s">
        <v>1459</v>
      </c>
      <c r="D758" s="8" t="s">
        <v>165</v>
      </c>
      <c r="E758" s="8" t="s">
        <v>1369</v>
      </c>
      <c r="F758" s="8" t="str">
        <f t="shared" si="23"/>
        <v>11260</v>
      </c>
    </row>
    <row r="759" spans="1:6" x14ac:dyDescent="0.25">
      <c r="A759" s="9" t="str">
        <f t="shared" si="22"/>
        <v>Vomáčka Václav MUDr. – 1121304063.01 (DPP)</v>
      </c>
      <c r="B759" s="8" t="s">
        <v>9491</v>
      </c>
      <c r="C759" s="8" t="s">
        <v>9492</v>
      </c>
      <c r="D759" s="8" t="s">
        <v>165</v>
      </c>
      <c r="E759" s="8" t="s">
        <v>1369</v>
      </c>
      <c r="F759" s="8" t="str">
        <f t="shared" si="23"/>
        <v>11260</v>
      </c>
    </row>
    <row r="760" spans="1:6" x14ac:dyDescent="0.25">
      <c r="A760" s="9" t="str">
        <f t="shared" si="22"/>
        <v>Vrba Jiří MUDr. – 1110509544.10 (DPP)</v>
      </c>
      <c r="B760" s="8" t="s">
        <v>1460</v>
      </c>
      <c r="C760" s="8" t="s">
        <v>1461</v>
      </c>
      <c r="D760" s="8" t="s">
        <v>165</v>
      </c>
      <c r="E760" s="8" t="s">
        <v>1369</v>
      </c>
      <c r="F760" s="8" t="str">
        <f t="shared" si="23"/>
        <v>11260</v>
      </c>
    </row>
    <row r="761" spans="1:6" x14ac:dyDescent="0.25">
      <c r="A761" s="9" t="str">
        <f t="shared" si="22"/>
        <v>Vršková Jolana MUDr. – 1186281727.08 (DPP)</v>
      </c>
      <c r="B761" s="8" t="s">
        <v>1462</v>
      </c>
      <c r="C761" s="8" t="s">
        <v>1463</v>
      </c>
      <c r="D761" s="8" t="s">
        <v>165</v>
      </c>
      <c r="E761" s="8" t="s">
        <v>1369</v>
      </c>
      <c r="F761" s="8" t="str">
        <f t="shared" si="23"/>
        <v>11260</v>
      </c>
    </row>
    <row r="762" spans="1:6" x14ac:dyDescent="0.25">
      <c r="A762" s="9" t="str">
        <f t="shared" si="22"/>
        <v>Youngová Adriána MUDr. – 1163858399.12 (DPP)</v>
      </c>
      <c r="B762" s="8" t="s">
        <v>1464</v>
      </c>
      <c r="C762" s="8" t="s">
        <v>1465</v>
      </c>
      <c r="D762" s="8" t="s">
        <v>165</v>
      </c>
      <c r="E762" s="8" t="s">
        <v>1369</v>
      </c>
      <c r="F762" s="8" t="str">
        <f t="shared" si="23"/>
        <v>11260</v>
      </c>
    </row>
    <row r="763" spans="1:6" x14ac:dyDescent="0.25">
      <c r="A763" s="9" t="str">
        <f t="shared" si="22"/>
        <v>Zeman Petr MUDr. – 1154760706.08 (DPP)</v>
      </c>
      <c r="B763" s="8" t="s">
        <v>1466</v>
      </c>
      <c r="C763" s="8" t="s">
        <v>1467</v>
      </c>
      <c r="D763" s="8" t="s">
        <v>165</v>
      </c>
      <c r="E763" s="8" t="s">
        <v>1369</v>
      </c>
      <c r="F763" s="8" t="str">
        <f t="shared" si="23"/>
        <v>11260</v>
      </c>
    </row>
    <row r="764" spans="1:6" x14ac:dyDescent="0.25">
      <c r="A764" s="9" t="str">
        <f t="shared" si="22"/>
        <v>Angelovská Olga Mgr. Ing. Ph.D. – 1145140837.02 (PP)</v>
      </c>
      <c r="B764" s="8" t="s">
        <v>1468</v>
      </c>
      <c r="C764" s="8" t="s">
        <v>1469</v>
      </c>
      <c r="D764" s="8" t="s">
        <v>113</v>
      </c>
      <c r="E764" s="8" t="s">
        <v>1470</v>
      </c>
      <c r="F764" s="8" t="str">
        <f t="shared" si="23"/>
        <v>11280</v>
      </c>
    </row>
    <row r="765" spans="1:6" x14ac:dyDescent="0.25">
      <c r="A765" s="9" t="str">
        <f t="shared" si="22"/>
        <v>Borčová Petra – 1183303875.01 (PP)</v>
      </c>
      <c r="B765" s="8" t="s">
        <v>1471</v>
      </c>
      <c r="C765" s="8" t="s">
        <v>1472</v>
      </c>
      <c r="D765" s="8" t="s">
        <v>113</v>
      </c>
      <c r="E765" s="8" t="s">
        <v>1470</v>
      </c>
      <c r="F765" s="8" t="str">
        <f t="shared" si="23"/>
        <v>11280</v>
      </c>
    </row>
    <row r="766" spans="1:6" x14ac:dyDescent="0.25">
      <c r="A766" s="9" t="str">
        <f t="shared" si="22"/>
        <v>Borčová Petra – 1183303875.05 (DPP)</v>
      </c>
      <c r="B766" s="8" t="s">
        <v>1471</v>
      </c>
      <c r="C766" s="8" t="s">
        <v>9493</v>
      </c>
      <c r="D766" s="8" t="s">
        <v>165</v>
      </c>
      <c r="E766" s="8" t="s">
        <v>1470</v>
      </c>
      <c r="F766" s="8" t="str">
        <f t="shared" si="23"/>
        <v>11280</v>
      </c>
    </row>
    <row r="767" spans="1:6" x14ac:dyDescent="0.25">
      <c r="A767" s="9" t="str">
        <f t="shared" si="22"/>
        <v>Boubín Josef – 1188955815.03 (DPP)</v>
      </c>
      <c r="B767" s="8" t="s">
        <v>10321</v>
      </c>
      <c r="C767" s="8" t="s">
        <v>10322</v>
      </c>
      <c r="D767" s="8" t="s">
        <v>165</v>
      </c>
      <c r="E767" s="8" t="s">
        <v>1470</v>
      </c>
      <c r="F767" s="8" t="str">
        <f t="shared" si="23"/>
        <v>11280</v>
      </c>
    </row>
    <row r="768" spans="1:6" x14ac:dyDescent="0.25">
      <c r="A768" s="9" t="str">
        <f t="shared" si="22"/>
        <v>Dobiášová Karolína PhDr. Ph.D. – 1194226618.01 (PP)</v>
      </c>
      <c r="B768" s="8" t="s">
        <v>1473</v>
      </c>
      <c r="C768" s="8" t="s">
        <v>1474</v>
      </c>
      <c r="D768" s="8" t="s">
        <v>113</v>
      </c>
      <c r="E768" s="8" t="s">
        <v>1470</v>
      </c>
      <c r="F768" s="8" t="str">
        <f t="shared" si="23"/>
        <v>11280</v>
      </c>
    </row>
    <row r="769" spans="1:6" x14ac:dyDescent="0.25">
      <c r="A769" s="9" t="str">
        <f t="shared" si="22"/>
        <v>Doležal Tomáš doc. JUDr. Ph.D. – 1185169873.01 (PP)</v>
      </c>
      <c r="B769" s="8" t="s">
        <v>1475</v>
      </c>
      <c r="C769" s="8" t="s">
        <v>1476</v>
      </c>
      <c r="D769" s="8" t="s">
        <v>113</v>
      </c>
      <c r="E769" s="8" t="s">
        <v>1470</v>
      </c>
      <c r="F769" s="8" t="str">
        <f t="shared" si="23"/>
        <v>11280</v>
      </c>
    </row>
    <row r="770" spans="1:6" x14ac:dyDescent="0.25">
      <c r="A770" s="9" t="str">
        <f t="shared" ref="A770:A833" si="24">_xlfn.CONCAT(B770," – ",C770," (",D770,")")</f>
        <v>Havránková Eva MUDr. – 1135643966.02 (DPP)</v>
      </c>
      <c r="B770" s="8" t="s">
        <v>10323</v>
      </c>
      <c r="C770" s="8" t="s">
        <v>10324</v>
      </c>
      <c r="D770" s="8" t="s">
        <v>165</v>
      </c>
      <c r="E770" s="8" t="s">
        <v>1470</v>
      </c>
      <c r="F770" s="8" t="str">
        <f t="shared" ref="F770:F833" si="25">MID(E770,1,5)</f>
        <v>11280</v>
      </c>
    </row>
    <row r="771" spans="1:6" x14ac:dyDescent="0.25">
      <c r="A771" s="9" t="str">
        <f t="shared" si="24"/>
        <v>Hnilicová Helena PhDr. Ph.D. – 1146507910.01 (PP)</v>
      </c>
      <c r="B771" s="8" t="s">
        <v>1477</v>
      </c>
      <c r="C771" s="8" t="s">
        <v>1478</v>
      </c>
      <c r="D771" s="8" t="s">
        <v>113</v>
      </c>
      <c r="E771" s="8" t="s">
        <v>1470</v>
      </c>
      <c r="F771" s="8" t="str">
        <f t="shared" si="25"/>
        <v>11280</v>
      </c>
    </row>
    <row r="772" spans="1:6" x14ac:dyDescent="0.25">
      <c r="A772" s="9" t="str">
        <f t="shared" si="24"/>
        <v>Hodačová Lenka doc. MUDr. Ph.D. – 1143887272.11 (DPP)</v>
      </c>
      <c r="B772" s="8" t="s">
        <v>1479</v>
      </c>
      <c r="C772" s="8" t="s">
        <v>9494</v>
      </c>
      <c r="D772" s="8" t="s">
        <v>165</v>
      </c>
      <c r="E772" s="8" t="s">
        <v>1470</v>
      </c>
      <c r="F772" s="8" t="str">
        <f t="shared" si="25"/>
        <v>11280</v>
      </c>
    </row>
    <row r="773" spans="1:6" x14ac:dyDescent="0.25">
      <c r="A773" s="9" t="str">
        <f t="shared" si="24"/>
        <v>Holinský Petr – 1119990896.01 (DPP)</v>
      </c>
      <c r="B773" s="8" t="s">
        <v>10325</v>
      </c>
      <c r="C773" s="8" t="s">
        <v>10326</v>
      </c>
      <c r="D773" s="8" t="s">
        <v>165</v>
      </c>
      <c r="E773" s="8" t="s">
        <v>1470</v>
      </c>
      <c r="F773" s="8" t="str">
        <f t="shared" si="25"/>
        <v>11280</v>
      </c>
    </row>
    <row r="774" spans="1:6" x14ac:dyDescent="0.25">
      <c r="A774" s="9" t="str">
        <f t="shared" si="24"/>
        <v>Kočová Aneta Bc. – 1154432663.03 (DPP)</v>
      </c>
      <c r="B774" s="8" t="s">
        <v>1480</v>
      </c>
      <c r="C774" s="8" t="s">
        <v>9495</v>
      </c>
      <c r="D774" s="8" t="s">
        <v>165</v>
      </c>
      <c r="E774" s="8" t="s">
        <v>1470</v>
      </c>
      <c r="F774" s="8" t="str">
        <f t="shared" si="25"/>
        <v>11280</v>
      </c>
    </row>
    <row r="775" spans="1:6" x14ac:dyDescent="0.25">
      <c r="A775" s="9" t="str">
        <f t="shared" si="24"/>
        <v>Kopsa Těšinová Jolana MUDr. Mgr. Ph.D. – 1177278941.01 (PP)</v>
      </c>
      <c r="B775" s="8" t="s">
        <v>1481</v>
      </c>
      <c r="C775" s="8" t="s">
        <v>1482</v>
      </c>
      <c r="D775" s="8" t="s">
        <v>113</v>
      </c>
      <c r="E775" s="8" t="s">
        <v>1470</v>
      </c>
      <c r="F775" s="8" t="str">
        <f t="shared" si="25"/>
        <v>11280</v>
      </c>
    </row>
    <row r="776" spans="1:6" x14ac:dyDescent="0.25">
      <c r="A776" s="9" t="str">
        <f t="shared" si="24"/>
        <v>Kotherová Zuzana Ing. Ph.D. – 1189063157.03 (PP)</v>
      </c>
      <c r="B776" s="8" t="s">
        <v>1483</v>
      </c>
      <c r="C776" s="8" t="s">
        <v>1484</v>
      </c>
      <c r="D776" s="8" t="s">
        <v>113</v>
      </c>
      <c r="E776" s="8" t="s">
        <v>1470</v>
      </c>
      <c r="F776" s="8" t="str">
        <f t="shared" si="25"/>
        <v>11280</v>
      </c>
    </row>
    <row r="777" spans="1:6" x14ac:dyDescent="0.25">
      <c r="A777" s="9" t="str">
        <f t="shared" si="24"/>
        <v>Kukla Lubomír doc. MUDr. CSc. – 1171934923.01 (PP)</v>
      </c>
      <c r="B777" s="8" t="s">
        <v>1485</v>
      </c>
      <c r="C777" s="8" t="s">
        <v>1486</v>
      </c>
      <c r="D777" s="8" t="s">
        <v>113</v>
      </c>
      <c r="E777" s="8" t="s">
        <v>1470</v>
      </c>
      <c r="F777" s="8" t="str">
        <f t="shared" si="25"/>
        <v>11280</v>
      </c>
    </row>
    <row r="778" spans="1:6" x14ac:dyDescent="0.25">
      <c r="A778" s="9" t="str">
        <f t="shared" si="24"/>
        <v>Kulíšek Petr – 1153365608.01 (PP)</v>
      </c>
      <c r="B778" s="8" t="s">
        <v>1487</v>
      </c>
      <c r="C778" s="8" t="s">
        <v>1488</v>
      </c>
      <c r="D778" s="8" t="s">
        <v>113</v>
      </c>
      <c r="E778" s="8" t="s">
        <v>1470</v>
      </c>
      <c r="F778" s="8" t="str">
        <f t="shared" si="25"/>
        <v>11280</v>
      </c>
    </row>
    <row r="779" spans="1:6" x14ac:dyDescent="0.25">
      <c r="A779" s="9" t="str">
        <f t="shared" si="24"/>
        <v>Malina Antonín MUDr. MBA, Ph.D. – 1196323515.01 (PP)</v>
      </c>
      <c r="B779" s="8" t="s">
        <v>1489</v>
      </c>
      <c r="C779" s="8" t="s">
        <v>1490</v>
      </c>
      <c r="D779" s="8" t="s">
        <v>113</v>
      </c>
      <c r="E779" s="8" t="s">
        <v>1470</v>
      </c>
      <c r="F779" s="8" t="str">
        <f t="shared" si="25"/>
        <v>11280</v>
      </c>
    </row>
    <row r="780" spans="1:6" x14ac:dyDescent="0.25">
      <c r="A780" s="9" t="str">
        <f t="shared" si="24"/>
        <v>Marková Nikol MUDr. – 1157770544.01 (DPP)</v>
      </c>
      <c r="B780" s="8" t="s">
        <v>10327</v>
      </c>
      <c r="C780" s="8" t="s">
        <v>10328</v>
      </c>
      <c r="D780" s="8" t="s">
        <v>165</v>
      </c>
      <c r="E780" s="8" t="s">
        <v>1470</v>
      </c>
      <c r="F780" s="8" t="str">
        <f t="shared" si="25"/>
        <v>11280</v>
      </c>
    </row>
    <row r="781" spans="1:6" x14ac:dyDescent="0.25">
      <c r="A781" s="9" t="str">
        <f t="shared" si="24"/>
        <v>Michlová Barbora Bc. – 1122810413.04 (DPP)</v>
      </c>
      <c r="B781" s="8" t="s">
        <v>9496</v>
      </c>
      <c r="C781" s="8" t="s">
        <v>9497</v>
      </c>
      <c r="D781" s="8" t="s">
        <v>165</v>
      </c>
      <c r="E781" s="8" t="s">
        <v>1470</v>
      </c>
      <c r="F781" s="8" t="str">
        <f t="shared" si="25"/>
        <v>11280</v>
      </c>
    </row>
    <row r="782" spans="1:6" x14ac:dyDescent="0.25">
      <c r="A782" s="9" t="str">
        <f t="shared" si="24"/>
        <v>Sláma Petr Ing. – 1129448885.01 (PP)</v>
      </c>
      <c r="B782" s="8" t="s">
        <v>1491</v>
      </c>
      <c r="C782" s="8" t="s">
        <v>1492</v>
      </c>
      <c r="D782" s="8" t="s">
        <v>113</v>
      </c>
      <c r="E782" s="8" t="s">
        <v>1470</v>
      </c>
      <c r="F782" s="8" t="str">
        <f t="shared" si="25"/>
        <v>11280</v>
      </c>
    </row>
    <row r="783" spans="1:6" x14ac:dyDescent="0.25">
      <c r="A783" s="9" t="str">
        <f t="shared" si="24"/>
        <v>Špeciánová Šárka JUDr. – 1159327383.02 (PP)</v>
      </c>
      <c r="B783" s="8" t="s">
        <v>1493</v>
      </c>
      <c r="C783" s="8" t="s">
        <v>1494</v>
      </c>
      <c r="D783" s="8" t="s">
        <v>113</v>
      </c>
      <c r="E783" s="8" t="s">
        <v>1470</v>
      </c>
      <c r="F783" s="8" t="str">
        <f t="shared" si="25"/>
        <v>11280</v>
      </c>
    </row>
    <row r="784" spans="1:6" x14ac:dyDescent="0.25">
      <c r="A784" s="9" t="str">
        <f t="shared" si="24"/>
        <v>Šteflová Alena MUDr. Ph.D. – 1150101735.05 (PP)</v>
      </c>
      <c r="B784" s="8" t="s">
        <v>1495</v>
      </c>
      <c r="C784" s="8" t="s">
        <v>1496</v>
      </c>
      <c r="D784" s="8" t="s">
        <v>113</v>
      </c>
      <c r="E784" s="8" t="s">
        <v>1470</v>
      </c>
      <c r="F784" s="8" t="str">
        <f t="shared" si="25"/>
        <v>11280</v>
      </c>
    </row>
    <row r="785" spans="1:6" x14ac:dyDescent="0.25">
      <c r="A785" s="9" t="str">
        <f t="shared" si="24"/>
        <v>Tobiášová Alena JUDr. MBA – 1130176533.03 (PP)</v>
      </c>
      <c r="B785" s="8" t="s">
        <v>1497</v>
      </c>
      <c r="C785" s="8" t="s">
        <v>1498</v>
      </c>
      <c r="D785" s="8" t="s">
        <v>113</v>
      </c>
      <c r="E785" s="8" t="s">
        <v>1470</v>
      </c>
      <c r="F785" s="8" t="str">
        <f t="shared" si="25"/>
        <v>11280</v>
      </c>
    </row>
    <row r="786" spans="1:6" x14ac:dyDescent="0.25">
      <c r="A786" s="9" t="str">
        <f t="shared" si="24"/>
        <v>Tulupova Elena Mgr. Ph.D. – 1145461263.01 (PP)</v>
      </c>
      <c r="B786" s="8" t="s">
        <v>1499</v>
      </c>
      <c r="C786" s="8" t="s">
        <v>1500</v>
      </c>
      <c r="D786" s="8" t="s">
        <v>113</v>
      </c>
      <c r="E786" s="8" t="s">
        <v>1470</v>
      </c>
      <c r="F786" s="8" t="str">
        <f t="shared" si="25"/>
        <v>11280</v>
      </c>
    </row>
    <row r="787" spans="1:6" x14ac:dyDescent="0.25">
      <c r="A787" s="9" t="str">
        <f t="shared" si="24"/>
        <v>Veberová Monika JUDr. – 1139358692.05 (PP)</v>
      </c>
      <c r="B787" s="8" t="s">
        <v>1501</v>
      </c>
      <c r="C787" s="8" t="s">
        <v>1502</v>
      </c>
      <c r="D787" s="8" t="s">
        <v>113</v>
      </c>
      <c r="E787" s="8" t="s">
        <v>1470</v>
      </c>
      <c r="F787" s="8" t="str">
        <f t="shared" si="25"/>
        <v>11280</v>
      </c>
    </row>
    <row r="788" spans="1:6" x14ac:dyDescent="0.25">
      <c r="A788" s="9" t="str">
        <f t="shared" si="24"/>
        <v>Veberová Monika JUDr. – 1139358692.07 (DPP)</v>
      </c>
      <c r="B788" s="8" t="s">
        <v>1501</v>
      </c>
      <c r="C788" s="8" t="s">
        <v>9498</v>
      </c>
      <c r="D788" s="8" t="s">
        <v>165</v>
      </c>
      <c r="E788" s="8" t="s">
        <v>1470</v>
      </c>
      <c r="F788" s="8" t="str">
        <f t="shared" si="25"/>
        <v>11280</v>
      </c>
    </row>
    <row r="789" spans="1:6" x14ac:dyDescent="0.25">
      <c r="A789" s="9" t="str">
        <f t="shared" si="24"/>
        <v>Arkhipova Olesia Bc. – 1113311382.02 (PP)</v>
      </c>
      <c r="B789" s="8" t="s">
        <v>1503</v>
      </c>
      <c r="C789" s="8" t="s">
        <v>1504</v>
      </c>
      <c r="D789" s="8" t="s">
        <v>113</v>
      </c>
      <c r="E789" s="8" t="s">
        <v>1505</v>
      </c>
      <c r="F789" s="8" t="str">
        <f t="shared" si="25"/>
        <v>11291</v>
      </c>
    </row>
    <row r="790" spans="1:6" x14ac:dyDescent="0.25">
      <c r="A790" s="9" t="str">
        <f t="shared" si="24"/>
        <v>Dušková Zdeňka – 1137559216.01 (PP)</v>
      </c>
      <c r="B790" s="8" t="s">
        <v>1506</v>
      </c>
      <c r="C790" s="8" t="s">
        <v>1507</v>
      </c>
      <c r="D790" s="8" t="s">
        <v>113</v>
      </c>
      <c r="E790" s="8" t="s">
        <v>1505</v>
      </c>
      <c r="F790" s="8" t="str">
        <f t="shared" si="25"/>
        <v>11291</v>
      </c>
    </row>
    <row r="791" spans="1:6" x14ac:dyDescent="0.25">
      <c r="A791" s="9" t="str">
        <f t="shared" si="24"/>
        <v>Fišerová Eva – 1159633923.01 (PP)</v>
      </c>
      <c r="B791" s="8" t="s">
        <v>1508</v>
      </c>
      <c r="C791" s="8" t="s">
        <v>1509</v>
      </c>
      <c r="D791" s="8" t="s">
        <v>113</v>
      </c>
      <c r="E791" s="8" t="s">
        <v>1505</v>
      </c>
      <c r="F791" s="8" t="str">
        <f t="shared" si="25"/>
        <v>11291</v>
      </c>
    </row>
    <row r="792" spans="1:6" x14ac:dyDescent="0.25">
      <c r="A792" s="9" t="str">
        <f t="shared" si="24"/>
        <v>Janovská Václava – 1193469023.01 (PP)</v>
      </c>
      <c r="B792" s="8" t="s">
        <v>1510</v>
      </c>
      <c r="C792" s="8" t="s">
        <v>1511</v>
      </c>
      <c r="D792" s="8" t="s">
        <v>113</v>
      </c>
      <c r="E792" s="8" t="s">
        <v>1505</v>
      </c>
      <c r="F792" s="8" t="str">
        <f t="shared" si="25"/>
        <v>11291</v>
      </c>
    </row>
    <row r="793" spans="1:6" x14ac:dyDescent="0.25">
      <c r="A793" s="9" t="str">
        <f t="shared" si="24"/>
        <v>Mihók Marek – 1156589128.01 (DPP)</v>
      </c>
      <c r="B793" s="8" t="s">
        <v>9499</v>
      </c>
      <c r="C793" s="8" t="s">
        <v>9500</v>
      </c>
      <c r="D793" s="8" t="s">
        <v>165</v>
      </c>
      <c r="E793" s="8" t="s">
        <v>1505</v>
      </c>
      <c r="F793" s="8" t="str">
        <f t="shared" si="25"/>
        <v>11291</v>
      </c>
    </row>
    <row r="794" spans="1:6" x14ac:dyDescent="0.25">
      <c r="A794" s="9" t="str">
        <f t="shared" si="24"/>
        <v>Nováková Radka – 1155146574.01 (PP)</v>
      </c>
      <c r="B794" s="8" t="s">
        <v>1512</v>
      </c>
      <c r="C794" s="8" t="s">
        <v>1513</v>
      </c>
      <c r="D794" s="8" t="s">
        <v>113</v>
      </c>
      <c r="E794" s="8" t="s">
        <v>1505</v>
      </c>
      <c r="F794" s="8" t="str">
        <f t="shared" si="25"/>
        <v>11291</v>
      </c>
    </row>
    <row r="795" spans="1:6" x14ac:dyDescent="0.25">
      <c r="A795" s="9" t="str">
        <f t="shared" si="24"/>
        <v>Plaček Petr – 1125893347.01 (PP)</v>
      </c>
      <c r="B795" s="8" t="s">
        <v>1514</v>
      </c>
      <c r="C795" s="8" t="s">
        <v>1515</v>
      </c>
      <c r="D795" s="8" t="s">
        <v>113</v>
      </c>
      <c r="E795" s="8" t="s">
        <v>1505</v>
      </c>
      <c r="F795" s="8" t="str">
        <f t="shared" si="25"/>
        <v>11291</v>
      </c>
    </row>
    <row r="796" spans="1:6" x14ac:dyDescent="0.25">
      <c r="A796" s="9" t="str">
        <f t="shared" si="24"/>
        <v>Smerekovský Radek – 1181143740.01 (PP)</v>
      </c>
      <c r="B796" s="8" t="s">
        <v>1516</v>
      </c>
      <c r="C796" s="8" t="s">
        <v>1517</v>
      </c>
      <c r="D796" s="8" t="s">
        <v>113</v>
      </c>
      <c r="E796" s="8" t="s">
        <v>1505</v>
      </c>
      <c r="F796" s="8" t="str">
        <f t="shared" si="25"/>
        <v>11291</v>
      </c>
    </row>
    <row r="797" spans="1:6" x14ac:dyDescent="0.25">
      <c r="A797" s="9" t="str">
        <f t="shared" si="24"/>
        <v>Sýkora Viktor Mgr. – 1195376191.01 (PP)</v>
      </c>
      <c r="B797" s="8" t="s">
        <v>1518</v>
      </c>
      <c r="C797" s="8" t="s">
        <v>1519</v>
      </c>
      <c r="D797" s="8" t="s">
        <v>113</v>
      </c>
      <c r="E797" s="8" t="s">
        <v>1505</v>
      </c>
      <c r="F797" s="8" t="str">
        <f t="shared" si="25"/>
        <v>11291</v>
      </c>
    </row>
    <row r="798" spans="1:6" x14ac:dyDescent="0.25">
      <c r="A798" s="9" t="str">
        <f t="shared" si="24"/>
        <v>Urbanová Radka – 1191678268.01 (PP)</v>
      </c>
      <c r="B798" s="8" t="s">
        <v>1520</v>
      </c>
      <c r="C798" s="8" t="s">
        <v>1521</v>
      </c>
      <c r="D798" s="8" t="s">
        <v>113</v>
      </c>
      <c r="E798" s="8" t="s">
        <v>1505</v>
      </c>
      <c r="F798" s="8" t="str">
        <f t="shared" si="25"/>
        <v>11291</v>
      </c>
    </row>
    <row r="799" spans="1:6" x14ac:dyDescent="0.25">
      <c r="A799" s="9" t="str">
        <f t="shared" si="24"/>
        <v>Arkhipova Olesia Bc. – 1113311382.04 (PP)</v>
      </c>
      <c r="B799" s="8" t="s">
        <v>1503</v>
      </c>
      <c r="C799" s="8" t="s">
        <v>1522</v>
      </c>
      <c r="D799" s="8" t="s">
        <v>113</v>
      </c>
      <c r="E799" s="8" t="s">
        <v>1523</v>
      </c>
      <c r="F799" s="8" t="str">
        <f t="shared" si="25"/>
        <v>11292</v>
      </c>
    </row>
    <row r="800" spans="1:6" x14ac:dyDescent="0.25">
      <c r="A800" s="9" t="str">
        <f t="shared" si="24"/>
        <v>Duša Martin Ing. – 1115865571.01 (PP)</v>
      </c>
      <c r="B800" s="8" t="s">
        <v>1524</v>
      </c>
      <c r="C800" s="8" t="s">
        <v>1525</v>
      </c>
      <c r="D800" s="8" t="s">
        <v>113</v>
      </c>
      <c r="E800" s="8" t="s">
        <v>1523</v>
      </c>
      <c r="F800" s="8" t="str">
        <f t="shared" si="25"/>
        <v>11292</v>
      </c>
    </row>
    <row r="801" spans="1:6" x14ac:dyDescent="0.25">
      <c r="A801" s="9" t="str">
        <f t="shared" si="24"/>
        <v>Gallinnis Patrik Jan Mgr. – 1184565657.01 (PP)</v>
      </c>
      <c r="B801" s="8" t="s">
        <v>9501</v>
      </c>
      <c r="C801" s="8" t="s">
        <v>9502</v>
      </c>
      <c r="D801" s="8" t="s">
        <v>113</v>
      </c>
      <c r="E801" s="8" t="s">
        <v>1523</v>
      </c>
      <c r="F801" s="8" t="str">
        <f t="shared" si="25"/>
        <v>11292</v>
      </c>
    </row>
    <row r="802" spans="1:6" x14ac:dyDescent="0.25">
      <c r="A802" s="9" t="str">
        <f t="shared" si="24"/>
        <v>Heizer Tomáš Ing. – 1194517253.01 (PP)</v>
      </c>
      <c r="B802" s="8" t="s">
        <v>1526</v>
      </c>
      <c r="C802" s="8" t="s">
        <v>1527</v>
      </c>
      <c r="D802" s="8" t="s">
        <v>113</v>
      </c>
      <c r="E802" s="8" t="s">
        <v>1523</v>
      </c>
      <c r="F802" s="8" t="str">
        <f t="shared" si="25"/>
        <v>11292</v>
      </c>
    </row>
    <row r="803" spans="1:6" x14ac:dyDescent="0.25">
      <c r="A803" s="9" t="str">
        <f t="shared" si="24"/>
        <v>Herynek Vít Mgr. Ph.D. – 1164242775.02 (PP)</v>
      </c>
      <c r="B803" s="8" t="s">
        <v>1528</v>
      </c>
      <c r="C803" s="8" t="s">
        <v>1529</v>
      </c>
      <c r="D803" s="8" t="s">
        <v>113</v>
      </c>
      <c r="E803" s="8" t="s">
        <v>1523</v>
      </c>
      <c r="F803" s="8" t="str">
        <f t="shared" si="25"/>
        <v>11292</v>
      </c>
    </row>
    <row r="804" spans="1:6" x14ac:dyDescent="0.25">
      <c r="A804" s="9" t="str">
        <f t="shared" si="24"/>
        <v>Humajová Jana MUDr. Ph.D. – 1130562680.01 (PP)</v>
      </c>
      <c r="B804" s="8" t="s">
        <v>1530</v>
      </c>
      <c r="C804" s="8" t="s">
        <v>1531</v>
      </c>
      <c r="D804" s="8" t="s">
        <v>113</v>
      </c>
      <c r="E804" s="8" t="s">
        <v>1523</v>
      </c>
      <c r="F804" s="8" t="str">
        <f t="shared" si="25"/>
        <v>11292</v>
      </c>
    </row>
    <row r="805" spans="1:6" x14ac:dyDescent="0.25">
      <c r="A805" s="9" t="str">
        <f t="shared" si="24"/>
        <v>Jeong Yerin Bc. – 1130287592.01 (PP)</v>
      </c>
      <c r="B805" s="8" t="s">
        <v>1532</v>
      </c>
      <c r="C805" s="8" t="s">
        <v>1533</v>
      </c>
      <c r="D805" s="8" t="s">
        <v>113</v>
      </c>
      <c r="E805" s="8" t="s">
        <v>1523</v>
      </c>
      <c r="F805" s="8" t="str">
        <f t="shared" si="25"/>
        <v>11292</v>
      </c>
    </row>
    <row r="806" spans="1:6" x14ac:dyDescent="0.25">
      <c r="A806" s="9" t="str">
        <f t="shared" si="24"/>
        <v>Matouš Petr Mgr. – 1177344764.01 (PP)</v>
      </c>
      <c r="B806" s="8" t="s">
        <v>1534</v>
      </c>
      <c r="C806" s="8" t="s">
        <v>1535</v>
      </c>
      <c r="D806" s="8" t="s">
        <v>113</v>
      </c>
      <c r="E806" s="8" t="s">
        <v>1523</v>
      </c>
      <c r="F806" s="8" t="str">
        <f t="shared" si="25"/>
        <v>11292</v>
      </c>
    </row>
    <row r="807" spans="1:6" x14ac:dyDescent="0.25">
      <c r="A807" s="9" t="str">
        <f t="shared" si="24"/>
        <v>Pankrác Jan Mgr. – 1167421401.01 (PP)</v>
      </c>
      <c r="B807" s="8" t="s">
        <v>1536</v>
      </c>
      <c r="C807" s="8" t="s">
        <v>1537</v>
      </c>
      <c r="D807" s="8" t="s">
        <v>113</v>
      </c>
      <c r="E807" s="8" t="s">
        <v>1523</v>
      </c>
      <c r="F807" s="8" t="str">
        <f t="shared" si="25"/>
        <v>11292</v>
      </c>
    </row>
    <row r="808" spans="1:6" x14ac:dyDescent="0.25">
      <c r="A808" s="9" t="str">
        <f t="shared" si="24"/>
        <v>Páral Petr Mgr. Ph.D. – 1145541921.01 (PP)</v>
      </c>
      <c r="B808" s="8" t="s">
        <v>1538</v>
      </c>
      <c r="C808" s="8" t="s">
        <v>1539</v>
      </c>
      <c r="D808" s="8" t="s">
        <v>113</v>
      </c>
      <c r="E808" s="8" t="s">
        <v>1523</v>
      </c>
      <c r="F808" s="8" t="str">
        <f t="shared" si="25"/>
        <v>11292</v>
      </c>
    </row>
    <row r="809" spans="1:6" x14ac:dyDescent="0.25">
      <c r="A809" s="9" t="str">
        <f t="shared" si="24"/>
        <v>Šácha Martin – 1120701791.01 (PP)</v>
      </c>
      <c r="B809" s="8" t="s">
        <v>1540</v>
      </c>
      <c r="C809" s="8" t="s">
        <v>1541</v>
      </c>
      <c r="D809" s="8" t="s">
        <v>113</v>
      </c>
      <c r="E809" s="8" t="s">
        <v>1523</v>
      </c>
      <c r="F809" s="8" t="str">
        <f t="shared" si="25"/>
        <v>11292</v>
      </c>
    </row>
    <row r="810" spans="1:6" x14ac:dyDescent="0.25">
      <c r="A810" s="9" t="str">
        <f t="shared" si="24"/>
        <v>Šefc Luděk RNDr. CSc. – 1148121517.01 (PP)</v>
      </c>
      <c r="B810" s="8" t="s">
        <v>1542</v>
      </c>
      <c r="C810" s="8" t="s">
        <v>1543</v>
      </c>
      <c r="D810" s="8" t="s">
        <v>113</v>
      </c>
      <c r="E810" s="8" t="s">
        <v>1523</v>
      </c>
      <c r="F810" s="8" t="str">
        <f t="shared" si="25"/>
        <v>11292</v>
      </c>
    </row>
    <row r="811" spans="1:6" x14ac:dyDescent="0.25">
      <c r="A811" s="9" t="str">
        <f t="shared" si="24"/>
        <v>Tkachenko Margarita Bc. – 1183764580.01 (PP)</v>
      </c>
      <c r="B811" s="8" t="s">
        <v>9503</v>
      </c>
      <c r="C811" s="8" t="s">
        <v>9504</v>
      </c>
      <c r="D811" s="8" t="s">
        <v>113</v>
      </c>
      <c r="E811" s="8" t="s">
        <v>1523</v>
      </c>
      <c r="F811" s="8" t="str">
        <f t="shared" si="25"/>
        <v>11292</v>
      </c>
    </row>
    <row r="812" spans="1:6" x14ac:dyDescent="0.25">
      <c r="A812" s="9" t="str">
        <f t="shared" si="24"/>
        <v>Volešák Francová Pavla Ing. – 1187008046.01 (PP)</v>
      </c>
      <c r="B812" s="8" t="s">
        <v>1544</v>
      </c>
      <c r="C812" s="8" t="s">
        <v>1545</v>
      </c>
      <c r="D812" s="8" t="s">
        <v>113</v>
      </c>
      <c r="E812" s="8" t="s">
        <v>1523</v>
      </c>
      <c r="F812" s="8" t="str">
        <f t="shared" si="25"/>
        <v>11292</v>
      </c>
    </row>
    <row r="813" spans="1:6" x14ac:dyDescent="0.25">
      <c r="A813" s="9" t="str">
        <f t="shared" si="24"/>
        <v>Bartáková Ivana – 1168359453.02 (PP)</v>
      </c>
      <c r="B813" s="8" t="s">
        <v>1546</v>
      </c>
      <c r="C813" s="8" t="s">
        <v>1547</v>
      </c>
      <c r="D813" s="8" t="s">
        <v>113</v>
      </c>
      <c r="E813" s="8" t="s">
        <v>1548</v>
      </c>
      <c r="F813" s="8" t="str">
        <f t="shared" si="25"/>
        <v>11310</v>
      </c>
    </row>
    <row r="814" spans="1:6" x14ac:dyDescent="0.25">
      <c r="A814" s="9" t="str">
        <f t="shared" si="24"/>
        <v>Bártová Jarmila MUDr. – 1171834689.01 (PP)</v>
      </c>
      <c r="B814" s="8" t="s">
        <v>1549</v>
      </c>
      <c r="C814" s="8" t="s">
        <v>1550</v>
      </c>
      <c r="D814" s="8" t="s">
        <v>113</v>
      </c>
      <c r="E814" s="8" t="s">
        <v>1548</v>
      </c>
      <c r="F814" s="8" t="str">
        <f t="shared" si="25"/>
        <v>11310</v>
      </c>
    </row>
    <row r="815" spans="1:6" x14ac:dyDescent="0.25">
      <c r="A815" s="9" t="str">
        <f t="shared" si="24"/>
        <v>Bennett Rosalie-Jana MUDr. – 1157367131.03 (PP)</v>
      </c>
      <c r="B815" s="8" t="s">
        <v>1551</v>
      </c>
      <c r="C815" s="8" t="s">
        <v>1552</v>
      </c>
      <c r="D815" s="8" t="s">
        <v>113</v>
      </c>
      <c r="E815" s="8" t="s">
        <v>1548</v>
      </c>
      <c r="F815" s="8" t="str">
        <f t="shared" si="25"/>
        <v>11310</v>
      </c>
    </row>
    <row r="816" spans="1:6" x14ac:dyDescent="0.25">
      <c r="A816" s="9" t="str">
        <f t="shared" si="24"/>
        <v>Bui Quang Hiep MUDr. – 1147049995.01 (PP)</v>
      </c>
      <c r="B816" s="8" t="s">
        <v>1553</v>
      </c>
      <c r="C816" s="8" t="s">
        <v>1554</v>
      </c>
      <c r="D816" s="8" t="s">
        <v>113</v>
      </c>
      <c r="E816" s="8" t="s">
        <v>1548</v>
      </c>
      <c r="F816" s="8" t="str">
        <f t="shared" si="25"/>
        <v>11310</v>
      </c>
    </row>
    <row r="817" spans="1:6" x14ac:dyDescent="0.25">
      <c r="A817" s="9" t="str">
        <f t="shared" si="24"/>
        <v>Čermáková Tereza MUDr. – 1115992017.01 (PP)</v>
      </c>
      <c r="B817" s="8" t="s">
        <v>9505</v>
      </c>
      <c r="C817" s="8" t="s">
        <v>9506</v>
      </c>
      <c r="D817" s="8" t="s">
        <v>113</v>
      </c>
      <c r="E817" s="8" t="s">
        <v>1548</v>
      </c>
      <c r="F817" s="8" t="str">
        <f t="shared" si="25"/>
        <v>11310</v>
      </c>
    </row>
    <row r="818" spans="1:6" x14ac:dyDescent="0.25">
      <c r="A818" s="9" t="str">
        <f t="shared" si="24"/>
        <v>Dundr Pavel prof. MUDr. Ph.D. – 1137337273.01 (PP)</v>
      </c>
      <c r="B818" s="8" t="s">
        <v>1555</v>
      </c>
      <c r="C818" s="8" t="s">
        <v>1556</v>
      </c>
      <c r="D818" s="8" t="s">
        <v>113</v>
      </c>
      <c r="E818" s="8" t="s">
        <v>1548</v>
      </c>
      <c r="F818" s="8" t="str">
        <f t="shared" si="25"/>
        <v>11310</v>
      </c>
    </row>
    <row r="819" spans="1:6" x14ac:dyDescent="0.25">
      <c r="A819" s="9" t="str">
        <f t="shared" si="24"/>
        <v>Ďuránová Kateřina MUDr. – 1176776530.01 (PP)</v>
      </c>
      <c r="B819" s="8" t="s">
        <v>1557</v>
      </c>
      <c r="C819" s="8" t="s">
        <v>1558</v>
      </c>
      <c r="D819" s="8" t="s">
        <v>113</v>
      </c>
      <c r="E819" s="8" t="s">
        <v>1548</v>
      </c>
      <c r="F819" s="8" t="str">
        <f t="shared" si="25"/>
        <v>11310</v>
      </c>
    </row>
    <row r="820" spans="1:6" x14ac:dyDescent="0.25">
      <c r="A820" s="9" t="str">
        <f t="shared" si="24"/>
        <v>Dušková Jaroslava prof. MUDr. CSc. – 1189999585.01 (PP)</v>
      </c>
      <c r="B820" s="8" t="s">
        <v>1559</v>
      </c>
      <c r="C820" s="8" t="s">
        <v>1560</v>
      </c>
      <c r="D820" s="8" t="s">
        <v>113</v>
      </c>
      <c r="E820" s="8" t="s">
        <v>1548</v>
      </c>
      <c r="F820" s="8" t="str">
        <f t="shared" si="25"/>
        <v>11310</v>
      </c>
    </row>
    <row r="821" spans="1:6" x14ac:dyDescent="0.25">
      <c r="A821" s="9" t="str">
        <f t="shared" si="24"/>
        <v>Dvořák Jiří Mgr. Ph.D. – 1180723984.01 (PP)</v>
      </c>
      <c r="B821" s="8" t="s">
        <v>1561</v>
      </c>
      <c r="C821" s="8" t="s">
        <v>1562</v>
      </c>
      <c r="D821" s="8" t="s">
        <v>113</v>
      </c>
      <c r="E821" s="8" t="s">
        <v>1548</v>
      </c>
      <c r="F821" s="8" t="str">
        <f t="shared" si="25"/>
        <v>11310</v>
      </c>
    </row>
    <row r="822" spans="1:6" x14ac:dyDescent="0.25">
      <c r="A822" s="9" t="str">
        <f t="shared" si="24"/>
        <v>Flídrová Miroslava MUDr. – 1143614210.01 (PP)</v>
      </c>
      <c r="B822" s="8" t="s">
        <v>1563</v>
      </c>
      <c r="C822" s="8" t="s">
        <v>1564</v>
      </c>
      <c r="D822" s="8" t="s">
        <v>113</v>
      </c>
      <c r="E822" s="8" t="s">
        <v>1548</v>
      </c>
      <c r="F822" s="8" t="str">
        <f t="shared" si="25"/>
        <v>11310</v>
      </c>
    </row>
    <row r="823" spans="1:6" x14ac:dyDescent="0.25">
      <c r="A823" s="9" t="str">
        <f t="shared" si="24"/>
        <v>Gajdošová Alena – 1176657935.01 (PP)</v>
      </c>
      <c r="B823" s="8" t="s">
        <v>1565</v>
      </c>
      <c r="C823" s="8" t="s">
        <v>1566</v>
      </c>
      <c r="D823" s="8" t="s">
        <v>113</v>
      </c>
      <c r="E823" s="8" t="s">
        <v>1548</v>
      </c>
      <c r="F823" s="8" t="str">
        <f t="shared" si="25"/>
        <v>11310</v>
      </c>
    </row>
    <row r="824" spans="1:6" x14ac:dyDescent="0.25">
      <c r="A824" s="9" t="str">
        <f t="shared" si="24"/>
        <v>Galko Jan MUDr. – 1118802043.01 (PP)</v>
      </c>
      <c r="B824" s="8" t="s">
        <v>1567</v>
      </c>
      <c r="C824" s="8" t="s">
        <v>1568</v>
      </c>
      <c r="D824" s="8" t="s">
        <v>113</v>
      </c>
      <c r="E824" s="8" t="s">
        <v>1548</v>
      </c>
      <c r="F824" s="8" t="str">
        <f t="shared" si="25"/>
        <v>11310</v>
      </c>
    </row>
    <row r="825" spans="1:6" x14ac:dyDescent="0.25">
      <c r="A825" s="9" t="str">
        <f t="shared" si="24"/>
        <v>Hocková Lucie – 1171874247.05 (PP)</v>
      </c>
      <c r="B825" s="8" t="s">
        <v>1570</v>
      </c>
      <c r="C825" s="8" t="s">
        <v>1571</v>
      </c>
      <c r="D825" s="8" t="s">
        <v>113</v>
      </c>
      <c r="E825" s="8" t="s">
        <v>1548</v>
      </c>
      <c r="F825" s="8" t="str">
        <f t="shared" si="25"/>
        <v>11310</v>
      </c>
    </row>
    <row r="826" spans="1:6" x14ac:dyDescent="0.25">
      <c r="A826" s="9" t="str">
        <f t="shared" si="24"/>
        <v>Hofmanová Jana MUDr. – 1166443583.02 (PP)</v>
      </c>
      <c r="B826" s="8" t="s">
        <v>1572</v>
      </c>
      <c r="C826" s="8" t="s">
        <v>1573</v>
      </c>
      <c r="D826" s="8" t="s">
        <v>113</v>
      </c>
      <c r="E826" s="8" t="s">
        <v>1548</v>
      </c>
      <c r="F826" s="8" t="str">
        <f t="shared" si="25"/>
        <v>11310</v>
      </c>
    </row>
    <row r="827" spans="1:6" x14ac:dyDescent="0.25">
      <c r="A827" s="9" t="str">
        <f t="shared" si="24"/>
        <v>Hohausová Kristina Mgr. – 1183207327.01 (PP)</v>
      </c>
      <c r="B827" s="8" t="s">
        <v>1574</v>
      </c>
      <c r="C827" s="8" t="s">
        <v>1575</v>
      </c>
      <c r="D827" s="8" t="s">
        <v>113</v>
      </c>
      <c r="E827" s="8" t="s">
        <v>1548</v>
      </c>
      <c r="F827" s="8" t="str">
        <f t="shared" si="25"/>
        <v>11310</v>
      </c>
    </row>
    <row r="828" spans="1:6" x14ac:dyDescent="0.25">
      <c r="A828" s="9" t="str">
        <f t="shared" si="24"/>
        <v>Hojný Jan RNDr. Ph.D. – 1180846364.03 (PP)</v>
      </c>
      <c r="B828" s="8" t="s">
        <v>1576</v>
      </c>
      <c r="C828" s="8" t="s">
        <v>1577</v>
      </c>
      <c r="D828" s="8" t="s">
        <v>113</v>
      </c>
      <c r="E828" s="8" t="s">
        <v>1548</v>
      </c>
      <c r="F828" s="8" t="str">
        <f t="shared" si="25"/>
        <v>11310</v>
      </c>
    </row>
    <row r="829" spans="1:6" x14ac:dyDescent="0.25">
      <c r="A829" s="9" t="str">
        <f t="shared" si="24"/>
        <v>Honsová Eva doc. MUDr. Ph.D. – 1175868227.01 (PP)</v>
      </c>
      <c r="B829" s="8" t="s">
        <v>1578</v>
      </c>
      <c r="C829" s="8" t="s">
        <v>1579</v>
      </c>
      <c r="D829" s="8" t="s">
        <v>113</v>
      </c>
      <c r="E829" s="8" t="s">
        <v>1548</v>
      </c>
      <c r="F829" s="8" t="str">
        <f t="shared" si="25"/>
        <v>11310</v>
      </c>
    </row>
    <row r="830" spans="1:6" x14ac:dyDescent="0.25">
      <c r="A830" s="9" t="str">
        <f t="shared" si="24"/>
        <v>Horváthová Eva Mgr. – 1177358998.01 (PP)</v>
      </c>
      <c r="B830" s="8" t="s">
        <v>9507</v>
      </c>
      <c r="C830" s="8" t="s">
        <v>1594</v>
      </c>
      <c r="D830" s="8" t="s">
        <v>113</v>
      </c>
      <c r="E830" s="8" t="s">
        <v>1548</v>
      </c>
      <c r="F830" s="8" t="str">
        <f t="shared" si="25"/>
        <v>11310</v>
      </c>
    </row>
    <row r="831" spans="1:6" x14ac:dyDescent="0.25">
      <c r="A831" s="9" t="str">
        <f t="shared" si="24"/>
        <v>Jakša Radek MUDr. Ph.D. – 1121286983.01 (PP)</v>
      </c>
      <c r="B831" s="8" t="s">
        <v>1580</v>
      </c>
      <c r="C831" s="8" t="s">
        <v>1581</v>
      </c>
      <c r="D831" s="8" t="s">
        <v>113</v>
      </c>
      <c r="E831" s="8" t="s">
        <v>1548</v>
      </c>
      <c r="F831" s="8" t="str">
        <f t="shared" si="25"/>
        <v>11310</v>
      </c>
    </row>
    <row r="832" spans="1:6" x14ac:dyDescent="0.25">
      <c r="A832" s="9" t="str">
        <f t="shared" si="24"/>
        <v>Jakubáč Leonard MUDr. – 1180033323.01 (PP)</v>
      </c>
      <c r="B832" s="8" t="s">
        <v>9508</v>
      </c>
      <c r="C832" s="8" t="s">
        <v>9509</v>
      </c>
      <c r="D832" s="8" t="s">
        <v>113</v>
      </c>
      <c r="E832" s="8" t="s">
        <v>1548</v>
      </c>
      <c r="F832" s="8" t="str">
        <f t="shared" si="25"/>
        <v>11310</v>
      </c>
    </row>
    <row r="833" spans="1:6" x14ac:dyDescent="0.25">
      <c r="A833" s="9" t="str">
        <f t="shared" si="24"/>
        <v>Jandl Tereza MUDr. – 1127187904.01 (PP)</v>
      </c>
      <c r="B833" s="8" t="s">
        <v>1582</v>
      </c>
      <c r="C833" s="8" t="s">
        <v>1583</v>
      </c>
      <c r="D833" s="8" t="s">
        <v>113</v>
      </c>
      <c r="E833" s="8" t="s">
        <v>1548</v>
      </c>
      <c r="F833" s="8" t="str">
        <f t="shared" si="25"/>
        <v>11310</v>
      </c>
    </row>
    <row r="834" spans="1:6" x14ac:dyDescent="0.25">
      <c r="A834" s="9" t="str">
        <f t="shared" ref="A834:A897" si="26">_xlfn.CONCAT(B834," – ",C834," (",D834,")")</f>
        <v>Jindřichovská Kateřina – 1137542750.06 (DPP)</v>
      </c>
      <c r="B834" s="8" t="s">
        <v>1584</v>
      </c>
      <c r="C834" s="8" t="s">
        <v>1585</v>
      </c>
      <c r="D834" s="8" t="s">
        <v>165</v>
      </c>
      <c r="E834" s="8" t="s">
        <v>1548</v>
      </c>
      <c r="F834" s="8" t="str">
        <f t="shared" ref="F834:F897" si="27">MID(E834,1,5)</f>
        <v>11310</v>
      </c>
    </row>
    <row r="835" spans="1:6" x14ac:dyDescent="0.25">
      <c r="A835" s="9" t="str">
        <f t="shared" si="26"/>
        <v>Kendall Bártů Michaela MUDr. Ph.D. – 1196537095.03 (PP)</v>
      </c>
      <c r="B835" s="8" t="s">
        <v>1586</v>
      </c>
      <c r="C835" s="8" t="s">
        <v>1587</v>
      </c>
      <c r="D835" s="8" t="s">
        <v>113</v>
      </c>
      <c r="E835" s="8" t="s">
        <v>1548</v>
      </c>
      <c r="F835" s="8" t="str">
        <f t="shared" si="27"/>
        <v>11310</v>
      </c>
    </row>
    <row r="836" spans="1:6" x14ac:dyDescent="0.25">
      <c r="A836" s="9" t="str">
        <f t="shared" si="26"/>
        <v>Kmeťová Natália Mgr. Bc. – 1148296886.06 (DPP)</v>
      </c>
      <c r="B836" s="8" t="s">
        <v>1588</v>
      </c>
      <c r="C836" s="8" t="s">
        <v>1589</v>
      </c>
      <c r="D836" s="8" t="s">
        <v>165</v>
      </c>
      <c r="E836" s="8" t="s">
        <v>1548</v>
      </c>
      <c r="F836" s="8" t="str">
        <f t="shared" si="27"/>
        <v>11310</v>
      </c>
    </row>
    <row r="837" spans="1:6" x14ac:dyDescent="0.25">
      <c r="A837" s="9" t="str">
        <f t="shared" si="26"/>
        <v>Kollár Marek MUDr. Ph.D. – 1180558107.02 (PP)</v>
      </c>
      <c r="B837" s="8" t="s">
        <v>1590</v>
      </c>
      <c r="C837" s="8" t="s">
        <v>1591</v>
      </c>
      <c r="D837" s="8" t="s">
        <v>113</v>
      </c>
      <c r="E837" s="8" t="s">
        <v>1548</v>
      </c>
      <c r="F837" s="8" t="str">
        <f t="shared" si="27"/>
        <v>11310</v>
      </c>
    </row>
    <row r="838" spans="1:6" x14ac:dyDescent="0.25">
      <c r="A838" s="9" t="str">
        <f t="shared" si="26"/>
        <v>Kostelecká Lenka – 1148861215.08 (PP)</v>
      </c>
      <c r="B838" s="8" t="s">
        <v>1592</v>
      </c>
      <c r="C838" s="8" t="s">
        <v>1593</v>
      </c>
      <c r="D838" s="8" t="s">
        <v>113</v>
      </c>
      <c r="E838" s="8" t="s">
        <v>1548</v>
      </c>
      <c r="F838" s="8" t="str">
        <f t="shared" si="27"/>
        <v>11310</v>
      </c>
    </row>
    <row r="839" spans="1:6" x14ac:dyDescent="0.25">
      <c r="A839" s="9" t="str">
        <f t="shared" si="26"/>
        <v>Kotherová Jana MUDr. – 1121423182.02 (PP)</v>
      </c>
      <c r="B839" s="8" t="s">
        <v>9510</v>
      </c>
      <c r="C839" s="8" t="s">
        <v>9511</v>
      </c>
      <c r="D839" s="8" t="s">
        <v>113</v>
      </c>
      <c r="E839" s="8" t="s">
        <v>1548</v>
      </c>
      <c r="F839" s="8" t="str">
        <f t="shared" si="27"/>
        <v>11310</v>
      </c>
    </row>
    <row r="840" spans="1:6" x14ac:dyDescent="0.25">
      <c r="A840" s="9" t="str">
        <f t="shared" si="26"/>
        <v>Kudrnová Nikola Mgr. Ph.D. – 1175830139.02 (PP)</v>
      </c>
      <c r="B840" s="8" t="s">
        <v>9512</v>
      </c>
      <c r="C840" s="8" t="s">
        <v>1569</v>
      </c>
      <c r="D840" s="8" t="s">
        <v>113</v>
      </c>
      <c r="E840" s="8" t="s">
        <v>1548</v>
      </c>
      <c r="F840" s="8" t="str">
        <f t="shared" si="27"/>
        <v>11310</v>
      </c>
    </row>
    <row r="841" spans="1:6" x14ac:dyDescent="0.25">
      <c r="A841" s="9" t="str">
        <f t="shared" si="26"/>
        <v>Kuzárová Laura MUDr. – 1133023613.02 (PP)</v>
      </c>
      <c r="B841" s="8" t="s">
        <v>9513</v>
      </c>
      <c r="C841" s="8" t="s">
        <v>9514</v>
      </c>
      <c r="D841" s="8" t="s">
        <v>113</v>
      </c>
      <c r="E841" s="8" t="s">
        <v>1548</v>
      </c>
      <c r="F841" s="8" t="str">
        <f t="shared" si="27"/>
        <v>11310</v>
      </c>
    </row>
    <row r="842" spans="1:6" x14ac:dyDescent="0.25">
      <c r="A842" s="9" t="str">
        <f t="shared" si="26"/>
        <v>Manethová Monika MUDr. – 1195098458.01 (PP)</v>
      </c>
      <c r="B842" s="8" t="s">
        <v>9515</v>
      </c>
      <c r="C842" s="8" t="s">
        <v>9516</v>
      </c>
      <c r="D842" s="8" t="s">
        <v>113</v>
      </c>
      <c r="E842" s="8" t="s">
        <v>1548</v>
      </c>
      <c r="F842" s="8" t="str">
        <f t="shared" si="27"/>
        <v>11310</v>
      </c>
    </row>
    <row r="843" spans="1:6" x14ac:dyDescent="0.25">
      <c r="A843" s="9" t="str">
        <f t="shared" si="26"/>
        <v>Marečková Blanka MUDr. – 1156365319.01 (PP)</v>
      </c>
      <c r="B843" s="8" t="s">
        <v>1595</v>
      </c>
      <c r="C843" s="8" t="s">
        <v>1596</v>
      </c>
      <c r="D843" s="8" t="s">
        <v>113</v>
      </c>
      <c r="E843" s="8" t="s">
        <v>1548</v>
      </c>
      <c r="F843" s="8" t="str">
        <f t="shared" si="27"/>
        <v>11310</v>
      </c>
    </row>
    <row r="844" spans="1:6" x14ac:dyDescent="0.25">
      <c r="A844" s="9" t="str">
        <f t="shared" si="26"/>
        <v>Markovičová Michala – 1180069764.09 (DPP)</v>
      </c>
      <c r="B844" s="8" t="s">
        <v>1597</v>
      </c>
      <c r="C844" s="8" t="s">
        <v>1598</v>
      </c>
      <c r="D844" s="8" t="s">
        <v>165</v>
      </c>
      <c r="E844" s="8" t="s">
        <v>1548</v>
      </c>
      <c r="F844" s="8" t="str">
        <f t="shared" si="27"/>
        <v>11310</v>
      </c>
    </row>
    <row r="845" spans="1:6" x14ac:dyDescent="0.25">
      <c r="A845" s="9" t="str">
        <f t="shared" si="26"/>
        <v>Matěj Radoslav prof. MUDr. Ph.D. – 1194580943.01 (PP)</v>
      </c>
      <c r="B845" s="8" t="s">
        <v>1599</v>
      </c>
      <c r="C845" s="8" t="s">
        <v>1600</v>
      </c>
      <c r="D845" s="8" t="s">
        <v>113</v>
      </c>
      <c r="E845" s="8" t="s">
        <v>1548</v>
      </c>
      <c r="F845" s="8" t="str">
        <f t="shared" si="27"/>
        <v>11310</v>
      </c>
    </row>
    <row r="846" spans="1:6" x14ac:dyDescent="0.25">
      <c r="A846" s="9" t="str">
        <f t="shared" si="26"/>
        <v>Matiášková Lenka Bc. – 1148371831.01 (PP)</v>
      </c>
      <c r="B846" s="8" t="s">
        <v>1601</v>
      </c>
      <c r="C846" s="8" t="s">
        <v>1602</v>
      </c>
      <c r="D846" s="8" t="s">
        <v>113</v>
      </c>
      <c r="E846" s="8" t="s">
        <v>1548</v>
      </c>
      <c r="F846" s="8" t="str">
        <f t="shared" si="27"/>
        <v>11310</v>
      </c>
    </row>
    <row r="847" spans="1:6" x14ac:dyDescent="0.25">
      <c r="A847" s="9" t="str">
        <f t="shared" si="26"/>
        <v>Němejcová Kristýna doc. MUDr. Ph.D. – 1129480903.01 (PP)</v>
      </c>
      <c r="B847" s="8" t="s">
        <v>1603</v>
      </c>
      <c r="C847" s="8" t="s">
        <v>1604</v>
      </c>
      <c r="D847" s="8" t="s">
        <v>113</v>
      </c>
      <c r="E847" s="8" t="s">
        <v>1548</v>
      </c>
      <c r="F847" s="8" t="str">
        <f t="shared" si="27"/>
        <v>11310</v>
      </c>
    </row>
    <row r="848" spans="1:6" x14ac:dyDescent="0.25">
      <c r="A848" s="9" t="str">
        <f t="shared" si="26"/>
        <v>Novotný Jan MUDr. Mgr. – 1181087142.01 (PP)</v>
      </c>
      <c r="B848" s="8" t="s">
        <v>9517</v>
      </c>
      <c r="C848" s="8" t="s">
        <v>9518</v>
      </c>
      <c r="D848" s="8" t="s">
        <v>113</v>
      </c>
      <c r="E848" s="8" t="s">
        <v>1548</v>
      </c>
      <c r="F848" s="8" t="str">
        <f t="shared" si="27"/>
        <v>11310</v>
      </c>
    </row>
    <row r="849" spans="1:6" x14ac:dyDescent="0.25">
      <c r="A849" s="9" t="str">
        <f t="shared" si="26"/>
        <v>Planičková Lenka MUDr. – 1157335993.02 (PP)</v>
      </c>
      <c r="B849" s="8" t="s">
        <v>1605</v>
      </c>
      <c r="C849" s="8" t="s">
        <v>1606</v>
      </c>
      <c r="D849" s="8" t="s">
        <v>113</v>
      </c>
      <c r="E849" s="8" t="s">
        <v>1548</v>
      </c>
      <c r="F849" s="8" t="str">
        <f t="shared" si="27"/>
        <v>11310</v>
      </c>
    </row>
    <row r="850" spans="1:6" x14ac:dyDescent="0.25">
      <c r="A850" s="9" t="str">
        <f t="shared" si="26"/>
        <v>Povýšil Ctibor prof. MUDr. DrSc. – 1194553371.01 (PP)</v>
      </c>
      <c r="B850" s="8" t="s">
        <v>1607</v>
      </c>
      <c r="C850" s="8" t="s">
        <v>1608</v>
      </c>
      <c r="D850" s="8" t="s">
        <v>113</v>
      </c>
      <c r="E850" s="8" t="s">
        <v>1548</v>
      </c>
      <c r="F850" s="8" t="str">
        <f t="shared" si="27"/>
        <v>11310</v>
      </c>
    </row>
    <row r="851" spans="1:6" x14ac:dyDescent="0.25">
      <c r="A851" s="9" t="str">
        <f t="shared" si="26"/>
        <v>Prouzová Zuzana MUDr. – 1161173926.04 (PP)</v>
      </c>
      <c r="B851" s="8" t="s">
        <v>1609</v>
      </c>
      <c r="C851" s="8" t="s">
        <v>1610</v>
      </c>
      <c r="D851" s="8" t="s">
        <v>113</v>
      </c>
      <c r="E851" s="8" t="s">
        <v>1548</v>
      </c>
      <c r="F851" s="8" t="str">
        <f t="shared" si="27"/>
        <v>11310</v>
      </c>
    </row>
    <row r="852" spans="1:6" x14ac:dyDescent="0.25">
      <c r="A852" s="9" t="str">
        <f t="shared" si="26"/>
        <v>Radová Eliška Ing. – 1188458168.03 (PP)</v>
      </c>
      <c r="B852" s="8" t="s">
        <v>9519</v>
      </c>
      <c r="C852" s="8" t="s">
        <v>9520</v>
      </c>
      <c r="D852" s="8" t="s">
        <v>113</v>
      </c>
      <c r="E852" s="8" t="s">
        <v>1548</v>
      </c>
      <c r="F852" s="8" t="str">
        <f t="shared" si="27"/>
        <v>11310</v>
      </c>
    </row>
    <row r="853" spans="1:6" x14ac:dyDescent="0.25">
      <c r="A853" s="9" t="str">
        <f t="shared" si="26"/>
        <v>Skálová Helena MUDr. Ph.D. – 1146717707.01 (PP)</v>
      </c>
      <c r="B853" s="8" t="s">
        <v>1611</v>
      </c>
      <c r="C853" s="8" t="s">
        <v>1612</v>
      </c>
      <c r="D853" s="8" t="s">
        <v>113</v>
      </c>
      <c r="E853" s="8" t="s">
        <v>1548</v>
      </c>
      <c r="F853" s="8" t="str">
        <f t="shared" si="27"/>
        <v>11310</v>
      </c>
    </row>
    <row r="854" spans="1:6" x14ac:dyDescent="0.25">
      <c r="A854" s="9" t="str">
        <f t="shared" si="26"/>
        <v>Soukup Jiří MUDr. Ph.D. – 1148379951.01 (PP)</v>
      </c>
      <c r="B854" s="8" t="s">
        <v>1613</v>
      </c>
      <c r="C854" s="8" t="s">
        <v>1614</v>
      </c>
      <c r="D854" s="8" t="s">
        <v>113</v>
      </c>
      <c r="E854" s="8" t="s">
        <v>1548</v>
      </c>
      <c r="F854" s="8" t="str">
        <f t="shared" si="27"/>
        <v>11310</v>
      </c>
    </row>
    <row r="855" spans="1:6" x14ac:dyDescent="0.25">
      <c r="A855" s="9" t="str">
        <f t="shared" si="26"/>
        <v>Stružinská Ivana RNDr. Ph.D. – 1133237000.04 (PP)</v>
      </c>
      <c r="B855" s="8" t="s">
        <v>1615</v>
      </c>
      <c r="C855" s="8" t="s">
        <v>1616</v>
      </c>
      <c r="D855" s="8" t="s">
        <v>113</v>
      </c>
      <c r="E855" s="8" t="s">
        <v>1548</v>
      </c>
      <c r="F855" s="8" t="str">
        <f t="shared" si="27"/>
        <v>11310</v>
      </c>
    </row>
    <row r="856" spans="1:6" x14ac:dyDescent="0.25">
      <c r="A856" s="9" t="str">
        <f t="shared" si="26"/>
        <v>Stříteský Jan MUDr. CSc. – 1167532970.01 (PP)</v>
      </c>
      <c r="B856" s="8" t="s">
        <v>1617</v>
      </c>
      <c r="C856" s="8" t="s">
        <v>1618</v>
      </c>
      <c r="D856" s="8" t="s">
        <v>113</v>
      </c>
      <c r="E856" s="8" t="s">
        <v>1548</v>
      </c>
      <c r="F856" s="8" t="str">
        <f t="shared" si="27"/>
        <v>11310</v>
      </c>
    </row>
    <row r="857" spans="1:6" x14ac:dyDescent="0.25">
      <c r="A857" s="9" t="str">
        <f t="shared" si="26"/>
        <v>Szarvasová Jana MUDr. – 1144705498.01 (PP)</v>
      </c>
      <c r="B857" s="8" t="s">
        <v>1619</v>
      </c>
      <c r="C857" s="8" t="s">
        <v>1620</v>
      </c>
      <c r="D857" s="8" t="s">
        <v>113</v>
      </c>
      <c r="E857" s="8" t="s">
        <v>1548</v>
      </c>
      <c r="F857" s="8" t="str">
        <f t="shared" si="27"/>
        <v>11310</v>
      </c>
    </row>
    <row r="858" spans="1:6" x14ac:dyDescent="0.25">
      <c r="A858" s="9" t="str">
        <f t="shared" si="26"/>
        <v>Šafanda Adam MUDr. Ph.D. – 1172929476.01 (PP)</v>
      </c>
      <c r="B858" s="8" t="s">
        <v>10329</v>
      </c>
      <c r="C858" s="8" t="s">
        <v>1621</v>
      </c>
      <c r="D858" s="8" t="s">
        <v>113</v>
      </c>
      <c r="E858" s="8" t="s">
        <v>1548</v>
      </c>
      <c r="F858" s="8" t="str">
        <f t="shared" si="27"/>
        <v>11310</v>
      </c>
    </row>
    <row r="859" spans="1:6" x14ac:dyDescent="0.25">
      <c r="A859" s="9" t="str">
        <f t="shared" si="26"/>
        <v>Šídlová Jana – 1174974881.08 (DPP)</v>
      </c>
      <c r="B859" s="8" t="s">
        <v>1622</v>
      </c>
      <c r="C859" s="8" t="s">
        <v>1623</v>
      </c>
      <c r="D859" s="8" t="s">
        <v>165</v>
      </c>
      <c r="E859" s="8" t="s">
        <v>1548</v>
      </c>
      <c r="F859" s="8" t="str">
        <f t="shared" si="27"/>
        <v>11310</v>
      </c>
    </row>
    <row r="860" spans="1:6" x14ac:dyDescent="0.25">
      <c r="A860" s="9" t="str">
        <f t="shared" si="26"/>
        <v>Tejml Ladislav – 1199365563.05 (PP)</v>
      </c>
      <c r="B860" s="8" t="s">
        <v>1624</v>
      </c>
      <c r="C860" s="8" t="s">
        <v>1625</v>
      </c>
      <c r="D860" s="8" t="s">
        <v>113</v>
      </c>
      <c r="E860" s="8" t="s">
        <v>1548</v>
      </c>
      <c r="F860" s="8" t="str">
        <f t="shared" si="27"/>
        <v>11310</v>
      </c>
    </row>
    <row r="861" spans="1:6" x14ac:dyDescent="0.25">
      <c r="A861" s="9" t="str">
        <f t="shared" si="26"/>
        <v>Töltési Isabela MUDr. – 1184076401.01 (PP)</v>
      </c>
      <c r="B861" s="8" t="s">
        <v>1626</v>
      </c>
      <c r="C861" s="8" t="s">
        <v>1627</v>
      </c>
      <c r="D861" s="8" t="s">
        <v>113</v>
      </c>
      <c r="E861" s="8" t="s">
        <v>1548</v>
      </c>
      <c r="F861" s="8" t="str">
        <f t="shared" si="27"/>
        <v>11310</v>
      </c>
    </row>
    <row r="862" spans="1:6" x14ac:dyDescent="0.25">
      <c r="A862" s="9" t="str">
        <f t="shared" si="26"/>
        <v>Véghová Blanka – 1171917357.08 (PP)</v>
      </c>
      <c r="B862" s="8" t="s">
        <v>1628</v>
      </c>
      <c r="C862" s="8" t="s">
        <v>1629</v>
      </c>
      <c r="D862" s="8" t="s">
        <v>113</v>
      </c>
      <c r="E862" s="8" t="s">
        <v>1548</v>
      </c>
      <c r="F862" s="8" t="str">
        <f t="shared" si="27"/>
        <v>11310</v>
      </c>
    </row>
    <row r="863" spans="1:6" x14ac:dyDescent="0.25">
      <c r="A863" s="9" t="str">
        <f t="shared" si="26"/>
        <v>Vejdová Rosina MUDr. – 1179986257.02 (PP)</v>
      </c>
      <c r="B863" s="8" t="s">
        <v>1630</v>
      </c>
      <c r="C863" s="8" t="s">
        <v>1631</v>
      </c>
      <c r="D863" s="8" t="s">
        <v>113</v>
      </c>
      <c r="E863" s="8" t="s">
        <v>1548</v>
      </c>
      <c r="F863" s="8" t="str">
        <f t="shared" si="27"/>
        <v>11310</v>
      </c>
    </row>
    <row r="864" spans="1:6" x14ac:dyDescent="0.25">
      <c r="A864" s="9" t="str">
        <f t="shared" si="26"/>
        <v>Veselá Brigita – 1173973829.05 (PP)</v>
      </c>
      <c r="B864" s="8" t="s">
        <v>1632</v>
      </c>
      <c r="C864" s="8" t="s">
        <v>1633</v>
      </c>
      <c r="D864" s="8" t="s">
        <v>113</v>
      </c>
      <c r="E864" s="8" t="s">
        <v>1548</v>
      </c>
      <c r="F864" s="8" t="str">
        <f t="shared" si="27"/>
        <v>11310</v>
      </c>
    </row>
    <row r="865" spans="1:6" x14ac:dyDescent="0.25">
      <c r="A865" s="9" t="str">
        <f t="shared" si="26"/>
        <v>Vránková Romana Mgr. Ph.D. – 1164426619.01 (PP)</v>
      </c>
      <c r="B865" s="8" t="s">
        <v>1634</v>
      </c>
      <c r="C865" s="8" t="s">
        <v>1635</v>
      </c>
      <c r="D865" s="8" t="s">
        <v>113</v>
      </c>
      <c r="E865" s="8" t="s">
        <v>1548</v>
      </c>
      <c r="F865" s="8" t="str">
        <f t="shared" si="27"/>
        <v>11310</v>
      </c>
    </row>
    <row r="866" spans="1:6" x14ac:dyDescent="0.25">
      <c r="A866" s="9" t="str">
        <f t="shared" si="26"/>
        <v>Černá Linda MUDr. – 1170436075.01 (PP)</v>
      </c>
      <c r="B866" s="8" t="s">
        <v>1636</v>
      </c>
      <c r="C866" s="8" t="s">
        <v>1637</v>
      </c>
      <c r="D866" s="8" t="s">
        <v>113</v>
      </c>
      <c r="E866" s="8" t="s">
        <v>1638</v>
      </c>
      <c r="F866" s="8" t="str">
        <f t="shared" si="27"/>
        <v>11330</v>
      </c>
    </row>
    <row r="867" spans="1:6" x14ac:dyDescent="0.25">
      <c r="A867" s="9" t="str">
        <f t="shared" si="26"/>
        <v>Červenák Jaroslav Ing. Ph.D. – 1175551907.01 (PP)</v>
      </c>
      <c r="B867" s="8" t="s">
        <v>1639</v>
      </c>
      <c r="C867" s="8" t="s">
        <v>1640</v>
      </c>
      <c r="D867" s="8" t="s">
        <v>113</v>
      </c>
      <c r="E867" s="8" t="s">
        <v>1638</v>
      </c>
      <c r="F867" s="8" t="str">
        <f t="shared" si="27"/>
        <v>11330</v>
      </c>
    </row>
    <row r="868" spans="1:6" x14ac:dyDescent="0.25">
      <c r="A868" s="9" t="str">
        <f t="shared" si="26"/>
        <v>Hrachová Kateřina – 1179596633.02 (PP)</v>
      </c>
      <c r="B868" s="8" t="s">
        <v>1641</v>
      </c>
      <c r="C868" s="8" t="s">
        <v>1642</v>
      </c>
      <c r="D868" s="8" t="s">
        <v>113</v>
      </c>
      <c r="E868" s="8" t="s">
        <v>1638</v>
      </c>
      <c r="F868" s="8" t="str">
        <f t="shared" si="27"/>
        <v>11330</v>
      </c>
    </row>
    <row r="869" spans="1:6" x14ac:dyDescent="0.25">
      <c r="A869" s="9" t="str">
        <f t="shared" si="26"/>
        <v>Chroustová Daniela MUDr. Ph.D. – 1189960494.01 (PP)</v>
      </c>
      <c r="B869" s="8" t="s">
        <v>1643</v>
      </c>
      <c r="C869" s="8" t="s">
        <v>1644</v>
      </c>
      <c r="D869" s="8" t="s">
        <v>113</v>
      </c>
      <c r="E869" s="8" t="s">
        <v>1638</v>
      </c>
      <c r="F869" s="8" t="str">
        <f t="shared" si="27"/>
        <v>11330</v>
      </c>
    </row>
    <row r="870" spans="1:6" x14ac:dyDescent="0.25">
      <c r="A870" s="9" t="str">
        <f t="shared" si="26"/>
        <v>Knotková Valérie MUDr. – 1118144625.01 (PP)</v>
      </c>
      <c r="B870" s="8" t="s">
        <v>1645</v>
      </c>
      <c r="C870" s="8" t="s">
        <v>1646</v>
      </c>
      <c r="D870" s="8" t="s">
        <v>113</v>
      </c>
      <c r="E870" s="8" t="s">
        <v>1638</v>
      </c>
      <c r="F870" s="8" t="str">
        <f t="shared" si="27"/>
        <v>11330</v>
      </c>
    </row>
    <row r="871" spans="1:6" x14ac:dyDescent="0.25">
      <c r="A871" s="9" t="str">
        <f t="shared" si="26"/>
        <v>Kománková Lucie Ing. – 1169307150.01 (PP)</v>
      </c>
      <c r="B871" s="8" t="s">
        <v>1647</v>
      </c>
      <c r="C871" s="8" t="s">
        <v>1648</v>
      </c>
      <c r="D871" s="8" t="s">
        <v>113</v>
      </c>
      <c r="E871" s="8" t="s">
        <v>1638</v>
      </c>
      <c r="F871" s="8" t="str">
        <f t="shared" si="27"/>
        <v>11330</v>
      </c>
    </row>
    <row r="872" spans="1:6" x14ac:dyDescent="0.25">
      <c r="A872" s="9" t="str">
        <f t="shared" si="26"/>
        <v>Lebeda Ondřej prof. Ing. Ph.D. – 1176472502.01 (PP)</v>
      </c>
      <c r="B872" s="8" t="s">
        <v>1649</v>
      </c>
      <c r="C872" s="8" t="s">
        <v>1650</v>
      </c>
      <c r="D872" s="8" t="s">
        <v>113</v>
      </c>
      <c r="E872" s="8" t="s">
        <v>1638</v>
      </c>
      <c r="F872" s="8" t="str">
        <f t="shared" si="27"/>
        <v>11330</v>
      </c>
    </row>
    <row r="873" spans="1:6" x14ac:dyDescent="0.25">
      <c r="A873" s="9" t="str">
        <f t="shared" si="26"/>
        <v>Maříková Irena MUDr. Ph.D., MBA – 1110306112.01 (PP)</v>
      </c>
      <c r="B873" s="8" t="s">
        <v>9521</v>
      </c>
      <c r="C873" s="8" t="s">
        <v>1651</v>
      </c>
      <c r="D873" s="8" t="s">
        <v>113</v>
      </c>
      <c r="E873" s="8" t="s">
        <v>1638</v>
      </c>
      <c r="F873" s="8" t="str">
        <f t="shared" si="27"/>
        <v>11330</v>
      </c>
    </row>
    <row r="874" spans="1:6" x14ac:dyDescent="0.25">
      <c r="A874" s="9" t="str">
        <f t="shared" si="26"/>
        <v>Mecková Zuzana MUDr. – 1168163880.01 (PP)</v>
      </c>
      <c r="B874" s="8" t="s">
        <v>1652</v>
      </c>
      <c r="C874" s="8" t="s">
        <v>1653</v>
      </c>
      <c r="D874" s="8" t="s">
        <v>113</v>
      </c>
      <c r="E874" s="8" t="s">
        <v>1638</v>
      </c>
      <c r="F874" s="8" t="str">
        <f t="shared" si="27"/>
        <v>11330</v>
      </c>
    </row>
    <row r="875" spans="1:6" x14ac:dyDescent="0.25">
      <c r="A875" s="9" t="str">
        <f t="shared" si="26"/>
        <v>Mlčochová Marie – 1126148395.01 (PP)</v>
      </c>
      <c r="B875" s="8" t="s">
        <v>1654</v>
      </c>
      <c r="C875" s="8" t="s">
        <v>1655</v>
      </c>
      <c r="D875" s="8" t="s">
        <v>113</v>
      </c>
      <c r="E875" s="8" t="s">
        <v>1638</v>
      </c>
      <c r="F875" s="8" t="str">
        <f t="shared" si="27"/>
        <v>11330</v>
      </c>
    </row>
    <row r="876" spans="1:6" x14ac:dyDescent="0.25">
      <c r="A876" s="9" t="str">
        <f t="shared" si="26"/>
        <v>Pešatová Martina MUDr. – 1145218860.04 (PP)</v>
      </c>
      <c r="B876" s="8" t="s">
        <v>1656</v>
      </c>
      <c r="C876" s="8" t="s">
        <v>1657</v>
      </c>
      <c r="D876" s="8" t="s">
        <v>113</v>
      </c>
      <c r="E876" s="8" t="s">
        <v>1638</v>
      </c>
      <c r="F876" s="8" t="str">
        <f t="shared" si="27"/>
        <v>11330</v>
      </c>
    </row>
    <row r="877" spans="1:6" x14ac:dyDescent="0.25">
      <c r="A877" s="9" t="str">
        <f t="shared" si="26"/>
        <v>Ptáčník Václav MUDr. – 1158042415.01 (PP)</v>
      </c>
      <c r="B877" s="8" t="s">
        <v>1658</v>
      </c>
      <c r="C877" s="8" t="s">
        <v>1659</v>
      </c>
      <c r="D877" s="8" t="s">
        <v>113</v>
      </c>
      <c r="E877" s="8" t="s">
        <v>1638</v>
      </c>
      <c r="F877" s="8" t="str">
        <f t="shared" si="27"/>
        <v>11330</v>
      </c>
    </row>
    <row r="878" spans="1:6" x14ac:dyDescent="0.25">
      <c r="A878" s="9" t="str">
        <f t="shared" si="26"/>
        <v>Sakmár Michal Ing. – 1131228619.01 (PP)</v>
      </c>
      <c r="B878" s="8" t="s">
        <v>1660</v>
      </c>
      <c r="C878" s="8" t="s">
        <v>1661</v>
      </c>
      <c r="D878" s="8" t="s">
        <v>113</v>
      </c>
      <c r="E878" s="8" t="s">
        <v>1638</v>
      </c>
      <c r="F878" s="8" t="str">
        <f t="shared" si="27"/>
        <v>11330</v>
      </c>
    </row>
    <row r="879" spans="1:6" x14ac:dyDescent="0.25">
      <c r="A879" s="9" t="str">
        <f t="shared" si="26"/>
        <v>Skibová Daniela Ing. Ph.D. – 1122276048.01 (PP)</v>
      </c>
      <c r="B879" s="8" t="s">
        <v>1662</v>
      </c>
      <c r="C879" s="8" t="s">
        <v>1663</v>
      </c>
      <c r="D879" s="8" t="s">
        <v>113</v>
      </c>
      <c r="E879" s="8" t="s">
        <v>1638</v>
      </c>
      <c r="F879" s="8" t="str">
        <f t="shared" si="27"/>
        <v>11330</v>
      </c>
    </row>
    <row r="880" spans="1:6" x14ac:dyDescent="0.25">
      <c r="A880" s="9" t="str">
        <f t="shared" si="26"/>
        <v>Šámal Martin prof. MUDr. DrSc. – 1134067219.01 (PP)</v>
      </c>
      <c r="B880" s="8" t="s">
        <v>1664</v>
      </c>
      <c r="C880" s="8" t="s">
        <v>1665</v>
      </c>
      <c r="D880" s="8" t="s">
        <v>113</v>
      </c>
      <c r="E880" s="8" t="s">
        <v>1638</v>
      </c>
      <c r="F880" s="8" t="str">
        <f t="shared" si="27"/>
        <v>11330</v>
      </c>
    </row>
    <row r="881" spans="1:6" x14ac:dyDescent="0.25">
      <c r="A881" s="9" t="str">
        <f t="shared" si="26"/>
        <v>Šimánková Daniela MUDr. – 1182220555.01 (PP)</v>
      </c>
      <c r="B881" s="8" t="s">
        <v>1666</v>
      </c>
      <c r="C881" s="8" t="s">
        <v>1667</v>
      </c>
      <c r="D881" s="8" t="s">
        <v>113</v>
      </c>
      <c r="E881" s="8" t="s">
        <v>1638</v>
      </c>
      <c r="F881" s="8" t="str">
        <f t="shared" si="27"/>
        <v>11330</v>
      </c>
    </row>
    <row r="882" spans="1:6" x14ac:dyDescent="0.25">
      <c r="A882" s="9" t="str">
        <f t="shared" si="26"/>
        <v>Trnka Jiří Ing. Ph.D. – 1195567785.01 (PP)</v>
      </c>
      <c r="B882" s="8" t="s">
        <v>1668</v>
      </c>
      <c r="C882" s="8" t="s">
        <v>1669</v>
      </c>
      <c r="D882" s="8" t="s">
        <v>113</v>
      </c>
      <c r="E882" s="8" t="s">
        <v>1638</v>
      </c>
      <c r="F882" s="8" t="str">
        <f t="shared" si="27"/>
        <v>11330</v>
      </c>
    </row>
    <row r="883" spans="1:6" x14ac:dyDescent="0.25">
      <c r="A883" s="9" t="str">
        <f t="shared" si="26"/>
        <v>Vitoušová Kateřina Ing. – 1181573587.01 (PP)</v>
      </c>
      <c r="B883" s="8" t="s">
        <v>1670</v>
      </c>
      <c r="C883" s="8" t="s">
        <v>1671</v>
      </c>
      <c r="D883" s="8" t="s">
        <v>113</v>
      </c>
      <c r="E883" s="8" t="s">
        <v>1638</v>
      </c>
      <c r="F883" s="8" t="str">
        <f t="shared" si="27"/>
        <v>11330</v>
      </c>
    </row>
    <row r="884" spans="1:6" x14ac:dyDescent="0.25">
      <c r="A884" s="9" t="str">
        <f t="shared" si="26"/>
        <v>Vlček Petr prof. MUDr. CSc., MHA – 1124457388.02 (PP)</v>
      </c>
      <c r="B884" s="8" t="s">
        <v>1672</v>
      </c>
      <c r="C884" s="8" t="s">
        <v>1673</v>
      </c>
      <c r="D884" s="8" t="s">
        <v>113</v>
      </c>
      <c r="E884" s="8" t="s">
        <v>1638</v>
      </c>
      <c r="F884" s="8" t="str">
        <f t="shared" si="27"/>
        <v>11330</v>
      </c>
    </row>
    <row r="885" spans="1:6" x14ac:dyDescent="0.25">
      <c r="A885" s="9" t="str">
        <f t="shared" si="26"/>
        <v>Zogala David doc. MUDr. Ph.D. – 1178438245.01 (PP)</v>
      </c>
      <c r="B885" s="8" t="s">
        <v>1674</v>
      </c>
      <c r="C885" s="8" t="s">
        <v>1675</v>
      </c>
      <c r="D885" s="8" t="s">
        <v>113</v>
      </c>
      <c r="E885" s="8" t="s">
        <v>1638</v>
      </c>
      <c r="F885" s="8" t="str">
        <f t="shared" si="27"/>
        <v>11330</v>
      </c>
    </row>
    <row r="886" spans="1:6" x14ac:dyDescent="0.25">
      <c r="A886" s="9" t="str">
        <f t="shared" si="26"/>
        <v>Adámková Václava MUDr. Ph.D. – 1182045488.01 (PP)</v>
      </c>
      <c r="B886" s="8" t="s">
        <v>1676</v>
      </c>
      <c r="C886" s="8" t="s">
        <v>1677</v>
      </c>
      <c r="D886" s="8" t="s">
        <v>113</v>
      </c>
      <c r="E886" s="8" t="s">
        <v>1678</v>
      </c>
      <c r="F886" s="8" t="str">
        <f t="shared" si="27"/>
        <v>11351</v>
      </c>
    </row>
    <row r="887" spans="1:6" x14ac:dyDescent="0.25">
      <c r="A887" s="9" t="str">
        <f t="shared" si="26"/>
        <v>Bačkovská Hanusová Zdeňka Mgr. – 1179792424.03 (PP)</v>
      </c>
      <c r="B887" s="8" t="s">
        <v>1679</v>
      </c>
      <c r="C887" s="8" t="s">
        <v>1680</v>
      </c>
      <c r="D887" s="8" t="s">
        <v>113</v>
      </c>
      <c r="E887" s="8" t="s">
        <v>1678</v>
      </c>
      <c r="F887" s="8" t="str">
        <f t="shared" si="27"/>
        <v>11351</v>
      </c>
    </row>
    <row r="888" spans="1:6" x14ac:dyDescent="0.25">
      <c r="A888" s="9" t="str">
        <f t="shared" si="26"/>
        <v>Baranová Soňa Mgr. Ph.D. – 1168591785.02 (PP)</v>
      </c>
      <c r="B888" s="8" t="s">
        <v>1681</v>
      </c>
      <c r="C888" s="8" t="s">
        <v>1682</v>
      </c>
      <c r="D888" s="8" t="s">
        <v>113</v>
      </c>
      <c r="E888" s="8" t="s">
        <v>1678</v>
      </c>
      <c r="F888" s="8" t="str">
        <f t="shared" si="27"/>
        <v>11351</v>
      </c>
    </row>
    <row r="889" spans="1:6" x14ac:dyDescent="0.25">
      <c r="A889" s="9" t="str">
        <f t="shared" si="26"/>
        <v>Bobek Jan doc. RNDr. Ph.D. – 1167870825.01 (PP)</v>
      </c>
      <c r="B889" s="8" t="s">
        <v>1683</v>
      </c>
      <c r="C889" s="8" t="s">
        <v>1684</v>
      </c>
      <c r="D889" s="8" t="s">
        <v>113</v>
      </c>
      <c r="E889" s="8" t="s">
        <v>1678</v>
      </c>
      <c r="F889" s="8" t="str">
        <f t="shared" si="27"/>
        <v>11351</v>
      </c>
    </row>
    <row r="890" spans="1:6" x14ac:dyDescent="0.25">
      <c r="A890" s="9" t="str">
        <f t="shared" si="26"/>
        <v>Doubková Zdeňka MUDr. – 1187821580.06 (PP)</v>
      </c>
      <c r="B890" s="8" t="s">
        <v>1685</v>
      </c>
      <c r="C890" s="8" t="s">
        <v>1686</v>
      </c>
      <c r="D890" s="8" t="s">
        <v>113</v>
      </c>
      <c r="E890" s="8" t="s">
        <v>1678</v>
      </c>
      <c r="F890" s="8" t="str">
        <f t="shared" si="27"/>
        <v>11351</v>
      </c>
    </row>
    <row r="891" spans="1:6" x14ac:dyDescent="0.25">
      <c r="A891" s="9" t="str">
        <f t="shared" si="26"/>
        <v>Fricová Gabriela – 1152689139.01 (PP)</v>
      </c>
      <c r="B891" s="8" t="s">
        <v>9522</v>
      </c>
      <c r="C891" s="8" t="s">
        <v>9523</v>
      </c>
      <c r="D891" s="8" t="s">
        <v>113</v>
      </c>
      <c r="E891" s="8" t="s">
        <v>1678</v>
      </c>
      <c r="F891" s="8" t="str">
        <f t="shared" si="27"/>
        <v>11351</v>
      </c>
    </row>
    <row r="892" spans="1:6" x14ac:dyDescent="0.25">
      <c r="A892" s="9" t="str">
        <f t="shared" si="26"/>
        <v>Gazárková Taťána Mgr. Ph.D. – 1174187021.01 (PP)</v>
      </c>
      <c r="B892" s="8" t="s">
        <v>9524</v>
      </c>
      <c r="C892" s="8" t="s">
        <v>9525</v>
      </c>
      <c r="D892" s="8" t="s">
        <v>113</v>
      </c>
      <c r="E892" s="8" t="s">
        <v>1678</v>
      </c>
      <c r="F892" s="8" t="str">
        <f t="shared" si="27"/>
        <v>11351</v>
      </c>
    </row>
    <row r="893" spans="1:6" x14ac:dyDescent="0.25">
      <c r="A893" s="9" t="str">
        <f t="shared" si="26"/>
        <v>Hegedűsová Lada Bc. – 1186944685.01 (DPP)</v>
      </c>
      <c r="B893" s="8" t="s">
        <v>9526</v>
      </c>
      <c r="C893" s="8" t="s">
        <v>9527</v>
      </c>
      <c r="D893" s="8" t="s">
        <v>165</v>
      </c>
      <c r="E893" s="8" t="s">
        <v>1678</v>
      </c>
      <c r="F893" s="8" t="str">
        <f t="shared" si="27"/>
        <v>11351</v>
      </c>
    </row>
    <row r="894" spans="1:6" x14ac:dyDescent="0.25">
      <c r="A894" s="9" t="str">
        <f t="shared" si="26"/>
        <v>Hintnausová Helena MUDr. – 1160074735.02 (PP)</v>
      </c>
      <c r="B894" s="8" t="s">
        <v>1687</v>
      </c>
      <c r="C894" s="8" t="s">
        <v>1688</v>
      </c>
      <c r="D894" s="8" t="s">
        <v>113</v>
      </c>
      <c r="E894" s="8" t="s">
        <v>1678</v>
      </c>
      <c r="F894" s="8" t="str">
        <f t="shared" si="27"/>
        <v>11351</v>
      </c>
    </row>
    <row r="895" spans="1:6" x14ac:dyDescent="0.25">
      <c r="A895" s="9" t="str">
        <f t="shared" si="26"/>
        <v>Holada Karel doc. Ing. Ph.D. – 1179822675.01 (PP)</v>
      </c>
      <c r="B895" s="8" t="s">
        <v>1689</v>
      </c>
      <c r="C895" s="8" t="s">
        <v>1690</v>
      </c>
      <c r="D895" s="8" t="s">
        <v>113</v>
      </c>
      <c r="E895" s="8" t="s">
        <v>1678</v>
      </c>
      <c r="F895" s="8" t="str">
        <f t="shared" si="27"/>
        <v>11351</v>
      </c>
    </row>
    <row r="896" spans="1:6" x14ac:dyDescent="0.25">
      <c r="A896" s="9" t="str">
        <f t="shared" si="26"/>
        <v>Hudáková Alena – 1153890153.03 (PP)</v>
      </c>
      <c r="B896" s="8" t="s">
        <v>1691</v>
      </c>
      <c r="C896" s="8" t="s">
        <v>1692</v>
      </c>
      <c r="D896" s="8" t="s">
        <v>113</v>
      </c>
      <c r="E896" s="8" t="s">
        <v>1678</v>
      </c>
      <c r="F896" s="8" t="str">
        <f t="shared" si="27"/>
        <v>11351</v>
      </c>
    </row>
    <row r="897" spans="1:6" x14ac:dyDescent="0.25">
      <c r="A897" s="9" t="str">
        <f t="shared" si="26"/>
        <v>Chanová Marta Mgr. Ph.D. – 1193814051.01 (PP)</v>
      </c>
      <c r="B897" s="8" t="s">
        <v>1693</v>
      </c>
      <c r="C897" s="8" t="s">
        <v>1694</v>
      </c>
      <c r="D897" s="8" t="s">
        <v>113</v>
      </c>
      <c r="E897" s="8" t="s">
        <v>1678</v>
      </c>
      <c r="F897" s="8" t="str">
        <f t="shared" si="27"/>
        <v>11351</v>
      </c>
    </row>
    <row r="898" spans="1:6" x14ac:dyDescent="0.25">
      <c r="A898" s="9" t="str">
        <f t="shared" ref="A898:A961" si="28">_xlfn.CONCAT(B898," – ",C898," (",D898,")")</f>
        <v>Jirků Jaroslava MUDr. – 1143678152.10 (DPP)</v>
      </c>
      <c r="B898" s="8" t="s">
        <v>1695</v>
      </c>
      <c r="C898" s="8" t="s">
        <v>1696</v>
      </c>
      <c r="D898" s="8" t="s">
        <v>165</v>
      </c>
      <c r="E898" s="8" t="s">
        <v>1678</v>
      </c>
      <c r="F898" s="8" t="str">
        <f t="shared" ref="F898:F961" si="29">MID(E898,1,5)</f>
        <v>11351</v>
      </c>
    </row>
    <row r="899" spans="1:6" x14ac:dyDescent="0.25">
      <c r="A899" s="9" t="str">
        <f t="shared" si="28"/>
        <v>Kaplanová Monika – 1175734742.01 (PP)</v>
      </c>
      <c r="B899" s="8" t="s">
        <v>1697</v>
      </c>
      <c r="C899" s="8" t="s">
        <v>1698</v>
      </c>
      <c r="D899" s="8" t="s">
        <v>113</v>
      </c>
      <c r="E899" s="8" t="s">
        <v>1678</v>
      </c>
      <c r="F899" s="8" t="str">
        <f t="shared" si="29"/>
        <v>11351</v>
      </c>
    </row>
    <row r="900" spans="1:6" x14ac:dyDescent="0.25">
      <c r="A900" s="9" t="str">
        <f t="shared" si="28"/>
        <v>Kolářová Libuše prof. RNDr. CSc. – 1141081710.01 (PP)</v>
      </c>
      <c r="B900" s="8" t="s">
        <v>1700</v>
      </c>
      <c r="C900" s="8" t="s">
        <v>1701</v>
      </c>
      <c r="D900" s="8" t="s">
        <v>113</v>
      </c>
      <c r="E900" s="8" t="s">
        <v>1678</v>
      </c>
      <c r="F900" s="8" t="str">
        <f t="shared" si="29"/>
        <v>11351</v>
      </c>
    </row>
    <row r="901" spans="1:6" x14ac:dyDescent="0.25">
      <c r="A901" s="9" t="str">
        <f t="shared" si="28"/>
        <v>Korenková Vlasta RNDr. Ph.D. – 1152006973.04 (PP)</v>
      </c>
      <c r="B901" s="8" t="s">
        <v>1702</v>
      </c>
      <c r="C901" s="8" t="s">
        <v>1703</v>
      </c>
      <c r="D901" s="8" t="s">
        <v>113</v>
      </c>
      <c r="E901" s="8" t="s">
        <v>1678</v>
      </c>
      <c r="F901" s="8" t="str">
        <f t="shared" si="29"/>
        <v>11351</v>
      </c>
    </row>
    <row r="902" spans="1:6" x14ac:dyDescent="0.25">
      <c r="A902" s="9" t="str">
        <f t="shared" si="28"/>
        <v>Kostelanská Marie Mgr. Ph.D. – 1110383478.02 (PP)</v>
      </c>
      <c r="B902" s="8" t="s">
        <v>1704</v>
      </c>
      <c r="C902" s="8" t="s">
        <v>1705</v>
      </c>
      <c r="D902" s="8" t="s">
        <v>113</v>
      </c>
      <c r="E902" s="8" t="s">
        <v>1678</v>
      </c>
      <c r="F902" s="8" t="str">
        <f t="shared" si="29"/>
        <v>11351</v>
      </c>
    </row>
    <row r="903" spans="1:6" x14ac:dyDescent="0.25">
      <c r="A903" s="9" t="str">
        <f t="shared" si="28"/>
        <v>Kotrbová Lucie Ing. – 1118899428.01 (PP)</v>
      </c>
      <c r="B903" s="8" t="s">
        <v>1706</v>
      </c>
      <c r="C903" s="8" t="s">
        <v>1707</v>
      </c>
      <c r="D903" s="8" t="s">
        <v>113</v>
      </c>
      <c r="E903" s="8" t="s">
        <v>1678</v>
      </c>
      <c r="F903" s="8" t="str">
        <f t="shared" si="29"/>
        <v>11351</v>
      </c>
    </row>
    <row r="904" spans="1:6" x14ac:dyDescent="0.25">
      <c r="A904" s="9" t="str">
        <f t="shared" si="28"/>
        <v>Kroneislová Gabriela Ing. Ph.D. – 1138623514.01 (PP)</v>
      </c>
      <c r="B904" s="8" t="s">
        <v>1708</v>
      </c>
      <c r="C904" s="8" t="s">
        <v>1709</v>
      </c>
      <c r="D904" s="8" t="s">
        <v>113</v>
      </c>
      <c r="E904" s="8" t="s">
        <v>1678</v>
      </c>
      <c r="F904" s="8" t="str">
        <f t="shared" si="29"/>
        <v>11351</v>
      </c>
    </row>
    <row r="905" spans="1:6" x14ac:dyDescent="0.25">
      <c r="A905" s="9" t="str">
        <f t="shared" si="28"/>
        <v>Kudláčková Jana MUDr. – 1168965544.06 (PP)</v>
      </c>
      <c r="B905" s="8" t="s">
        <v>1710</v>
      </c>
      <c r="C905" s="8" t="s">
        <v>1711</v>
      </c>
      <c r="D905" s="8" t="s">
        <v>113</v>
      </c>
      <c r="E905" s="8" t="s">
        <v>1678</v>
      </c>
      <c r="F905" s="8" t="str">
        <f t="shared" si="29"/>
        <v>11351</v>
      </c>
    </row>
    <row r="906" spans="1:6" x14ac:dyDescent="0.25">
      <c r="A906" s="9" t="str">
        <f t="shared" si="28"/>
        <v>Kupidlovská Lenka MUDr. – 1135464198.05 (PP)</v>
      </c>
      <c r="B906" s="8" t="s">
        <v>1712</v>
      </c>
      <c r="C906" s="8" t="s">
        <v>1713</v>
      </c>
      <c r="D906" s="8" t="s">
        <v>113</v>
      </c>
      <c r="E906" s="8" t="s">
        <v>1678</v>
      </c>
      <c r="F906" s="8" t="str">
        <f t="shared" si="29"/>
        <v>11351</v>
      </c>
    </row>
    <row r="907" spans="1:6" x14ac:dyDescent="0.25">
      <c r="A907" s="9" t="str">
        <f t="shared" si="28"/>
        <v>Litvina Tatiana Bc. – 1189873692.01 (DPP)</v>
      </c>
      <c r="B907" s="8" t="s">
        <v>9528</v>
      </c>
      <c r="C907" s="8" t="s">
        <v>9529</v>
      </c>
      <c r="D907" s="8" t="s">
        <v>165</v>
      </c>
      <c r="E907" s="8" t="s">
        <v>1678</v>
      </c>
      <c r="F907" s="8" t="str">
        <f t="shared" si="29"/>
        <v>11351</v>
      </c>
    </row>
    <row r="908" spans="1:6" x14ac:dyDescent="0.25">
      <c r="A908" s="9" t="str">
        <f t="shared" si="28"/>
        <v>Mělková Zora MUDr. Ph.D. – 1116367175.01 (PP)</v>
      </c>
      <c r="B908" s="8" t="s">
        <v>1714</v>
      </c>
      <c r="C908" s="8" t="s">
        <v>1715</v>
      </c>
      <c r="D908" s="8" t="s">
        <v>113</v>
      </c>
      <c r="E908" s="8" t="s">
        <v>1678</v>
      </c>
      <c r="F908" s="8" t="str">
        <f t="shared" si="29"/>
        <v>11351</v>
      </c>
    </row>
    <row r="909" spans="1:6" x14ac:dyDescent="0.25">
      <c r="A909" s="9" t="str">
        <f t="shared" si="28"/>
        <v>Moško Tibor RNDr. Ph.D. – 1157871794.01 (PP)</v>
      </c>
      <c r="B909" s="8" t="s">
        <v>1716</v>
      </c>
      <c r="C909" s="8" t="s">
        <v>1717</v>
      </c>
      <c r="D909" s="8" t="s">
        <v>113</v>
      </c>
      <c r="E909" s="8" t="s">
        <v>1678</v>
      </c>
      <c r="F909" s="8" t="str">
        <f t="shared" si="29"/>
        <v>11351</v>
      </c>
    </row>
    <row r="910" spans="1:6" x14ac:dyDescent="0.25">
      <c r="A910" s="9" t="str">
        <f t="shared" si="28"/>
        <v>Motyčková Bára – 1157642570.01 (PP)</v>
      </c>
      <c r="B910" s="8" t="s">
        <v>1718</v>
      </c>
      <c r="C910" s="8" t="s">
        <v>1719</v>
      </c>
      <c r="D910" s="8" t="s">
        <v>113</v>
      </c>
      <c r="E910" s="8" t="s">
        <v>1678</v>
      </c>
      <c r="F910" s="8" t="str">
        <f t="shared" si="29"/>
        <v>11351</v>
      </c>
    </row>
    <row r="911" spans="1:6" x14ac:dyDescent="0.25">
      <c r="A911" s="9" t="str">
        <f t="shared" si="28"/>
        <v>Nohýnková Eva RNDr. Ph.D. – 1193311790.01 (PP)</v>
      </c>
      <c r="B911" s="8" t="s">
        <v>1720</v>
      </c>
      <c r="C911" s="8" t="s">
        <v>1721</v>
      </c>
      <c r="D911" s="8" t="s">
        <v>113</v>
      </c>
      <c r="E911" s="8" t="s">
        <v>1678</v>
      </c>
      <c r="F911" s="8" t="str">
        <f t="shared" si="29"/>
        <v>11351</v>
      </c>
    </row>
    <row r="912" spans="1:6" x14ac:dyDescent="0.25">
      <c r="A912" s="9" t="str">
        <f t="shared" si="28"/>
        <v>Novák Jan RNDr. Ph.D. – 1126761061.01 (PP)</v>
      </c>
      <c r="B912" s="8" t="s">
        <v>1722</v>
      </c>
      <c r="C912" s="8" t="s">
        <v>1723</v>
      </c>
      <c r="D912" s="8" t="s">
        <v>113</v>
      </c>
      <c r="E912" s="8" t="s">
        <v>1678</v>
      </c>
      <c r="F912" s="8" t="str">
        <f t="shared" si="29"/>
        <v>11351</v>
      </c>
    </row>
    <row r="913" spans="1:6" x14ac:dyDescent="0.25">
      <c r="A913" s="9" t="str">
        <f t="shared" si="28"/>
        <v>Olišarová Petra MUDr. – 1182722050.10 (DPP)</v>
      </c>
      <c r="B913" s="8" t="s">
        <v>1724</v>
      </c>
      <c r="C913" s="8" t="s">
        <v>1725</v>
      </c>
      <c r="D913" s="8" t="s">
        <v>165</v>
      </c>
      <c r="E913" s="8" t="s">
        <v>1678</v>
      </c>
      <c r="F913" s="8" t="str">
        <f t="shared" si="29"/>
        <v>11351</v>
      </c>
    </row>
    <row r="914" spans="1:6" x14ac:dyDescent="0.25">
      <c r="A914" s="9" t="str">
        <f t="shared" si="28"/>
        <v>Ouma Francan Felix  M.Sc. – 1176968030.02 (PP)</v>
      </c>
      <c r="B914" s="8" t="s">
        <v>9530</v>
      </c>
      <c r="C914" s="8" t="s">
        <v>9531</v>
      </c>
      <c r="D914" s="8" t="s">
        <v>113</v>
      </c>
      <c r="E914" s="8" t="s">
        <v>1678</v>
      </c>
      <c r="F914" s="8" t="str">
        <f t="shared" si="29"/>
        <v>11351</v>
      </c>
    </row>
    <row r="915" spans="1:6" x14ac:dyDescent="0.25">
      <c r="A915" s="9" t="str">
        <f t="shared" si="28"/>
        <v>Pavlík Emil MUDr. CSc. – 1122072230.01 (PP)</v>
      </c>
      <c r="B915" s="8" t="s">
        <v>1726</v>
      </c>
      <c r="C915" s="8" t="s">
        <v>1727</v>
      </c>
      <c r="D915" s="8" t="s">
        <v>113</v>
      </c>
      <c r="E915" s="8" t="s">
        <v>1678</v>
      </c>
      <c r="F915" s="8" t="str">
        <f t="shared" si="29"/>
        <v>11351</v>
      </c>
    </row>
    <row r="916" spans="1:6" x14ac:dyDescent="0.25">
      <c r="A916" s="9" t="str">
        <f t="shared" si="28"/>
        <v>Perglerová Aneta Mgr. – 1127102857.02 (PP)</v>
      </c>
      <c r="B916" s="8" t="s">
        <v>1728</v>
      </c>
      <c r="C916" s="8" t="s">
        <v>1729</v>
      </c>
      <c r="D916" s="8" t="s">
        <v>113</v>
      </c>
      <c r="E916" s="8" t="s">
        <v>1678</v>
      </c>
      <c r="F916" s="8" t="str">
        <f t="shared" si="29"/>
        <v>11351</v>
      </c>
    </row>
    <row r="917" spans="1:6" x14ac:dyDescent="0.25">
      <c r="A917" s="9" t="str">
        <f t="shared" si="28"/>
        <v>Petříček Miroslav Ing. CSc. – 1174029950.02 (PP)</v>
      </c>
      <c r="B917" s="8" t="s">
        <v>1730</v>
      </c>
      <c r="C917" s="8" t="s">
        <v>1731</v>
      </c>
      <c r="D917" s="8" t="s">
        <v>113</v>
      </c>
      <c r="E917" s="8" t="s">
        <v>1678</v>
      </c>
      <c r="F917" s="8" t="str">
        <f t="shared" si="29"/>
        <v>11351</v>
      </c>
    </row>
    <row r="918" spans="1:6" x14ac:dyDescent="0.25">
      <c r="A918" s="9" t="str">
        <f t="shared" si="28"/>
        <v>Petříčková Kateřina Mgr. Ph.D. – 1139379330.02 (PP)</v>
      </c>
      <c r="B918" s="8" t="s">
        <v>1732</v>
      </c>
      <c r="C918" s="8" t="s">
        <v>1733</v>
      </c>
      <c r="D918" s="8" t="s">
        <v>113</v>
      </c>
      <c r="E918" s="8" t="s">
        <v>1678</v>
      </c>
      <c r="F918" s="8" t="str">
        <f t="shared" si="29"/>
        <v>11351</v>
      </c>
    </row>
    <row r="919" spans="1:6" x14ac:dyDescent="0.25">
      <c r="A919" s="9" t="str">
        <f t="shared" si="28"/>
        <v>Portychová Tereza Mgr. – 1169774699.01 (DPP)</v>
      </c>
      <c r="B919" s="8" t="s">
        <v>9532</v>
      </c>
      <c r="C919" s="8" t="s">
        <v>9533</v>
      </c>
      <c r="D919" s="8" t="s">
        <v>165</v>
      </c>
      <c r="E919" s="8" t="s">
        <v>1678</v>
      </c>
      <c r="F919" s="8" t="str">
        <f t="shared" si="29"/>
        <v>11351</v>
      </c>
    </row>
    <row r="920" spans="1:6" x14ac:dyDescent="0.25">
      <c r="A920" s="9" t="str">
        <f t="shared" si="28"/>
        <v>Rybecká Knopf Kristina Ing. – 1156538593.01 (PP)</v>
      </c>
      <c r="B920" s="8" t="s">
        <v>9534</v>
      </c>
      <c r="C920" s="8" t="s">
        <v>1699</v>
      </c>
      <c r="D920" s="8" t="s">
        <v>113</v>
      </c>
      <c r="E920" s="8" t="s">
        <v>1678</v>
      </c>
      <c r="F920" s="8" t="str">
        <f t="shared" si="29"/>
        <v>11351</v>
      </c>
    </row>
    <row r="921" spans="1:6" x14ac:dyDescent="0.25">
      <c r="A921" s="9" t="str">
        <f t="shared" si="28"/>
        <v>Skála Vladimír RNDr. Ph.D. – 1182289872.01 (PP)</v>
      </c>
      <c r="B921" s="8" t="s">
        <v>1734</v>
      </c>
      <c r="C921" s="8" t="s">
        <v>1735</v>
      </c>
      <c r="D921" s="8" t="s">
        <v>113</v>
      </c>
      <c r="E921" s="8" t="s">
        <v>1678</v>
      </c>
      <c r="F921" s="8" t="str">
        <f t="shared" si="29"/>
        <v>11351</v>
      </c>
    </row>
    <row r="922" spans="1:6" x14ac:dyDescent="0.25">
      <c r="A922" s="9" t="str">
        <f t="shared" si="28"/>
        <v>Smělá Gabriela MUDr. – 1153971990.01 (PP)</v>
      </c>
      <c r="B922" s="8" t="s">
        <v>1736</v>
      </c>
      <c r="C922" s="8" t="s">
        <v>1737</v>
      </c>
      <c r="D922" s="8" t="s">
        <v>113</v>
      </c>
      <c r="E922" s="8" t="s">
        <v>1678</v>
      </c>
      <c r="F922" s="8" t="str">
        <f t="shared" si="29"/>
        <v>11351</v>
      </c>
    </row>
    <row r="923" spans="1:6" x14ac:dyDescent="0.25">
      <c r="A923" s="9" t="str">
        <f t="shared" si="28"/>
        <v>Sončík Michal Ing. – 1115878023.03 (PP)</v>
      </c>
      <c r="B923" s="8" t="s">
        <v>9535</v>
      </c>
      <c r="C923" s="8" t="s">
        <v>9536</v>
      </c>
      <c r="D923" s="8" t="s">
        <v>113</v>
      </c>
      <c r="E923" s="8" t="s">
        <v>1678</v>
      </c>
      <c r="F923" s="8" t="str">
        <f t="shared" si="29"/>
        <v>11351</v>
      </c>
    </row>
    <row r="924" spans="1:6" x14ac:dyDescent="0.25">
      <c r="A924" s="9" t="str">
        <f t="shared" si="28"/>
        <v>Starychenko Krystyna Mgr. – 1196809070.01 (PP)</v>
      </c>
      <c r="B924" s="8" t="s">
        <v>1738</v>
      </c>
      <c r="C924" s="8" t="s">
        <v>1739</v>
      </c>
      <c r="D924" s="8" t="s">
        <v>113</v>
      </c>
      <c r="E924" s="8" t="s">
        <v>1678</v>
      </c>
      <c r="F924" s="8" t="str">
        <f t="shared" si="29"/>
        <v>11351</v>
      </c>
    </row>
    <row r="925" spans="1:6" x14ac:dyDescent="0.25">
      <c r="A925" s="9" t="str">
        <f t="shared" si="28"/>
        <v>Stejskal František RNDr. MUDr. Ph.D. – 1164831755.01 (PP)</v>
      </c>
      <c r="B925" s="8" t="s">
        <v>1740</v>
      </c>
      <c r="C925" s="8" t="s">
        <v>1741</v>
      </c>
      <c r="D925" s="8" t="s">
        <v>113</v>
      </c>
      <c r="E925" s="8" t="s">
        <v>1678</v>
      </c>
      <c r="F925" s="8" t="str">
        <f t="shared" si="29"/>
        <v>11351</v>
      </c>
    </row>
    <row r="926" spans="1:6" x14ac:dyDescent="0.25">
      <c r="A926" s="9" t="str">
        <f t="shared" si="28"/>
        <v>Svobodová Kateřina Mgr. Ph.D. – 1128849994.07 (DPP)</v>
      </c>
      <c r="B926" s="8" t="s">
        <v>1742</v>
      </c>
      <c r="C926" s="8" t="s">
        <v>1743</v>
      </c>
      <c r="D926" s="8" t="s">
        <v>165</v>
      </c>
      <c r="E926" s="8" t="s">
        <v>1678</v>
      </c>
      <c r="F926" s="8" t="str">
        <f t="shared" si="29"/>
        <v>11351</v>
      </c>
    </row>
    <row r="927" spans="1:6" x14ac:dyDescent="0.25">
      <c r="A927" s="9" t="str">
        <f t="shared" si="28"/>
        <v>Svobodová Kateřina Mgr. Ph.D. – 1128849994.08 (DPP)</v>
      </c>
      <c r="B927" s="8" t="s">
        <v>1742</v>
      </c>
      <c r="C927" s="8" t="s">
        <v>1744</v>
      </c>
      <c r="D927" s="8" t="s">
        <v>165</v>
      </c>
      <c r="E927" s="8" t="s">
        <v>1678</v>
      </c>
      <c r="F927" s="8" t="str">
        <f t="shared" si="29"/>
        <v>11351</v>
      </c>
    </row>
    <row r="928" spans="1:6" x14ac:dyDescent="0.25">
      <c r="A928" s="9" t="str">
        <f t="shared" si="28"/>
        <v>Šabatka Erik – 1115516582.01 (PP)</v>
      </c>
      <c r="B928" s="8" t="s">
        <v>1745</v>
      </c>
      <c r="C928" s="8" t="s">
        <v>1746</v>
      </c>
      <c r="D928" s="8" t="s">
        <v>113</v>
      </c>
      <c r="E928" s="8" t="s">
        <v>1678</v>
      </c>
      <c r="F928" s="8" t="str">
        <f t="shared" si="29"/>
        <v>11351</v>
      </c>
    </row>
    <row r="929" spans="1:6" x14ac:dyDescent="0.25">
      <c r="A929" s="9" t="str">
        <f t="shared" si="28"/>
        <v>Šteflová Lisáková Alena – 1132159286.02 (PP)</v>
      </c>
      <c r="B929" s="8" t="s">
        <v>1747</v>
      </c>
      <c r="C929" s="8" t="s">
        <v>1748</v>
      </c>
      <c r="D929" s="8" t="s">
        <v>113</v>
      </c>
      <c r="E929" s="8" t="s">
        <v>1678</v>
      </c>
      <c r="F929" s="8" t="str">
        <f t="shared" si="29"/>
        <v>11351</v>
      </c>
    </row>
    <row r="930" spans="1:6" x14ac:dyDescent="0.25">
      <c r="A930" s="9" t="str">
        <f t="shared" si="28"/>
        <v>Tahtahová Blanka Ing. – 1135704962.01 (PP)</v>
      </c>
      <c r="B930" s="8" t="s">
        <v>1749</v>
      </c>
      <c r="C930" s="8" t="s">
        <v>1750</v>
      </c>
      <c r="D930" s="8" t="s">
        <v>113</v>
      </c>
      <c r="E930" s="8" t="s">
        <v>1678</v>
      </c>
      <c r="F930" s="8" t="str">
        <f t="shared" si="29"/>
        <v>11351</v>
      </c>
    </row>
    <row r="931" spans="1:6" x14ac:dyDescent="0.25">
      <c r="A931" s="9" t="str">
        <f t="shared" si="28"/>
        <v>Tůmová Pavla RNDr. Ph.D. – 1192004197.01 (PP)</v>
      </c>
      <c r="B931" s="8" t="s">
        <v>1751</v>
      </c>
      <c r="C931" s="8" t="s">
        <v>1752</v>
      </c>
      <c r="D931" s="8" t="s">
        <v>113</v>
      </c>
      <c r="E931" s="8" t="s">
        <v>1678</v>
      </c>
      <c r="F931" s="8" t="str">
        <f t="shared" si="29"/>
        <v>11351</v>
      </c>
    </row>
    <row r="932" spans="1:6" x14ac:dyDescent="0.25">
      <c r="A932" s="9" t="str">
        <f t="shared" si="28"/>
        <v>Uzlíková Magdalena Mgr. Ph.D. – 1149691305.02 (PP)</v>
      </c>
      <c r="B932" s="8" t="s">
        <v>1753</v>
      </c>
      <c r="C932" s="8" t="s">
        <v>1754</v>
      </c>
      <c r="D932" s="8" t="s">
        <v>113</v>
      </c>
      <c r="E932" s="8" t="s">
        <v>1678</v>
      </c>
      <c r="F932" s="8" t="str">
        <f t="shared" si="29"/>
        <v>11351</v>
      </c>
    </row>
    <row r="933" spans="1:6" x14ac:dyDescent="0.25">
      <c r="A933" s="9" t="str">
        <f t="shared" si="28"/>
        <v>Vu Quynh Anh RNDr. – 1187904279.01 (PP)</v>
      </c>
      <c r="B933" s="8" t="s">
        <v>1755</v>
      </c>
      <c r="C933" s="8" t="s">
        <v>1756</v>
      </c>
      <c r="D933" s="8" t="s">
        <v>113</v>
      </c>
      <c r="E933" s="8" t="s">
        <v>1678</v>
      </c>
      <c r="F933" s="8" t="str">
        <f t="shared" si="29"/>
        <v>11351</v>
      </c>
    </row>
    <row r="934" spans="1:6" x14ac:dyDescent="0.25">
      <c r="A934" s="9" t="str">
        <f t="shared" si="28"/>
        <v>Weisz Filip Ing. Ph.D. – 1148804970.01 (PP)</v>
      </c>
      <c r="B934" s="8" t="s">
        <v>1757</v>
      </c>
      <c r="C934" s="8" t="s">
        <v>1758</v>
      </c>
      <c r="D934" s="8" t="s">
        <v>113</v>
      </c>
      <c r="E934" s="8" t="s">
        <v>1678</v>
      </c>
      <c r="F934" s="8" t="str">
        <f t="shared" si="29"/>
        <v>11351</v>
      </c>
    </row>
    <row r="935" spans="1:6" x14ac:dyDescent="0.25">
      <c r="A935" s="9" t="str">
        <f t="shared" si="28"/>
        <v>Zámečníková Markéta  DiS. – 1165758538.03 (DPP)</v>
      </c>
      <c r="B935" s="8" t="s">
        <v>6759</v>
      </c>
      <c r="C935" s="8" t="s">
        <v>9537</v>
      </c>
      <c r="D935" s="8" t="s">
        <v>165</v>
      </c>
      <c r="E935" s="8" t="s">
        <v>1678</v>
      </c>
      <c r="F935" s="8" t="str">
        <f t="shared" si="29"/>
        <v>11351</v>
      </c>
    </row>
    <row r="936" spans="1:6" x14ac:dyDescent="0.25">
      <c r="A936" s="9" t="str">
        <f t="shared" si="28"/>
        <v>Závora Jan MUDr. – 1182852323.01 (PP)</v>
      </c>
      <c r="B936" s="8" t="s">
        <v>1759</v>
      </c>
      <c r="C936" s="8" t="s">
        <v>1760</v>
      </c>
      <c r="D936" s="8" t="s">
        <v>113</v>
      </c>
      <c r="E936" s="8" t="s">
        <v>1678</v>
      </c>
      <c r="F936" s="8" t="str">
        <f t="shared" si="29"/>
        <v>11351</v>
      </c>
    </row>
    <row r="937" spans="1:6" x14ac:dyDescent="0.25">
      <c r="A937" s="9" t="str">
        <f t="shared" si="28"/>
        <v>Zelenková Lenka Mgr. – 1134869318.01 (PP)</v>
      </c>
      <c r="B937" s="8" t="s">
        <v>1761</v>
      </c>
      <c r="C937" s="8" t="s">
        <v>1762</v>
      </c>
      <c r="D937" s="8" t="s">
        <v>113</v>
      </c>
      <c r="E937" s="8" t="s">
        <v>1678</v>
      </c>
      <c r="F937" s="8" t="str">
        <f t="shared" si="29"/>
        <v>11351</v>
      </c>
    </row>
    <row r="938" spans="1:6" x14ac:dyDescent="0.25">
      <c r="A938" s="9" t="str">
        <f t="shared" si="28"/>
        <v>Akhtar Muhammad  Ph.D. – 1152415134.01 (PP)</v>
      </c>
      <c r="B938" s="8" t="s">
        <v>1763</v>
      </c>
      <c r="C938" s="8" t="s">
        <v>1764</v>
      </c>
      <c r="D938" s="8" t="s">
        <v>113</v>
      </c>
      <c r="E938" s="8" t="s">
        <v>1765</v>
      </c>
      <c r="F938" s="8" t="str">
        <f t="shared" si="29"/>
        <v>11352</v>
      </c>
    </row>
    <row r="939" spans="1:6" x14ac:dyDescent="0.25">
      <c r="A939" s="9" t="str">
        <f t="shared" si="28"/>
        <v>Čechová Dana MUDr. – 1190059749.01 (PP)</v>
      </c>
      <c r="B939" s="8" t="s">
        <v>1766</v>
      </c>
      <c r="C939" s="8" t="s">
        <v>1767</v>
      </c>
      <c r="D939" s="8" t="s">
        <v>113</v>
      </c>
      <c r="E939" s="8" t="s">
        <v>1765</v>
      </c>
      <c r="F939" s="8" t="str">
        <f t="shared" si="29"/>
        <v>11352</v>
      </c>
    </row>
    <row r="940" spans="1:6" x14ac:dyDescent="0.25">
      <c r="A940" s="9" t="str">
        <f t="shared" si="28"/>
        <v>Černý Viktor RNDr. MUDr. Ph.D. – 1136425705.01 (PP)</v>
      </c>
      <c r="B940" s="8" t="s">
        <v>1768</v>
      </c>
      <c r="C940" s="8" t="s">
        <v>1769</v>
      </c>
      <c r="D940" s="8" t="s">
        <v>113</v>
      </c>
      <c r="E940" s="8" t="s">
        <v>1765</v>
      </c>
      <c r="F940" s="8" t="str">
        <f t="shared" si="29"/>
        <v>11352</v>
      </c>
    </row>
    <row r="941" spans="1:6" x14ac:dyDescent="0.25">
      <c r="A941" s="9" t="str">
        <f t="shared" si="28"/>
        <v>Fialová Věra – 1196015178.10 (PP)</v>
      </c>
      <c r="B941" s="8" t="s">
        <v>1770</v>
      </c>
      <c r="C941" s="8" t="s">
        <v>1771</v>
      </c>
      <c r="D941" s="8" t="s">
        <v>113</v>
      </c>
      <c r="E941" s="8" t="s">
        <v>1765</v>
      </c>
      <c r="F941" s="8" t="str">
        <f t="shared" si="29"/>
        <v>11352</v>
      </c>
    </row>
    <row r="942" spans="1:6" x14ac:dyDescent="0.25">
      <c r="A942" s="9" t="str">
        <f t="shared" si="28"/>
        <v>Hrdý Jiří prof. RNDr. Ph.D. – 1140250086.01 (PP)</v>
      </c>
      <c r="B942" s="8" t="s">
        <v>1772</v>
      </c>
      <c r="C942" s="8" t="s">
        <v>1773</v>
      </c>
      <c r="D942" s="8" t="s">
        <v>113</v>
      </c>
      <c r="E942" s="8" t="s">
        <v>1765</v>
      </c>
      <c r="F942" s="8" t="str">
        <f t="shared" si="29"/>
        <v>11352</v>
      </c>
    </row>
    <row r="943" spans="1:6" x14ac:dyDescent="0.25">
      <c r="A943" s="9" t="str">
        <f t="shared" si="28"/>
        <v>Jačková Eva – 1152648487.01 (PP)</v>
      </c>
      <c r="B943" s="8" t="s">
        <v>1774</v>
      </c>
      <c r="C943" s="8" t="s">
        <v>1775</v>
      </c>
      <c r="D943" s="8" t="s">
        <v>113</v>
      </c>
      <c r="E943" s="8" t="s">
        <v>1765</v>
      </c>
      <c r="F943" s="8" t="str">
        <f t="shared" si="29"/>
        <v>11352</v>
      </c>
    </row>
    <row r="944" spans="1:6" x14ac:dyDescent="0.25">
      <c r="A944" s="9" t="str">
        <f t="shared" si="28"/>
        <v>Kochina Ekaterina Bc. – 1114422563.01 (DPP)</v>
      </c>
      <c r="B944" s="8" t="s">
        <v>9538</v>
      </c>
      <c r="C944" s="8" t="s">
        <v>9539</v>
      </c>
      <c r="D944" s="8" t="s">
        <v>165</v>
      </c>
      <c r="E944" s="8" t="s">
        <v>1765</v>
      </c>
      <c r="F944" s="8" t="str">
        <f t="shared" si="29"/>
        <v>11352</v>
      </c>
    </row>
    <row r="945" spans="1:6" x14ac:dyDescent="0.25">
      <c r="A945" s="9" t="str">
        <f t="shared" si="28"/>
        <v>Krčmářová Eliška Mgr. – 1188381223.01 (PP)</v>
      </c>
      <c r="B945" s="8" t="s">
        <v>1776</v>
      </c>
      <c r="C945" s="8" t="s">
        <v>1777</v>
      </c>
      <c r="D945" s="8" t="s">
        <v>113</v>
      </c>
      <c r="E945" s="8" t="s">
        <v>1765</v>
      </c>
      <c r="F945" s="8" t="str">
        <f t="shared" si="29"/>
        <v>11352</v>
      </c>
    </row>
    <row r="946" spans="1:6" x14ac:dyDescent="0.25">
      <c r="A946" s="9" t="str">
        <f t="shared" si="28"/>
        <v>Manová Marika – 1178586298.04 (PP)</v>
      </c>
      <c r="B946" s="8" t="s">
        <v>1778</v>
      </c>
      <c r="C946" s="8" t="s">
        <v>1779</v>
      </c>
      <c r="D946" s="8" t="s">
        <v>113</v>
      </c>
      <c r="E946" s="8" t="s">
        <v>1765</v>
      </c>
      <c r="F946" s="8" t="str">
        <f t="shared" si="29"/>
        <v>11352</v>
      </c>
    </row>
    <row r="947" spans="1:6" x14ac:dyDescent="0.25">
      <c r="A947" s="9" t="str">
        <f t="shared" si="28"/>
        <v>Nováková Michaela Mgr. – 1179155953.01 (PP)</v>
      </c>
      <c r="B947" s="8" t="s">
        <v>1780</v>
      </c>
      <c r="C947" s="8" t="s">
        <v>1781</v>
      </c>
      <c r="D947" s="8" t="s">
        <v>113</v>
      </c>
      <c r="E947" s="8" t="s">
        <v>1765</v>
      </c>
      <c r="F947" s="8" t="str">
        <f t="shared" si="29"/>
        <v>11352</v>
      </c>
    </row>
    <row r="948" spans="1:6" x14ac:dyDescent="0.25">
      <c r="A948" s="9" t="str">
        <f t="shared" si="28"/>
        <v>Novotná Olga Mgr. – 1156964657.01 (PP)</v>
      </c>
      <c r="B948" s="8" t="s">
        <v>1782</v>
      </c>
      <c r="C948" s="8" t="s">
        <v>1783</v>
      </c>
      <c r="D948" s="8" t="s">
        <v>113</v>
      </c>
      <c r="E948" s="8" t="s">
        <v>1765</v>
      </c>
      <c r="F948" s="8" t="str">
        <f t="shared" si="29"/>
        <v>11352</v>
      </c>
    </row>
    <row r="949" spans="1:6" x14ac:dyDescent="0.25">
      <c r="A949" s="9" t="str">
        <f t="shared" si="28"/>
        <v>Petanová Jitka MUDr. Mgr. CSc. – 1121030438.01 (PP)</v>
      </c>
      <c r="B949" s="8" t="s">
        <v>1784</v>
      </c>
      <c r="C949" s="8" t="s">
        <v>1785</v>
      </c>
      <c r="D949" s="8" t="s">
        <v>113</v>
      </c>
      <c r="E949" s="8" t="s">
        <v>1765</v>
      </c>
      <c r="F949" s="8" t="str">
        <f t="shared" si="29"/>
        <v>11352</v>
      </c>
    </row>
    <row r="950" spans="1:6" x14ac:dyDescent="0.25">
      <c r="A950" s="9" t="str">
        <f t="shared" si="28"/>
        <v>Petrásková Petra Ing. – 1190576143.01 (PP)</v>
      </c>
      <c r="B950" s="8" t="s">
        <v>1786</v>
      </c>
      <c r="C950" s="8" t="s">
        <v>1787</v>
      </c>
      <c r="D950" s="8" t="s">
        <v>113</v>
      </c>
      <c r="E950" s="8" t="s">
        <v>1765</v>
      </c>
      <c r="F950" s="8" t="str">
        <f t="shared" si="29"/>
        <v>11352</v>
      </c>
    </row>
    <row r="951" spans="1:6" x14ac:dyDescent="0.25">
      <c r="A951" s="9" t="str">
        <f t="shared" si="28"/>
        <v>Posová Helena MUDr. CSc. – 1131865893.01 (PP)</v>
      </c>
      <c r="B951" s="8" t="s">
        <v>1788</v>
      </c>
      <c r="C951" s="8" t="s">
        <v>1789</v>
      </c>
      <c r="D951" s="8" t="s">
        <v>113</v>
      </c>
      <c r="E951" s="8" t="s">
        <v>1765</v>
      </c>
      <c r="F951" s="8" t="str">
        <f t="shared" si="29"/>
        <v>11352</v>
      </c>
    </row>
    <row r="952" spans="1:6" x14ac:dyDescent="0.25">
      <c r="A952" s="9" t="str">
        <f t="shared" si="28"/>
        <v>Protivová Eliška Mgr. – 1152087935.01 (PP)</v>
      </c>
      <c r="B952" s="8" t="s">
        <v>1790</v>
      </c>
      <c r="C952" s="8" t="s">
        <v>1791</v>
      </c>
      <c r="D952" s="8" t="s">
        <v>113</v>
      </c>
      <c r="E952" s="8" t="s">
        <v>1765</v>
      </c>
      <c r="F952" s="8" t="str">
        <f t="shared" si="29"/>
        <v>11352</v>
      </c>
    </row>
    <row r="953" spans="1:6" x14ac:dyDescent="0.25">
      <c r="A953" s="9" t="str">
        <f t="shared" si="28"/>
        <v>Stříž Ilja prof. MUDr. CSc. – 1137267645.01 (PP)</v>
      </c>
      <c r="B953" s="8" t="s">
        <v>1792</v>
      </c>
      <c r="C953" s="8" t="s">
        <v>1793</v>
      </c>
      <c r="D953" s="8" t="s">
        <v>113</v>
      </c>
      <c r="E953" s="8" t="s">
        <v>1765</v>
      </c>
      <c r="F953" s="8" t="str">
        <f t="shared" si="29"/>
        <v>11352</v>
      </c>
    </row>
    <row r="954" spans="1:6" x14ac:dyDescent="0.25">
      <c r="A954" s="9" t="str">
        <f t="shared" si="28"/>
        <v>Šafránková Lucie Mgr. DiS. – 1190977496.05 (PP)</v>
      </c>
      <c r="B954" s="8" t="s">
        <v>1794</v>
      </c>
      <c r="C954" s="8" t="s">
        <v>1795</v>
      </c>
      <c r="D954" s="8" t="s">
        <v>113</v>
      </c>
      <c r="E954" s="8" t="s">
        <v>1765</v>
      </c>
      <c r="F954" s="8" t="str">
        <f t="shared" si="29"/>
        <v>11352</v>
      </c>
    </row>
    <row r="955" spans="1:6" x14ac:dyDescent="0.25">
      <c r="A955" s="9" t="str">
        <f t="shared" si="28"/>
        <v>Šinkmajerová Tereza Bc. – 1122403958.02 (PP)</v>
      </c>
      <c r="B955" s="8" t="s">
        <v>1796</v>
      </c>
      <c r="C955" s="8" t="s">
        <v>1797</v>
      </c>
      <c r="D955" s="8" t="s">
        <v>113</v>
      </c>
      <c r="E955" s="8" t="s">
        <v>1765</v>
      </c>
      <c r="F955" s="8" t="str">
        <f t="shared" si="29"/>
        <v>11352</v>
      </c>
    </row>
    <row r="956" spans="1:6" x14ac:dyDescent="0.25">
      <c r="A956" s="9" t="str">
        <f t="shared" si="28"/>
        <v>Tlaskalová - Hogenová Helena prof. MUDr. DrSc. – 1176918150.01 (PP)</v>
      </c>
      <c r="B956" s="8" t="s">
        <v>1798</v>
      </c>
      <c r="C956" s="8" t="s">
        <v>1799</v>
      </c>
      <c r="D956" s="8" t="s">
        <v>113</v>
      </c>
      <c r="E956" s="8" t="s">
        <v>1765</v>
      </c>
      <c r="F956" s="8" t="str">
        <f t="shared" si="29"/>
        <v>11352</v>
      </c>
    </row>
    <row r="957" spans="1:6" x14ac:dyDescent="0.25">
      <c r="A957" s="9" t="str">
        <f t="shared" si="28"/>
        <v>Tymich Hegr Alexandr Mgr. – 1178705071.01 (PP)</v>
      </c>
      <c r="B957" s="8" t="s">
        <v>1800</v>
      </c>
      <c r="C957" s="8" t="s">
        <v>1801</v>
      </c>
      <c r="D957" s="8" t="s">
        <v>113</v>
      </c>
      <c r="E957" s="8" t="s">
        <v>1765</v>
      </c>
      <c r="F957" s="8" t="str">
        <f t="shared" si="29"/>
        <v>11352</v>
      </c>
    </row>
    <row r="958" spans="1:6" x14ac:dyDescent="0.25">
      <c r="A958" s="9" t="str">
        <f t="shared" si="28"/>
        <v>Zahradníčková Lucie RNDr. – 1125101387.01 (PP)</v>
      </c>
      <c r="B958" s="8" t="s">
        <v>1802</v>
      </c>
      <c r="C958" s="8" t="s">
        <v>1803</v>
      </c>
      <c r="D958" s="8" t="s">
        <v>113</v>
      </c>
      <c r="E958" s="8" t="s">
        <v>1765</v>
      </c>
      <c r="F958" s="8" t="str">
        <f t="shared" si="29"/>
        <v>11352</v>
      </c>
    </row>
    <row r="959" spans="1:6" x14ac:dyDescent="0.25">
      <c r="A959" s="9" t="str">
        <f t="shared" si="28"/>
        <v>Bauer Libor MUDr. MBA – 1143945783.01 (PP)</v>
      </c>
      <c r="B959" s="8" t="s">
        <v>1804</v>
      </c>
      <c r="C959" s="8" t="s">
        <v>1805</v>
      </c>
      <c r="D959" s="8" t="s">
        <v>113</v>
      </c>
      <c r="E959" s="8" t="s">
        <v>1806</v>
      </c>
      <c r="F959" s="8" t="str">
        <f t="shared" si="29"/>
        <v>11360</v>
      </c>
    </row>
    <row r="960" spans="1:6" x14ac:dyDescent="0.25">
      <c r="A960" s="9" t="str">
        <f t="shared" si="28"/>
        <v>Bazala Róbert MUDr. – 1183759135.01 (PP)</v>
      </c>
      <c r="B960" s="8" t="s">
        <v>1807</v>
      </c>
      <c r="C960" s="8" t="s">
        <v>1808</v>
      </c>
      <c r="D960" s="8" t="s">
        <v>113</v>
      </c>
      <c r="E960" s="8" t="s">
        <v>1806</v>
      </c>
      <c r="F960" s="8" t="str">
        <f t="shared" si="29"/>
        <v>11360</v>
      </c>
    </row>
    <row r="961" spans="1:6" x14ac:dyDescent="0.25">
      <c r="A961" s="9" t="str">
        <f t="shared" si="28"/>
        <v>Blumentritt Erik – 1182771614.01 (PP)</v>
      </c>
      <c r="B961" s="8" t="s">
        <v>1809</v>
      </c>
      <c r="C961" s="8" t="s">
        <v>1810</v>
      </c>
      <c r="D961" s="8" t="s">
        <v>113</v>
      </c>
      <c r="E961" s="8" t="s">
        <v>1806</v>
      </c>
      <c r="F961" s="8" t="str">
        <f t="shared" si="29"/>
        <v>11360</v>
      </c>
    </row>
    <row r="962" spans="1:6" x14ac:dyDescent="0.25">
      <c r="A962" s="9" t="str">
        <f t="shared" ref="A962:A1025" si="30">_xlfn.CONCAT(B962," – ",C962," (",D962,")")</f>
        <v>Bradková Eliška Ing. – 1128190713.14 (DPP)</v>
      </c>
      <c r="B962" s="8" t="s">
        <v>1811</v>
      </c>
      <c r="C962" s="8" t="s">
        <v>1812</v>
      </c>
      <c r="D962" s="8" t="s">
        <v>165</v>
      </c>
      <c r="E962" s="8" t="s">
        <v>1806</v>
      </c>
      <c r="F962" s="8" t="str">
        <f t="shared" ref="F962:F1025" si="31">MID(E962,1,5)</f>
        <v>11360</v>
      </c>
    </row>
    <row r="963" spans="1:6" x14ac:dyDescent="0.25">
      <c r="A963" s="9" t="str">
        <f t="shared" si="30"/>
        <v>Čabala Radomír doc. RNDr. Dr. Dr. – 1116356003.01 (PP)</v>
      </c>
      <c r="B963" s="8" t="s">
        <v>1813</v>
      </c>
      <c r="C963" s="8" t="s">
        <v>1814</v>
      </c>
      <c r="D963" s="8" t="s">
        <v>113</v>
      </c>
      <c r="E963" s="8" t="s">
        <v>1806</v>
      </c>
      <c r="F963" s="8" t="str">
        <f t="shared" si="31"/>
        <v>11360</v>
      </c>
    </row>
    <row r="964" spans="1:6" x14ac:dyDescent="0.25">
      <c r="A964" s="9" t="str">
        <f t="shared" si="30"/>
        <v>Dobias Najmanová Věra Ing. – 1127448655.01 (PP)</v>
      </c>
      <c r="B964" s="8" t="s">
        <v>1815</v>
      </c>
      <c r="C964" s="8" t="s">
        <v>1816</v>
      </c>
      <c r="D964" s="8" t="s">
        <v>113</v>
      </c>
      <c r="E964" s="8" t="s">
        <v>1806</v>
      </c>
      <c r="F964" s="8" t="str">
        <f t="shared" si="31"/>
        <v>11360</v>
      </c>
    </row>
    <row r="965" spans="1:6" x14ac:dyDescent="0.25">
      <c r="A965" s="9" t="str">
        <f t="shared" si="30"/>
        <v>Esposito Massimiliano prof. – 1166621350.02 (DPP)</v>
      </c>
      <c r="B965" s="8" t="s">
        <v>10330</v>
      </c>
      <c r="C965" s="8" t="s">
        <v>10331</v>
      </c>
      <c r="D965" s="8" t="s">
        <v>165</v>
      </c>
      <c r="E965" s="8" t="s">
        <v>1806</v>
      </c>
      <c r="F965" s="8" t="str">
        <f t="shared" si="31"/>
        <v>11360</v>
      </c>
    </row>
    <row r="966" spans="1:6" x14ac:dyDescent="0.25">
      <c r="A966" s="9" t="str">
        <f t="shared" si="30"/>
        <v>Hložek Tomáš RNDr. Ph.D. – 1118430338.01 (PP)</v>
      </c>
      <c r="B966" s="8" t="s">
        <v>1817</v>
      </c>
      <c r="C966" s="8" t="s">
        <v>1818</v>
      </c>
      <c r="D966" s="8" t="s">
        <v>113</v>
      </c>
      <c r="E966" s="8" t="s">
        <v>1806</v>
      </c>
      <c r="F966" s="8" t="str">
        <f t="shared" si="31"/>
        <v>11360</v>
      </c>
    </row>
    <row r="967" spans="1:6" x14ac:dyDescent="0.25">
      <c r="A967" s="9" t="str">
        <f t="shared" si="30"/>
        <v>Iblová Hana – 1138222908.01 (PP)</v>
      </c>
      <c r="B967" s="8" t="s">
        <v>1819</v>
      </c>
      <c r="C967" s="8" t="s">
        <v>1820</v>
      </c>
      <c r="D967" s="8" t="s">
        <v>113</v>
      </c>
      <c r="E967" s="8" t="s">
        <v>1806</v>
      </c>
      <c r="F967" s="8" t="str">
        <f t="shared" si="31"/>
        <v>11360</v>
      </c>
    </row>
    <row r="968" spans="1:6" x14ac:dyDescent="0.25">
      <c r="A968" s="9" t="str">
        <f t="shared" si="30"/>
        <v>Karásková Leona MUDr. – 1197531220.01 (PP)</v>
      </c>
      <c r="B968" s="8" t="s">
        <v>1821</v>
      </c>
      <c r="C968" s="8" t="s">
        <v>1822</v>
      </c>
      <c r="D968" s="8" t="s">
        <v>113</v>
      </c>
      <c r="E968" s="8" t="s">
        <v>1806</v>
      </c>
      <c r="F968" s="8" t="str">
        <f t="shared" si="31"/>
        <v>11360</v>
      </c>
    </row>
    <row r="969" spans="1:6" x14ac:dyDescent="0.25">
      <c r="A969" s="9" t="str">
        <f t="shared" si="30"/>
        <v>Klán Jaroslav RNDr. Mgr. CSc. – 1189773529.06 (PP)</v>
      </c>
      <c r="B969" s="8" t="s">
        <v>1823</v>
      </c>
      <c r="C969" s="8" t="s">
        <v>1824</v>
      </c>
      <c r="D969" s="8" t="s">
        <v>113</v>
      </c>
      <c r="E969" s="8" t="s">
        <v>1806</v>
      </c>
      <c r="F969" s="8" t="str">
        <f t="shared" si="31"/>
        <v>11360</v>
      </c>
    </row>
    <row r="970" spans="1:6" x14ac:dyDescent="0.25">
      <c r="A970" s="9" t="str">
        <f t="shared" si="30"/>
        <v>Krylová Michaela – 1192221786.05 (PP)</v>
      </c>
      <c r="B970" s="8" t="s">
        <v>1825</v>
      </c>
      <c r="C970" s="8" t="s">
        <v>1826</v>
      </c>
      <c r="D970" s="8" t="s">
        <v>113</v>
      </c>
      <c r="E970" s="8" t="s">
        <v>1806</v>
      </c>
      <c r="F970" s="8" t="str">
        <f t="shared" si="31"/>
        <v>11360</v>
      </c>
    </row>
    <row r="971" spans="1:6" x14ac:dyDescent="0.25">
      <c r="A971" s="9" t="str">
        <f t="shared" si="30"/>
        <v>Matějů Blanka JUDr. – 1187833543.02 (DPP)</v>
      </c>
      <c r="B971" s="8" t="s">
        <v>1827</v>
      </c>
      <c r="C971" s="8" t="s">
        <v>9540</v>
      </c>
      <c r="D971" s="8" t="s">
        <v>165</v>
      </c>
      <c r="E971" s="8" t="s">
        <v>1806</v>
      </c>
      <c r="F971" s="8" t="str">
        <f t="shared" si="31"/>
        <v>11360</v>
      </c>
    </row>
    <row r="972" spans="1:6" x14ac:dyDescent="0.25">
      <c r="A972" s="9" t="str">
        <f t="shared" si="30"/>
        <v>Mazura Ivan doc. RNDr. CSc. – 1113467957.01 (PP)</v>
      </c>
      <c r="B972" s="8" t="s">
        <v>1828</v>
      </c>
      <c r="C972" s="8" t="s">
        <v>1829</v>
      </c>
      <c r="D972" s="8" t="s">
        <v>113</v>
      </c>
      <c r="E972" s="8" t="s">
        <v>1806</v>
      </c>
      <c r="F972" s="8" t="str">
        <f t="shared" si="31"/>
        <v>11360</v>
      </c>
    </row>
    <row r="973" spans="1:6" x14ac:dyDescent="0.25">
      <c r="A973" s="9" t="str">
        <f t="shared" si="30"/>
        <v>Neureutterová Klára MUDr. MBA – 1177959504.01 (PP)</v>
      </c>
      <c r="B973" s="8" t="s">
        <v>1830</v>
      </c>
      <c r="C973" s="8" t="s">
        <v>1831</v>
      </c>
      <c r="D973" s="8" t="s">
        <v>113</v>
      </c>
      <c r="E973" s="8" t="s">
        <v>1806</v>
      </c>
      <c r="F973" s="8" t="str">
        <f t="shared" si="31"/>
        <v>11360</v>
      </c>
    </row>
    <row r="974" spans="1:6" x14ac:dyDescent="0.25">
      <c r="A974" s="9" t="str">
        <f t="shared" si="30"/>
        <v>Pilin Alexander doc. MUDr. et MUDr. CSc. – 1170813460.01 (PP)</v>
      </c>
      <c r="B974" s="8" t="s">
        <v>1832</v>
      </c>
      <c r="C974" s="8" t="s">
        <v>1833</v>
      </c>
      <c r="D974" s="8" t="s">
        <v>113</v>
      </c>
      <c r="E974" s="8" t="s">
        <v>1806</v>
      </c>
      <c r="F974" s="8" t="str">
        <f t="shared" si="31"/>
        <v>11360</v>
      </c>
    </row>
    <row r="975" spans="1:6" x14ac:dyDescent="0.25">
      <c r="A975" s="9" t="str">
        <f t="shared" si="30"/>
        <v>Růžičková Petra Ing. – 1153914498.01 (PP)</v>
      </c>
      <c r="B975" s="8" t="s">
        <v>1834</v>
      </c>
      <c r="C975" s="8" t="s">
        <v>1835</v>
      </c>
      <c r="D975" s="8" t="s">
        <v>113</v>
      </c>
      <c r="E975" s="8" t="s">
        <v>1806</v>
      </c>
      <c r="F975" s="8" t="str">
        <f t="shared" si="31"/>
        <v>11360</v>
      </c>
    </row>
    <row r="976" spans="1:6" x14ac:dyDescent="0.25">
      <c r="A976" s="9" t="str">
        <f t="shared" si="30"/>
        <v>Schambergerová Lucie – 1120162726.01 (PP)</v>
      </c>
      <c r="B976" s="8" t="s">
        <v>10332</v>
      </c>
      <c r="C976" s="8" t="s">
        <v>10333</v>
      </c>
      <c r="D976" s="8" t="s">
        <v>113</v>
      </c>
      <c r="E976" s="8" t="s">
        <v>1806</v>
      </c>
      <c r="F976" s="8" t="str">
        <f t="shared" si="31"/>
        <v>11360</v>
      </c>
    </row>
    <row r="977" spans="1:6" x14ac:dyDescent="0.25">
      <c r="A977" s="9" t="str">
        <f t="shared" si="30"/>
        <v>Strnadová Věra – 1178387322.01 (PP)</v>
      </c>
      <c r="B977" s="8" t="s">
        <v>1836</v>
      </c>
      <c r="C977" s="8" t="s">
        <v>1837</v>
      </c>
      <c r="D977" s="8" t="s">
        <v>113</v>
      </c>
      <c r="E977" s="8" t="s">
        <v>1806</v>
      </c>
      <c r="F977" s="8" t="str">
        <f t="shared" si="31"/>
        <v>11360</v>
      </c>
    </row>
    <row r="978" spans="1:6" x14ac:dyDescent="0.25">
      <c r="A978" s="9" t="str">
        <f t="shared" si="30"/>
        <v>Štufka Veronika MUDr. – 1194414328.01 (PP)</v>
      </c>
      <c r="B978" s="8" t="s">
        <v>255</v>
      </c>
      <c r="C978" s="8" t="s">
        <v>256</v>
      </c>
      <c r="D978" s="8" t="s">
        <v>113</v>
      </c>
      <c r="E978" s="8" t="s">
        <v>1806</v>
      </c>
      <c r="F978" s="8" t="str">
        <f t="shared" si="31"/>
        <v>11360</v>
      </c>
    </row>
    <row r="979" spans="1:6" x14ac:dyDescent="0.25">
      <c r="A979" s="9" t="str">
        <f t="shared" si="30"/>
        <v>Toupalík Pavel MUDr. Ph.D. – 1143443272.01 (PP)</v>
      </c>
      <c r="B979" s="8" t="s">
        <v>1838</v>
      </c>
      <c r="C979" s="8" t="s">
        <v>1839</v>
      </c>
      <c r="D979" s="8" t="s">
        <v>113</v>
      </c>
      <c r="E979" s="8" t="s">
        <v>1806</v>
      </c>
      <c r="F979" s="8" t="str">
        <f t="shared" si="31"/>
        <v>11360</v>
      </c>
    </row>
    <row r="980" spans="1:6" x14ac:dyDescent="0.25">
      <c r="A980" s="9" t="str">
        <f t="shared" si="30"/>
        <v>Trojan Jan – 1182182719.01 (PP)</v>
      </c>
      <c r="B980" s="8" t="s">
        <v>1840</v>
      </c>
      <c r="C980" s="8" t="s">
        <v>1841</v>
      </c>
      <c r="D980" s="8" t="s">
        <v>113</v>
      </c>
      <c r="E980" s="8" t="s">
        <v>1806</v>
      </c>
      <c r="F980" s="8" t="str">
        <f t="shared" si="31"/>
        <v>11360</v>
      </c>
    </row>
    <row r="981" spans="1:6" x14ac:dyDescent="0.25">
      <c r="A981" s="9" t="str">
        <f t="shared" si="30"/>
        <v>Týblová Veronika – 1156220366.01 (PP)</v>
      </c>
      <c r="B981" s="8" t="s">
        <v>1842</v>
      </c>
      <c r="C981" s="8" t="s">
        <v>1843</v>
      </c>
      <c r="D981" s="8" t="s">
        <v>113</v>
      </c>
      <c r="E981" s="8" t="s">
        <v>1806</v>
      </c>
      <c r="F981" s="8" t="str">
        <f t="shared" si="31"/>
        <v>11360</v>
      </c>
    </row>
    <row r="982" spans="1:6" x14ac:dyDescent="0.25">
      <c r="A982" s="9" t="str">
        <f t="shared" si="30"/>
        <v>Zikmund Jaroslav Ing. – 1170671154.01 (PP)</v>
      </c>
      <c r="B982" s="8" t="s">
        <v>1844</v>
      </c>
      <c r="C982" s="8" t="s">
        <v>1845</v>
      </c>
      <c r="D982" s="8" t="s">
        <v>113</v>
      </c>
      <c r="E982" s="8" t="s">
        <v>1806</v>
      </c>
      <c r="F982" s="8" t="str">
        <f t="shared" si="31"/>
        <v>11360</v>
      </c>
    </row>
    <row r="983" spans="1:6" x14ac:dyDescent="0.25">
      <c r="A983" s="9" t="str">
        <f t="shared" si="30"/>
        <v>Židková Monika Mgr. Ph.D. – 1127664568.01 (PP)</v>
      </c>
      <c r="B983" s="8" t="s">
        <v>1846</v>
      </c>
      <c r="C983" s="8" t="s">
        <v>1847</v>
      </c>
      <c r="D983" s="8" t="s">
        <v>113</v>
      </c>
      <c r="E983" s="8" t="s">
        <v>1806</v>
      </c>
      <c r="F983" s="8" t="str">
        <f t="shared" si="31"/>
        <v>11360</v>
      </c>
    </row>
    <row r="984" spans="1:6" x14ac:dyDescent="0.25">
      <c r="A984" s="9" t="str">
        <f t="shared" si="30"/>
        <v>Baráčková Michaela MUDr. – 1123759384.01 (PP)</v>
      </c>
      <c r="B984" s="8" t="s">
        <v>1848</v>
      </c>
      <c r="C984" s="8" t="s">
        <v>1849</v>
      </c>
      <c r="D984" s="8" t="s">
        <v>113</v>
      </c>
      <c r="E984" s="8" t="s">
        <v>1850</v>
      </c>
      <c r="F984" s="8" t="str">
        <f t="shared" si="31"/>
        <v>11380</v>
      </c>
    </row>
    <row r="985" spans="1:6" x14ac:dyDescent="0.25">
      <c r="A985" s="9" t="str">
        <f t="shared" si="30"/>
        <v>Dvořáková Martina MUDr. – 1144955735.01 (PP)</v>
      </c>
      <c r="B985" s="8" t="s">
        <v>1851</v>
      </c>
      <c r="C985" s="8" t="s">
        <v>1852</v>
      </c>
      <c r="D985" s="8" t="s">
        <v>113</v>
      </c>
      <c r="E985" s="8" t="s">
        <v>1850</v>
      </c>
      <c r="F985" s="8" t="str">
        <f t="shared" si="31"/>
        <v>11380</v>
      </c>
    </row>
    <row r="986" spans="1:6" x14ac:dyDescent="0.25">
      <c r="A986" s="9" t="str">
        <f t="shared" si="30"/>
        <v>Haluzíková Denisa MUDr. – 1187199551.01 (PP)</v>
      </c>
      <c r="B986" s="8" t="s">
        <v>1853</v>
      </c>
      <c r="C986" s="8" t="s">
        <v>1854</v>
      </c>
      <c r="D986" s="8" t="s">
        <v>113</v>
      </c>
      <c r="E986" s="8" t="s">
        <v>1850</v>
      </c>
      <c r="F986" s="8" t="str">
        <f t="shared" si="31"/>
        <v>11380</v>
      </c>
    </row>
    <row r="987" spans="1:6" x14ac:dyDescent="0.25">
      <c r="A987" s="9" t="str">
        <f t="shared" si="30"/>
        <v>Lorenzová Dana MUDr. – 1197767982.01 (PP)</v>
      </c>
      <c r="B987" s="8" t="s">
        <v>1855</v>
      </c>
      <c r="C987" s="8" t="s">
        <v>1856</v>
      </c>
      <c r="D987" s="8" t="s">
        <v>113</v>
      </c>
      <c r="E987" s="8" t="s">
        <v>1850</v>
      </c>
      <c r="F987" s="8" t="str">
        <f t="shared" si="31"/>
        <v>11380</v>
      </c>
    </row>
    <row r="988" spans="1:6" x14ac:dyDescent="0.25">
      <c r="A988" s="9" t="str">
        <f t="shared" si="30"/>
        <v>Petráková Doležalová Radka MUDr. Ph.D. – 1180074322.01 (PP)</v>
      </c>
      <c r="B988" s="8" t="s">
        <v>1857</v>
      </c>
      <c r="C988" s="8" t="s">
        <v>1858</v>
      </c>
      <c r="D988" s="8" t="s">
        <v>113</v>
      </c>
      <c r="E988" s="8" t="s">
        <v>1850</v>
      </c>
      <c r="F988" s="8" t="str">
        <f t="shared" si="31"/>
        <v>11380</v>
      </c>
    </row>
    <row r="989" spans="1:6" x14ac:dyDescent="0.25">
      <c r="A989" s="9" t="str">
        <f t="shared" si="30"/>
        <v>Rýdlová Václava – 1123450409.03 (PP)</v>
      </c>
      <c r="B989" s="8" t="s">
        <v>1859</v>
      </c>
      <c r="C989" s="8" t="s">
        <v>1860</v>
      </c>
      <c r="D989" s="8" t="s">
        <v>113</v>
      </c>
      <c r="E989" s="8" t="s">
        <v>1850</v>
      </c>
      <c r="F989" s="8" t="str">
        <f t="shared" si="31"/>
        <v>11380</v>
      </c>
    </row>
    <row r="990" spans="1:6" x14ac:dyDescent="0.25">
      <c r="A990" s="9" t="str">
        <f t="shared" si="30"/>
        <v>Větrovská Renata PhDr. Mgr. Ph.D. – 1134111589.04 (PP)</v>
      </c>
      <c r="B990" s="8" t="s">
        <v>1861</v>
      </c>
      <c r="C990" s="8" t="s">
        <v>1862</v>
      </c>
      <c r="D990" s="8" t="s">
        <v>113</v>
      </c>
      <c r="E990" s="8" t="s">
        <v>1850</v>
      </c>
      <c r="F990" s="8" t="str">
        <f t="shared" si="31"/>
        <v>11380</v>
      </c>
    </row>
    <row r="991" spans="1:6" x14ac:dyDescent="0.25">
      <c r="A991" s="9" t="str">
        <f t="shared" si="30"/>
        <v>Vilikus Zdeněk doc. MUDr. CSc. – 1160634878.01 (PP)</v>
      </c>
      <c r="B991" s="8" t="s">
        <v>1863</v>
      </c>
      <c r="C991" s="8" t="s">
        <v>1864</v>
      </c>
      <c r="D991" s="8" t="s">
        <v>113</v>
      </c>
      <c r="E991" s="8" t="s">
        <v>1850</v>
      </c>
      <c r="F991" s="8" t="str">
        <f t="shared" si="31"/>
        <v>11380</v>
      </c>
    </row>
    <row r="992" spans="1:6" x14ac:dyDescent="0.25">
      <c r="A992" s="9" t="str">
        <f t="shared" si="30"/>
        <v>Vomáčková Eva – 1175096377.01 (PP)</v>
      </c>
      <c r="B992" s="8" t="s">
        <v>1865</v>
      </c>
      <c r="C992" s="8" t="s">
        <v>1866</v>
      </c>
      <c r="D992" s="8" t="s">
        <v>113</v>
      </c>
      <c r="E992" s="8" t="s">
        <v>1850</v>
      </c>
      <c r="F992" s="8" t="str">
        <f t="shared" si="31"/>
        <v>11380</v>
      </c>
    </row>
    <row r="993" spans="1:6" x14ac:dyDescent="0.25">
      <c r="A993" s="9" t="str">
        <f t="shared" si="30"/>
        <v>Benáková Hana RNDr. MBA – 1196255377.01 (PP)</v>
      </c>
      <c r="B993" s="8" t="s">
        <v>1868</v>
      </c>
      <c r="C993" s="8" t="s">
        <v>1869</v>
      </c>
      <c r="D993" s="8" t="s">
        <v>113</v>
      </c>
      <c r="E993" s="8" t="s">
        <v>1867</v>
      </c>
      <c r="F993" s="8" t="str">
        <f t="shared" si="31"/>
        <v>11410</v>
      </c>
    </row>
    <row r="994" spans="1:6" x14ac:dyDescent="0.25">
      <c r="A994" s="9" t="str">
        <f t="shared" si="30"/>
        <v>Borecká Marianna RNDr. Ph.D. – 1168729640.07 (PP)</v>
      </c>
      <c r="B994" s="8" t="s">
        <v>1870</v>
      </c>
      <c r="C994" s="8" t="s">
        <v>1871</v>
      </c>
      <c r="D994" s="8" t="s">
        <v>113</v>
      </c>
      <c r="E994" s="8" t="s">
        <v>1867</v>
      </c>
      <c r="F994" s="8" t="str">
        <f t="shared" si="31"/>
        <v>11410</v>
      </c>
    </row>
    <row r="995" spans="1:6" x14ac:dyDescent="0.25">
      <c r="A995" s="9" t="str">
        <f t="shared" si="30"/>
        <v>Bradna Pavel RNDr. CSc. – 1145223433.01 (PP)</v>
      </c>
      <c r="B995" s="8" t="s">
        <v>1872</v>
      </c>
      <c r="C995" s="8" t="s">
        <v>1873</v>
      </c>
      <c r="D995" s="8" t="s">
        <v>113</v>
      </c>
      <c r="E995" s="8" t="s">
        <v>1867</v>
      </c>
      <c r="F995" s="8" t="str">
        <f t="shared" si="31"/>
        <v>11410</v>
      </c>
    </row>
    <row r="996" spans="1:6" x14ac:dyDescent="0.25">
      <c r="A996" s="9" t="str">
        <f t="shared" si="30"/>
        <v>Brzežková Radka MUDr. – 1124564143.02 (PP)</v>
      </c>
      <c r="B996" s="8" t="s">
        <v>1874</v>
      </c>
      <c r="C996" s="8" t="s">
        <v>1875</v>
      </c>
      <c r="D996" s="8" t="s">
        <v>113</v>
      </c>
      <c r="E996" s="8" t="s">
        <v>1867</v>
      </c>
      <c r="F996" s="8" t="str">
        <f t="shared" si="31"/>
        <v>11410</v>
      </c>
    </row>
    <row r="997" spans="1:6" x14ac:dyDescent="0.25">
      <c r="A997" s="9" t="str">
        <f t="shared" si="30"/>
        <v>Buchal Richard Mgr. – 1166017475.01 (PP)</v>
      </c>
      <c r="B997" s="8" t="s">
        <v>1876</v>
      </c>
      <c r="C997" s="8" t="s">
        <v>1877</v>
      </c>
      <c r="D997" s="8" t="s">
        <v>113</v>
      </c>
      <c r="E997" s="8" t="s">
        <v>1867</v>
      </c>
      <c r="F997" s="8" t="str">
        <f t="shared" si="31"/>
        <v>11410</v>
      </c>
    </row>
    <row r="998" spans="1:6" x14ac:dyDescent="0.25">
      <c r="A998" s="9" t="str">
        <f t="shared" si="30"/>
        <v>Černá Marta Ing. – 1187146538.01 (PP)</v>
      </c>
      <c r="B998" s="8" t="s">
        <v>1878</v>
      </c>
      <c r="C998" s="8" t="s">
        <v>1879</v>
      </c>
      <c r="D998" s="8" t="s">
        <v>113</v>
      </c>
      <c r="E998" s="8" t="s">
        <v>1867</v>
      </c>
      <c r="F998" s="8" t="str">
        <f t="shared" si="31"/>
        <v>11410</v>
      </c>
    </row>
    <row r="999" spans="1:6" x14ac:dyDescent="0.25">
      <c r="A999" s="9" t="str">
        <f t="shared" si="30"/>
        <v>Černý František – 1138511331.04 (DPP)</v>
      </c>
      <c r="B999" s="8" t="s">
        <v>9541</v>
      </c>
      <c r="C999" s="8" t="s">
        <v>9542</v>
      </c>
      <c r="D999" s="8" t="s">
        <v>165</v>
      </c>
      <c r="E999" s="8" t="s">
        <v>1867</v>
      </c>
      <c r="F999" s="8" t="str">
        <f t="shared" si="31"/>
        <v>11410</v>
      </c>
    </row>
    <row r="1000" spans="1:6" x14ac:dyDescent="0.25">
      <c r="A1000" s="9" t="str">
        <f t="shared" si="30"/>
        <v>Čierna Martina Ing. – 1189751363.01 (PP)</v>
      </c>
      <c r="B1000" s="8" t="s">
        <v>1880</v>
      </c>
      <c r="C1000" s="8" t="s">
        <v>1881</v>
      </c>
      <c r="D1000" s="8" t="s">
        <v>113</v>
      </c>
      <c r="E1000" s="8" t="s">
        <v>1867</v>
      </c>
      <c r="F1000" s="8" t="str">
        <f t="shared" si="31"/>
        <v>11410</v>
      </c>
    </row>
    <row r="1001" spans="1:6" x14ac:dyDescent="0.25">
      <c r="A1001" s="9" t="str">
        <f t="shared" si="30"/>
        <v>Dezortová Anna – 1191067586.01 (PP)</v>
      </c>
      <c r="B1001" s="8" t="s">
        <v>1882</v>
      </c>
      <c r="C1001" s="8" t="s">
        <v>1883</v>
      </c>
      <c r="D1001" s="8" t="s">
        <v>113</v>
      </c>
      <c r="E1001" s="8" t="s">
        <v>1867</v>
      </c>
      <c r="F1001" s="8" t="str">
        <f t="shared" si="31"/>
        <v>11410</v>
      </c>
    </row>
    <row r="1002" spans="1:6" x14ac:dyDescent="0.25">
      <c r="A1002" s="9" t="str">
        <f t="shared" si="30"/>
        <v>Dvořák Aleš RNDr. Ph.D. – 1136099746.03 (PP)</v>
      </c>
      <c r="B1002" s="8" t="s">
        <v>1885</v>
      </c>
      <c r="C1002" s="8" t="s">
        <v>1886</v>
      </c>
      <c r="D1002" s="8" t="s">
        <v>113</v>
      </c>
      <c r="E1002" s="8" t="s">
        <v>1867</v>
      </c>
      <c r="F1002" s="8" t="str">
        <f t="shared" si="31"/>
        <v>11410</v>
      </c>
    </row>
    <row r="1003" spans="1:6" x14ac:dyDescent="0.25">
      <c r="A1003" s="9" t="str">
        <f t="shared" si="30"/>
        <v>Fialová Lenka MUDr. CSc. – 1187856797.01 (PP)</v>
      </c>
      <c r="B1003" s="8" t="s">
        <v>1887</v>
      </c>
      <c r="C1003" s="8" t="s">
        <v>1888</v>
      </c>
      <c r="D1003" s="8" t="s">
        <v>113</v>
      </c>
      <c r="E1003" s="8" t="s">
        <v>1867</v>
      </c>
      <c r="F1003" s="8" t="str">
        <f t="shared" si="31"/>
        <v>11410</v>
      </c>
    </row>
    <row r="1004" spans="1:6" x14ac:dyDescent="0.25">
      <c r="A1004" s="9" t="str">
        <f t="shared" si="30"/>
        <v>Franková Věra doc. Mgr. Ph.D. et Ph.D. – 1141462217.01 (PP)</v>
      </c>
      <c r="B1004" s="8" t="s">
        <v>1257</v>
      </c>
      <c r="C1004" s="8" t="s">
        <v>1258</v>
      </c>
      <c r="D1004" s="8" t="s">
        <v>113</v>
      </c>
      <c r="E1004" s="8" t="s">
        <v>1867</v>
      </c>
      <c r="F1004" s="8" t="str">
        <f t="shared" si="31"/>
        <v>11410</v>
      </c>
    </row>
    <row r="1005" spans="1:6" x14ac:dyDescent="0.25">
      <c r="A1005" s="9" t="str">
        <f t="shared" si="30"/>
        <v>Glova Andrej – 1181995287.03 (PP)</v>
      </c>
      <c r="B1005" s="8" t="s">
        <v>1889</v>
      </c>
      <c r="C1005" s="8" t="s">
        <v>1890</v>
      </c>
      <c r="D1005" s="8" t="s">
        <v>113</v>
      </c>
      <c r="E1005" s="8" t="s">
        <v>1867</v>
      </c>
      <c r="F1005" s="8" t="str">
        <f t="shared" si="31"/>
        <v>11410</v>
      </c>
    </row>
    <row r="1006" spans="1:6" x14ac:dyDescent="0.25">
      <c r="A1006" s="9" t="str">
        <f t="shared" si="30"/>
        <v>Haehnelová Jitka – 1136310735.01 (PP)</v>
      </c>
      <c r="B1006" s="8" t="s">
        <v>1891</v>
      </c>
      <c r="C1006" s="8" t="s">
        <v>1892</v>
      </c>
      <c r="D1006" s="8" t="s">
        <v>113</v>
      </c>
      <c r="E1006" s="8" t="s">
        <v>1867</v>
      </c>
      <c r="F1006" s="8" t="str">
        <f t="shared" si="31"/>
        <v>11410</v>
      </c>
    </row>
    <row r="1007" spans="1:6" x14ac:dyDescent="0.25">
      <c r="A1007" s="9" t="str">
        <f t="shared" si="30"/>
        <v>Hájková Jaroslava Ing. – 1188129455.01 (PP)</v>
      </c>
      <c r="B1007" s="8" t="s">
        <v>1893</v>
      </c>
      <c r="C1007" s="8" t="s">
        <v>1894</v>
      </c>
      <c r="D1007" s="8" t="s">
        <v>113</v>
      </c>
      <c r="E1007" s="8" t="s">
        <v>1867</v>
      </c>
      <c r="F1007" s="8" t="str">
        <f t="shared" si="31"/>
        <v>11410</v>
      </c>
    </row>
    <row r="1008" spans="1:6" x14ac:dyDescent="0.25">
      <c r="A1008" s="9" t="str">
        <f t="shared" si="30"/>
        <v>Haluzík Martin prof. MUDr. DrSc. – 1121024067.01 (PP)</v>
      </c>
      <c r="B1008" s="8" t="s">
        <v>1895</v>
      </c>
      <c r="C1008" s="8" t="s">
        <v>1896</v>
      </c>
      <c r="D1008" s="8" t="s">
        <v>113</v>
      </c>
      <c r="E1008" s="8" t="s">
        <v>1867</v>
      </c>
      <c r="F1008" s="8" t="str">
        <f t="shared" si="31"/>
        <v>11410</v>
      </c>
    </row>
    <row r="1009" spans="1:6" x14ac:dyDescent="0.25">
      <c r="A1009" s="9" t="str">
        <f t="shared" si="30"/>
        <v>Horáčková Klára RNDr. Ph.D. – 1112344461.02 (PP)</v>
      </c>
      <c r="B1009" s="8" t="s">
        <v>1897</v>
      </c>
      <c r="C1009" s="8" t="s">
        <v>1898</v>
      </c>
      <c r="D1009" s="8" t="s">
        <v>113</v>
      </c>
      <c r="E1009" s="8" t="s">
        <v>1867</v>
      </c>
      <c r="F1009" s="8" t="str">
        <f t="shared" si="31"/>
        <v>11410</v>
      </c>
    </row>
    <row r="1010" spans="1:6" x14ac:dyDescent="0.25">
      <c r="A1010" s="9" t="str">
        <f t="shared" si="30"/>
        <v>Horáčková Klára RNDr. Ph.D. – 1112344461.04 (DPP)</v>
      </c>
      <c r="B1010" s="8" t="s">
        <v>1897</v>
      </c>
      <c r="C1010" s="8" t="s">
        <v>9543</v>
      </c>
      <c r="D1010" s="8" t="s">
        <v>165</v>
      </c>
      <c r="E1010" s="8" t="s">
        <v>1867</v>
      </c>
      <c r="F1010" s="8" t="str">
        <f t="shared" si="31"/>
        <v>11410</v>
      </c>
    </row>
    <row r="1011" spans="1:6" x14ac:dyDescent="0.25">
      <c r="A1011" s="9" t="str">
        <f t="shared" si="30"/>
        <v>Hrubišová Květoslava – 1194574001.01 (PP)</v>
      </c>
      <c r="B1011" s="8" t="s">
        <v>1899</v>
      </c>
      <c r="C1011" s="8" t="s">
        <v>1900</v>
      </c>
      <c r="D1011" s="8" t="s">
        <v>113</v>
      </c>
      <c r="E1011" s="8" t="s">
        <v>1867</v>
      </c>
      <c r="F1011" s="8" t="str">
        <f t="shared" si="31"/>
        <v>11410</v>
      </c>
    </row>
    <row r="1012" spans="1:6" x14ac:dyDescent="0.25">
      <c r="A1012" s="9" t="str">
        <f t="shared" si="30"/>
        <v>Hudcová Dita – 1193729969.09 (PP)</v>
      </c>
      <c r="B1012" s="8" t="s">
        <v>1903</v>
      </c>
      <c r="C1012" s="8" t="s">
        <v>1904</v>
      </c>
      <c r="D1012" s="8" t="s">
        <v>113</v>
      </c>
      <c r="E1012" s="8" t="s">
        <v>1867</v>
      </c>
      <c r="F1012" s="8" t="str">
        <f t="shared" si="31"/>
        <v>11410</v>
      </c>
    </row>
    <row r="1013" spans="1:6" x14ac:dyDescent="0.25">
      <c r="A1013" s="9" t="str">
        <f t="shared" si="30"/>
        <v>Hudcová Barbora Bc. – 1142141160.01 (DPP)</v>
      </c>
      <c r="B1013" s="8" t="s">
        <v>1901</v>
      </c>
      <c r="C1013" s="8" t="s">
        <v>1902</v>
      </c>
      <c r="D1013" s="8" t="s">
        <v>165</v>
      </c>
      <c r="E1013" s="8" t="s">
        <v>1867</v>
      </c>
      <c r="F1013" s="8" t="str">
        <f t="shared" si="31"/>
        <v>11410</v>
      </c>
    </row>
    <row r="1014" spans="1:6" x14ac:dyDescent="0.25">
      <c r="A1014" s="9" t="str">
        <f t="shared" si="30"/>
        <v>Janatová Markéta RNDr. Ph.D. – 1185805114.01 (PP)</v>
      </c>
      <c r="B1014" s="8" t="s">
        <v>1905</v>
      </c>
      <c r="C1014" s="8" t="s">
        <v>1906</v>
      </c>
      <c r="D1014" s="8" t="s">
        <v>113</v>
      </c>
      <c r="E1014" s="8" t="s">
        <v>1867</v>
      </c>
      <c r="F1014" s="8" t="str">
        <f t="shared" si="31"/>
        <v>11410</v>
      </c>
    </row>
    <row r="1015" spans="1:6" x14ac:dyDescent="0.25">
      <c r="A1015" s="9" t="str">
        <f t="shared" si="30"/>
        <v>Jelínková Sandra Mgr. Ph.D. – 1178812270.03 (PP)</v>
      </c>
      <c r="B1015" s="8" t="s">
        <v>1907</v>
      </c>
      <c r="C1015" s="8" t="s">
        <v>1908</v>
      </c>
      <c r="D1015" s="8" t="s">
        <v>113</v>
      </c>
      <c r="E1015" s="8" t="s">
        <v>1867</v>
      </c>
      <c r="F1015" s="8" t="str">
        <f t="shared" si="31"/>
        <v>11410</v>
      </c>
    </row>
    <row r="1016" spans="1:6" x14ac:dyDescent="0.25">
      <c r="A1016" s="9" t="str">
        <f t="shared" si="30"/>
        <v>Jirsa Milan prof. MUDr. Mgr. CSc. – 1161432012.01 (PP)</v>
      </c>
      <c r="B1016" s="8" t="s">
        <v>1909</v>
      </c>
      <c r="C1016" s="8" t="s">
        <v>1910</v>
      </c>
      <c r="D1016" s="8" t="s">
        <v>113</v>
      </c>
      <c r="E1016" s="8" t="s">
        <v>1867</v>
      </c>
      <c r="F1016" s="8" t="str">
        <f t="shared" si="31"/>
        <v>11410</v>
      </c>
    </row>
    <row r="1017" spans="1:6" x14ac:dyDescent="0.25">
      <c r="A1017" s="9" t="str">
        <f t="shared" si="30"/>
        <v>Just Pavel RNDr. Ph.D. – 1110520923.01 (PP)</v>
      </c>
      <c r="B1017" s="8" t="s">
        <v>1911</v>
      </c>
      <c r="C1017" s="8" t="s">
        <v>1912</v>
      </c>
      <c r="D1017" s="8" t="s">
        <v>113</v>
      </c>
      <c r="E1017" s="8" t="s">
        <v>1867</v>
      </c>
      <c r="F1017" s="8" t="str">
        <f t="shared" si="31"/>
        <v>11410</v>
      </c>
    </row>
    <row r="1018" spans="1:6" x14ac:dyDescent="0.25">
      <c r="A1018" s="9" t="str">
        <f t="shared" si="30"/>
        <v>Kadlecová Libuše Ing. – 1116254492.01 (PP)</v>
      </c>
      <c r="B1018" s="8" t="s">
        <v>1913</v>
      </c>
      <c r="C1018" s="8" t="s">
        <v>1914</v>
      </c>
      <c r="D1018" s="8" t="s">
        <v>113</v>
      </c>
      <c r="E1018" s="8" t="s">
        <v>1867</v>
      </c>
      <c r="F1018" s="8" t="str">
        <f t="shared" si="31"/>
        <v>11410</v>
      </c>
    </row>
    <row r="1019" spans="1:6" x14ac:dyDescent="0.25">
      <c r="A1019" s="9" t="str">
        <f t="shared" si="30"/>
        <v>Kalousová Marta prof. MUDr. Ph.D. – 1180827768.01 (PP)</v>
      </c>
      <c r="B1019" s="8" t="s">
        <v>1915</v>
      </c>
      <c r="C1019" s="8" t="s">
        <v>1916</v>
      </c>
      <c r="D1019" s="8" t="s">
        <v>113</v>
      </c>
      <c r="E1019" s="8" t="s">
        <v>1867</v>
      </c>
      <c r="F1019" s="8" t="str">
        <f t="shared" si="31"/>
        <v>11410</v>
      </c>
    </row>
    <row r="1020" spans="1:6" x14ac:dyDescent="0.25">
      <c r="A1020" s="9" t="str">
        <f t="shared" si="30"/>
        <v>Karafiátová Hojková Jitka PhDr. – 1120471298.01 (PP)</v>
      </c>
      <c r="B1020" s="8" t="s">
        <v>1917</v>
      </c>
      <c r="C1020" s="8" t="s">
        <v>1918</v>
      </c>
      <c r="D1020" s="8" t="s">
        <v>113</v>
      </c>
      <c r="E1020" s="8" t="s">
        <v>1867</v>
      </c>
      <c r="F1020" s="8" t="str">
        <f t="shared" si="31"/>
        <v>11410</v>
      </c>
    </row>
    <row r="1021" spans="1:6" x14ac:dyDescent="0.25">
      <c r="A1021" s="9" t="str">
        <f t="shared" si="30"/>
        <v>Kleibl Zdeněk prof. MUDr. Ph.D. – 1182268451.01 (PP)</v>
      </c>
      <c r="B1021" s="8" t="s">
        <v>1919</v>
      </c>
      <c r="C1021" s="8" t="s">
        <v>1920</v>
      </c>
      <c r="D1021" s="8" t="s">
        <v>113</v>
      </c>
      <c r="E1021" s="8" t="s">
        <v>1867</v>
      </c>
      <c r="F1021" s="8" t="str">
        <f t="shared" si="31"/>
        <v>11410</v>
      </c>
    </row>
    <row r="1022" spans="1:6" x14ac:dyDescent="0.25">
      <c r="A1022" s="9" t="str">
        <f t="shared" si="30"/>
        <v>Kloučková Jana Mgr. Ph.D. – 1123497480.01 (PP)</v>
      </c>
      <c r="B1022" s="8" t="s">
        <v>1921</v>
      </c>
      <c r="C1022" s="8" t="s">
        <v>1922</v>
      </c>
      <c r="D1022" s="8" t="s">
        <v>113</v>
      </c>
      <c r="E1022" s="8" t="s">
        <v>1867</v>
      </c>
      <c r="F1022" s="8" t="str">
        <f t="shared" si="31"/>
        <v>11410</v>
      </c>
    </row>
    <row r="1023" spans="1:6" x14ac:dyDescent="0.25">
      <c r="A1023" s="9" t="str">
        <f t="shared" si="30"/>
        <v>Kocna Petr MUDr. CSc. – 1117712472.01 (PP)</v>
      </c>
      <c r="B1023" s="8" t="s">
        <v>1923</v>
      </c>
      <c r="C1023" s="8" t="s">
        <v>1924</v>
      </c>
      <c r="D1023" s="8" t="s">
        <v>113</v>
      </c>
      <c r="E1023" s="8" t="s">
        <v>1867</v>
      </c>
      <c r="F1023" s="8" t="str">
        <f t="shared" si="31"/>
        <v>11410</v>
      </c>
    </row>
    <row r="1024" spans="1:6" x14ac:dyDescent="0.25">
      <c r="A1024" s="9" t="str">
        <f t="shared" si="30"/>
        <v>Konečná Barbora Mgr. – 1172847124.02 (PP)</v>
      </c>
      <c r="B1024" s="8" t="s">
        <v>9544</v>
      </c>
      <c r="C1024" s="8" t="s">
        <v>1977</v>
      </c>
      <c r="D1024" s="8" t="s">
        <v>113</v>
      </c>
      <c r="E1024" s="8" t="s">
        <v>1867</v>
      </c>
      <c r="F1024" s="8" t="str">
        <f t="shared" si="31"/>
        <v>11410</v>
      </c>
    </row>
    <row r="1025" spans="1:6" x14ac:dyDescent="0.25">
      <c r="A1025" s="9" t="str">
        <f t="shared" si="30"/>
        <v>Kovářová Blanka PhDr. – 1198927270.01 (PP)</v>
      </c>
      <c r="B1025" s="8" t="s">
        <v>1925</v>
      </c>
      <c r="C1025" s="8" t="s">
        <v>1926</v>
      </c>
      <c r="D1025" s="8" t="s">
        <v>113</v>
      </c>
      <c r="E1025" s="8" t="s">
        <v>1867</v>
      </c>
      <c r="F1025" s="8" t="str">
        <f t="shared" si="31"/>
        <v>11410</v>
      </c>
    </row>
    <row r="1026" spans="1:6" x14ac:dyDescent="0.25">
      <c r="A1026" s="9" t="str">
        <f t="shared" ref="A1026:A1089" si="32">_xlfn.CONCAT(B1026," – ",C1026," (",D1026,")")</f>
        <v>Kovářová Kudrnová Zuzana MUDr. Ph.D. – 1115837876.04 (PP)</v>
      </c>
      <c r="B1026" s="8" t="s">
        <v>1927</v>
      </c>
      <c r="C1026" s="8" t="s">
        <v>1928</v>
      </c>
      <c r="D1026" s="8" t="s">
        <v>113</v>
      </c>
      <c r="E1026" s="8" t="s">
        <v>1867</v>
      </c>
      <c r="F1026" s="8" t="str">
        <f t="shared" ref="F1026:F1089" si="33">MID(E1026,1,5)</f>
        <v>11410</v>
      </c>
    </row>
    <row r="1027" spans="1:6" x14ac:dyDescent="0.25">
      <c r="A1027" s="9" t="str">
        <f t="shared" si="32"/>
        <v>Kreisingerová Kateřina Mgr. Ph.D. – 1117614724.01 (PP)</v>
      </c>
      <c r="B1027" s="8" t="s">
        <v>1929</v>
      </c>
      <c r="C1027" s="8" t="s">
        <v>1930</v>
      </c>
      <c r="D1027" s="8" t="s">
        <v>113</v>
      </c>
      <c r="E1027" s="8" t="s">
        <v>1867</v>
      </c>
      <c r="F1027" s="8" t="str">
        <f t="shared" si="33"/>
        <v>11410</v>
      </c>
    </row>
    <row r="1028" spans="1:6" x14ac:dyDescent="0.25">
      <c r="A1028" s="9" t="str">
        <f t="shared" si="32"/>
        <v>Krtil Jan MUDr. – 1184746130.01 (PP)</v>
      </c>
      <c r="B1028" s="8" t="s">
        <v>1931</v>
      </c>
      <c r="C1028" s="8" t="s">
        <v>1932</v>
      </c>
      <c r="D1028" s="8" t="s">
        <v>113</v>
      </c>
      <c r="E1028" s="8" t="s">
        <v>1867</v>
      </c>
      <c r="F1028" s="8" t="str">
        <f t="shared" si="33"/>
        <v>11410</v>
      </c>
    </row>
    <row r="1029" spans="1:6" x14ac:dyDescent="0.25">
      <c r="A1029" s="9" t="str">
        <f t="shared" si="32"/>
        <v>Křepela Evžen doc. MUDr. CSc. – 1153193699.02 (PP)</v>
      </c>
      <c r="B1029" s="8" t="s">
        <v>1933</v>
      </c>
      <c r="C1029" s="8" t="s">
        <v>1934</v>
      </c>
      <c r="D1029" s="8" t="s">
        <v>113</v>
      </c>
      <c r="E1029" s="8" t="s">
        <v>1867</v>
      </c>
      <c r="F1029" s="8" t="str">
        <f t="shared" si="33"/>
        <v>11410</v>
      </c>
    </row>
    <row r="1030" spans="1:6" x14ac:dyDescent="0.25">
      <c r="A1030" s="9" t="str">
        <f t="shared" si="32"/>
        <v>Křepelka David Mgr. – 1176078936.01 (PP)</v>
      </c>
      <c r="B1030" s="8" t="s">
        <v>1935</v>
      </c>
      <c r="C1030" s="8" t="s">
        <v>1936</v>
      </c>
      <c r="D1030" s="8" t="s">
        <v>113</v>
      </c>
      <c r="E1030" s="8" t="s">
        <v>1867</v>
      </c>
      <c r="F1030" s="8" t="str">
        <f t="shared" si="33"/>
        <v>11410</v>
      </c>
    </row>
    <row r="1031" spans="1:6" x14ac:dyDescent="0.25">
      <c r="A1031" s="9" t="str">
        <f t="shared" si="32"/>
        <v>Kvasnička Tomáš doc. MUDr. CSc. – 1120426918.01 (PP)</v>
      </c>
      <c r="B1031" s="8" t="s">
        <v>1937</v>
      </c>
      <c r="C1031" s="8" t="s">
        <v>1938</v>
      </c>
      <c r="D1031" s="8" t="s">
        <v>113</v>
      </c>
      <c r="E1031" s="8" t="s">
        <v>1867</v>
      </c>
      <c r="F1031" s="8" t="str">
        <f t="shared" si="33"/>
        <v>11410</v>
      </c>
    </row>
    <row r="1032" spans="1:6" x14ac:dyDescent="0.25">
      <c r="A1032" s="9" t="str">
        <f t="shared" si="32"/>
        <v>Lacinová Martina Bc. – 1156337743.02 (PP)</v>
      </c>
      <c r="B1032" s="8" t="s">
        <v>1939</v>
      </c>
      <c r="C1032" s="8" t="s">
        <v>1940</v>
      </c>
      <c r="D1032" s="8" t="s">
        <v>113</v>
      </c>
      <c r="E1032" s="8" t="s">
        <v>1867</v>
      </c>
      <c r="F1032" s="8" t="str">
        <f t="shared" si="33"/>
        <v>11410</v>
      </c>
    </row>
    <row r="1033" spans="1:6" x14ac:dyDescent="0.25">
      <c r="A1033" s="9" t="str">
        <f t="shared" si="32"/>
        <v>Lahoda Brodská Helena doc. MUDr. Ph.D. – 1125169700.01 (PP)</v>
      </c>
      <c r="B1033" s="8" t="s">
        <v>1941</v>
      </c>
      <c r="C1033" s="8" t="s">
        <v>1942</v>
      </c>
      <c r="D1033" s="8" t="s">
        <v>113</v>
      </c>
      <c r="E1033" s="8" t="s">
        <v>1867</v>
      </c>
      <c r="F1033" s="8" t="str">
        <f t="shared" si="33"/>
        <v>11410</v>
      </c>
    </row>
    <row r="1034" spans="1:6" x14ac:dyDescent="0.25">
      <c r="A1034" s="9" t="str">
        <f t="shared" si="32"/>
        <v>Leníček Martin MUDr. Ph.D. – 1146919775.01 (PP)</v>
      </c>
      <c r="B1034" s="8" t="s">
        <v>1943</v>
      </c>
      <c r="C1034" s="8" t="s">
        <v>1944</v>
      </c>
      <c r="D1034" s="8" t="s">
        <v>113</v>
      </c>
      <c r="E1034" s="8" t="s">
        <v>1867</v>
      </c>
      <c r="F1034" s="8" t="str">
        <f t="shared" si="33"/>
        <v>11410</v>
      </c>
    </row>
    <row r="1035" spans="1:6" x14ac:dyDescent="0.25">
      <c r="A1035" s="9" t="str">
        <f t="shared" si="32"/>
        <v>Levová Kateřina RNDr. Ph.D. – 1165076285.02 (PP)</v>
      </c>
      <c r="B1035" s="8" t="s">
        <v>1945</v>
      </c>
      <c r="C1035" s="8" t="s">
        <v>1946</v>
      </c>
      <c r="D1035" s="8" t="s">
        <v>113</v>
      </c>
      <c r="E1035" s="8" t="s">
        <v>1867</v>
      </c>
      <c r="F1035" s="8" t="str">
        <f t="shared" si="33"/>
        <v>11410</v>
      </c>
    </row>
    <row r="1036" spans="1:6" x14ac:dyDescent="0.25">
      <c r="A1036" s="9" t="str">
        <f t="shared" si="32"/>
        <v>Lhotská Halka Mgr. Ph.D. – 1138769503.02 (PP)</v>
      </c>
      <c r="B1036" s="8" t="s">
        <v>1947</v>
      </c>
      <c r="C1036" s="8" t="s">
        <v>1948</v>
      </c>
      <c r="D1036" s="8" t="s">
        <v>113</v>
      </c>
      <c r="E1036" s="8" t="s">
        <v>1867</v>
      </c>
      <c r="F1036" s="8" t="str">
        <f t="shared" si="33"/>
        <v>11410</v>
      </c>
    </row>
    <row r="1037" spans="1:6" x14ac:dyDescent="0.25">
      <c r="A1037" s="9" t="str">
        <f t="shared" si="32"/>
        <v>Lizcová Libuše RNDr. Ph.D. – 1136104728.06 (PP)</v>
      </c>
      <c r="B1037" s="8" t="s">
        <v>1949</v>
      </c>
      <c r="C1037" s="8" t="s">
        <v>1950</v>
      </c>
      <c r="D1037" s="8" t="s">
        <v>113</v>
      </c>
      <c r="E1037" s="8" t="s">
        <v>1867</v>
      </c>
      <c r="F1037" s="8" t="str">
        <f t="shared" si="33"/>
        <v>11410</v>
      </c>
    </row>
    <row r="1038" spans="1:6" x14ac:dyDescent="0.25">
      <c r="A1038" s="9" t="str">
        <f t="shared" si="32"/>
        <v>Lukáš Milan prof. MUDr. CSc. – 1133477360.03 (PP)</v>
      </c>
      <c r="B1038" s="8" t="s">
        <v>1951</v>
      </c>
      <c r="C1038" s="8" t="s">
        <v>1952</v>
      </c>
      <c r="D1038" s="8" t="s">
        <v>113</v>
      </c>
      <c r="E1038" s="8" t="s">
        <v>1867</v>
      </c>
      <c r="F1038" s="8" t="str">
        <f t="shared" si="33"/>
        <v>11410</v>
      </c>
    </row>
    <row r="1039" spans="1:6" x14ac:dyDescent="0.25">
      <c r="A1039" s="9" t="str">
        <f t="shared" si="32"/>
        <v>Malíková Ivana RNDr. Ph.D. – 1180897981.04 (PP)</v>
      </c>
      <c r="B1039" s="8" t="s">
        <v>1953</v>
      </c>
      <c r="C1039" s="8" t="s">
        <v>1954</v>
      </c>
      <c r="D1039" s="8" t="s">
        <v>113</v>
      </c>
      <c r="E1039" s="8" t="s">
        <v>1867</v>
      </c>
      <c r="F1039" s="8" t="str">
        <f t="shared" si="33"/>
        <v>11410</v>
      </c>
    </row>
    <row r="1040" spans="1:6" x14ac:dyDescent="0.25">
      <c r="A1040" s="9" t="str">
        <f t="shared" si="32"/>
        <v>Marčanová Veronika – 1142714237.01 (PP)</v>
      </c>
      <c r="B1040" s="8" t="s">
        <v>1955</v>
      </c>
      <c r="C1040" s="8" t="s">
        <v>1956</v>
      </c>
      <c r="D1040" s="8" t="s">
        <v>113</v>
      </c>
      <c r="E1040" s="8" t="s">
        <v>1867</v>
      </c>
      <c r="F1040" s="8" t="str">
        <f t="shared" si="33"/>
        <v>11410</v>
      </c>
    </row>
    <row r="1041" spans="1:6" x14ac:dyDescent="0.25">
      <c r="A1041" s="9" t="str">
        <f t="shared" si="32"/>
        <v>Matějková Kateřina Mgr. – 1140134877.03 (PP)</v>
      </c>
      <c r="B1041" s="8" t="s">
        <v>1957</v>
      </c>
      <c r="C1041" s="8" t="s">
        <v>1958</v>
      </c>
      <c r="D1041" s="8" t="s">
        <v>113</v>
      </c>
      <c r="E1041" s="8" t="s">
        <v>1867</v>
      </c>
      <c r="F1041" s="8" t="str">
        <f t="shared" si="33"/>
        <v>11410</v>
      </c>
    </row>
    <row r="1042" spans="1:6" x14ac:dyDescent="0.25">
      <c r="A1042" s="9" t="str">
        <f t="shared" si="32"/>
        <v>Matouš-Malbohan Ivan doc. MUDr. CSc. – 1112037557.01 (PP)</v>
      </c>
      <c r="B1042" s="8" t="s">
        <v>1959</v>
      </c>
      <c r="C1042" s="8" t="s">
        <v>1960</v>
      </c>
      <c r="D1042" s="8" t="s">
        <v>113</v>
      </c>
      <c r="E1042" s="8" t="s">
        <v>1867</v>
      </c>
      <c r="F1042" s="8" t="str">
        <f t="shared" si="33"/>
        <v>11410</v>
      </c>
    </row>
    <row r="1043" spans="1:6" x14ac:dyDescent="0.25">
      <c r="A1043" s="9" t="str">
        <f t="shared" si="32"/>
        <v>Mikulová Veronika Mgr. Ph.D. – 1176099215.03 (PP)</v>
      </c>
      <c r="B1043" s="8" t="s">
        <v>1961</v>
      </c>
      <c r="C1043" s="8" t="s">
        <v>1962</v>
      </c>
      <c r="D1043" s="8" t="s">
        <v>113</v>
      </c>
      <c r="E1043" s="8" t="s">
        <v>1867</v>
      </c>
      <c r="F1043" s="8" t="str">
        <f t="shared" si="33"/>
        <v>11410</v>
      </c>
    </row>
    <row r="1044" spans="1:6" x14ac:dyDescent="0.25">
      <c r="A1044" s="9" t="str">
        <f t="shared" si="32"/>
        <v>Mráz Miloš MUDr. Ph.D. – 1126156059.04 (PP)</v>
      </c>
      <c r="B1044" s="8" t="s">
        <v>1963</v>
      </c>
      <c r="C1044" s="8" t="s">
        <v>1964</v>
      </c>
      <c r="D1044" s="8" t="s">
        <v>113</v>
      </c>
      <c r="E1044" s="8" t="s">
        <v>1867</v>
      </c>
      <c r="F1044" s="8" t="str">
        <f t="shared" si="33"/>
        <v>11410</v>
      </c>
    </row>
    <row r="1045" spans="1:6" x14ac:dyDescent="0.25">
      <c r="A1045" s="9" t="str">
        <f t="shared" si="32"/>
        <v>Mrázová Kateřina MUDr. – 1156606323.01 (PP)</v>
      </c>
      <c r="B1045" s="8" t="s">
        <v>1965</v>
      </c>
      <c r="C1045" s="8" t="s">
        <v>1966</v>
      </c>
      <c r="D1045" s="8" t="s">
        <v>113</v>
      </c>
      <c r="E1045" s="8" t="s">
        <v>1867</v>
      </c>
      <c r="F1045" s="8" t="str">
        <f t="shared" si="33"/>
        <v>11410</v>
      </c>
    </row>
    <row r="1046" spans="1:6" x14ac:dyDescent="0.25">
      <c r="A1046" s="9" t="str">
        <f t="shared" si="32"/>
        <v>Muchová Lucie doc. MUDr. Ph.D. – 1178206153.01 (PP)</v>
      </c>
      <c r="B1046" s="8" t="s">
        <v>1967</v>
      </c>
      <c r="C1046" s="8" t="s">
        <v>1968</v>
      </c>
      <c r="D1046" s="8" t="s">
        <v>113</v>
      </c>
      <c r="E1046" s="8" t="s">
        <v>1867</v>
      </c>
      <c r="F1046" s="8" t="str">
        <f t="shared" si="33"/>
        <v>11410</v>
      </c>
    </row>
    <row r="1047" spans="1:6" x14ac:dyDescent="0.25">
      <c r="A1047" s="9" t="str">
        <f t="shared" si="32"/>
        <v>Nagyová Jana – 1153408675.04 (PP)</v>
      </c>
      <c r="B1047" s="8" t="s">
        <v>1969</v>
      </c>
      <c r="C1047" s="8" t="s">
        <v>1970</v>
      </c>
      <c r="D1047" s="8" t="s">
        <v>113</v>
      </c>
      <c r="E1047" s="8" t="s">
        <v>1867</v>
      </c>
      <c r="F1047" s="8" t="str">
        <f t="shared" si="33"/>
        <v>11410</v>
      </c>
    </row>
    <row r="1048" spans="1:6" x14ac:dyDescent="0.25">
      <c r="A1048" s="9" t="str">
        <f t="shared" si="32"/>
        <v>Navrátil Tomáš prof. Dr. Ing. Ph.D. – 1149876935.01 (PP)</v>
      </c>
      <c r="B1048" s="8" t="s">
        <v>1971</v>
      </c>
      <c r="C1048" s="8" t="s">
        <v>1972</v>
      </c>
      <c r="D1048" s="8" t="s">
        <v>113</v>
      </c>
      <c r="E1048" s="8" t="s">
        <v>1867</v>
      </c>
      <c r="F1048" s="8" t="str">
        <f t="shared" si="33"/>
        <v>11410</v>
      </c>
    </row>
    <row r="1049" spans="1:6" x14ac:dyDescent="0.25">
      <c r="A1049" s="9" t="str">
        <f t="shared" si="32"/>
        <v>Nehasil Petr Ing. – 1194514171.02 (PP)</v>
      </c>
      <c r="B1049" s="8" t="s">
        <v>1973</v>
      </c>
      <c r="C1049" s="8" t="s">
        <v>1974</v>
      </c>
      <c r="D1049" s="8" t="s">
        <v>113</v>
      </c>
      <c r="E1049" s="8" t="s">
        <v>1867</v>
      </c>
      <c r="F1049" s="8" t="str">
        <f t="shared" si="33"/>
        <v>11410</v>
      </c>
    </row>
    <row r="1050" spans="1:6" x14ac:dyDescent="0.25">
      <c r="A1050" s="9" t="str">
        <f t="shared" si="32"/>
        <v>Nechvátalová Jindřiška – 1170834715.07 (DPP)</v>
      </c>
      <c r="B1050" s="8" t="s">
        <v>1975</v>
      </c>
      <c r="C1050" s="8" t="s">
        <v>1976</v>
      </c>
      <c r="D1050" s="8" t="s">
        <v>165</v>
      </c>
      <c r="E1050" s="8" t="s">
        <v>1867</v>
      </c>
      <c r="F1050" s="8" t="str">
        <f t="shared" si="33"/>
        <v>11410</v>
      </c>
    </row>
    <row r="1051" spans="1:6" x14ac:dyDescent="0.25">
      <c r="A1051" s="9" t="str">
        <f t="shared" si="32"/>
        <v>Němcová Eva – 1117080151.07 (DPP)</v>
      </c>
      <c r="B1051" s="8" t="s">
        <v>1978</v>
      </c>
      <c r="C1051" s="8" t="s">
        <v>1979</v>
      </c>
      <c r="D1051" s="8" t="s">
        <v>165</v>
      </c>
      <c r="E1051" s="8" t="s">
        <v>1867</v>
      </c>
      <c r="F1051" s="8" t="str">
        <f t="shared" si="33"/>
        <v>11410</v>
      </c>
    </row>
    <row r="1052" spans="1:6" x14ac:dyDescent="0.25">
      <c r="A1052" s="9" t="str">
        <f t="shared" si="32"/>
        <v>Nosková Libuše Mgr. Ph.D. – 1188197802.01 (PP)</v>
      </c>
      <c r="B1052" s="8" t="s">
        <v>1980</v>
      </c>
      <c r="C1052" s="8" t="s">
        <v>1981</v>
      </c>
      <c r="D1052" s="8" t="s">
        <v>113</v>
      </c>
      <c r="E1052" s="8" t="s">
        <v>1867</v>
      </c>
      <c r="F1052" s="8" t="str">
        <f t="shared" si="33"/>
        <v>11410</v>
      </c>
    </row>
    <row r="1053" spans="1:6" x14ac:dyDescent="0.25">
      <c r="A1053" s="9" t="str">
        <f t="shared" si="32"/>
        <v>Ondrušová Ľubica Ing. Ph.D. – 1183151347.01 (PP)</v>
      </c>
      <c r="B1053" s="8" t="s">
        <v>1982</v>
      </c>
      <c r="C1053" s="8" t="s">
        <v>1983</v>
      </c>
      <c r="D1053" s="8" t="s">
        <v>113</v>
      </c>
      <c r="E1053" s="8" t="s">
        <v>1867</v>
      </c>
      <c r="F1053" s="8" t="str">
        <f t="shared" si="33"/>
        <v>11410</v>
      </c>
    </row>
    <row r="1054" spans="1:6" x14ac:dyDescent="0.25">
      <c r="A1054" s="9" t="str">
        <f t="shared" si="32"/>
        <v>Pauková Magdaléna – 1162259128.02 (PP)</v>
      </c>
      <c r="B1054" s="8" t="s">
        <v>1984</v>
      </c>
      <c r="C1054" s="8" t="s">
        <v>1985</v>
      </c>
      <c r="D1054" s="8" t="s">
        <v>113</v>
      </c>
      <c r="E1054" s="8" t="s">
        <v>1867</v>
      </c>
      <c r="F1054" s="8" t="str">
        <f t="shared" si="33"/>
        <v>11410</v>
      </c>
    </row>
    <row r="1055" spans="1:6" x14ac:dyDescent="0.25">
      <c r="A1055" s="9" t="str">
        <f t="shared" si="32"/>
        <v>Pavlovičová Renáta – 1128556020.10 (PP)</v>
      </c>
      <c r="B1055" s="8" t="s">
        <v>1986</v>
      </c>
      <c r="C1055" s="8" t="s">
        <v>1987</v>
      </c>
      <c r="D1055" s="8" t="s">
        <v>113</v>
      </c>
      <c r="E1055" s="8" t="s">
        <v>1867</v>
      </c>
      <c r="F1055" s="8" t="str">
        <f t="shared" si="33"/>
        <v>11410</v>
      </c>
    </row>
    <row r="1056" spans="1:6" x14ac:dyDescent="0.25">
      <c r="A1056" s="9" t="str">
        <f t="shared" si="32"/>
        <v>Pelinková Květa Ing. MBA – 1158002276.01 (PP)</v>
      </c>
      <c r="B1056" s="8" t="s">
        <v>1988</v>
      </c>
      <c r="C1056" s="8" t="s">
        <v>1989</v>
      </c>
      <c r="D1056" s="8" t="s">
        <v>113</v>
      </c>
      <c r="E1056" s="8" t="s">
        <v>1867</v>
      </c>
      <c r="F1056" s="8" t="str">
        <f t="shared" si="33"/>
        <v>11410</v>
      </c>
    </row>
    <row r="1057" spans="1:6" x14ac:dyDescent="0.25">
      <c r="A1057" s="9" t="str">
        <f t="shared" si="32"/>
        <v>Pešek Pavel Mgr. – 1155757058.02 (PP)</v>
      </c>
      <c r="B1057" s="8" t="s">
        <v>1990</v>
      </c>
      <c r="C1057" s="8" t="s">
        <v>1991</v>
      </c>
      <c r="D1057" s="8" t="s">
        <v>113</v>
      </c>
      <c r="E1057" s="8" t="s">
        <v>1867</v>
      </c>
      <c r="F1057" s="8" t="str">
        <f t="shared" si="33"/>
        <v>11410</v>
      </c>
    </row>
    <row r="1058" spans="1:6" x14ac:dyDescent="0.25">
      <c r="A1058" s="9" t="str">
        <f t="shared" si="32"/>
        <v>Petr Tomáš RNDr. Ph.D. – 1125105021.01 (PP)</v>
      </c>
      <c r="B1058" s="8" t="s">
        <v>1992</v>
      </c>
      <c r="C1058" s="8" t="s">
        <v>1993</v>
      </c>
      <c r="D1058" s="8" t="s">
        <v>113</v>
      </c>
      <c r="E1058" s="8" t="s">
        <v>1867</v>
      </c>
      <c r="F1058" s="8" t="str">
        <f t="shared" si="33"/>
        <v>11410</v>
      </c>
    </row>
    <row r="1059" spans="1:6" x14ac:dyDescent="0.25">
      <c r="A1059" s="9" t="str">
        <f t="shared" si="32"/>
        <v>Petráčková Milada – 1171830637.01 (PP)</v>
      </c>
      <c r="B1059" s="8" t="s">
        <v>1994</v>
      </c>
      <c r="C1059" s="8" t="s">
        <v>1995</v>
      </c>
      <c r="D1059" s="8" t="s">
        <v>113</v>
      </c>
      <c r="E1059" s="8" t="s">
        <v>1867</v>
      </c>
      <c r="F1059" s="8" t="str">
        <f t="shared" si="33"/>
        <v>11410</v>
      </c>
    </row>
    <row r="1060" spans="1:6" x14ac:dyDescent="0.25">
      <c r="A1060" s="9" t="str">
        <f t="shared" si="32"/>
        <v>Pick Daniel – 1190719862.01 (PP)</v>
      </c>
      <c r="B1060" s="8" t="s">
        <v>1996</v>
      </c>
      <c r="C1060" s="8" t="s">
        <v>1997</v>
      </c>
      <c r="D1060" s="8" t="s">
        <v>113</v>
      </c>
      <c r="E1060" s="8" t="s">
        <v>1867</v>
      </c>
      <c r="F1060" s="8" t="str">
        <f t="shared" si="33"/>
        <v>11410</v>
      </c>
    </row>
    <row r="1061" spans="1:6" x14ac:dyDescent="0.25">
      <c r="A1061" s="9" t="str">
        <f t="shared" si="32"/>
        <v>Pláteník Jan MUDr. Ph.D. – 1150383270.01 (PP)</v>
      </c>
      <c r="B1061" s="8" t="s">
        <v>1998</v>
      </c>
      <c r="C1061" s="8" t="s">
        <v>1999</v>
      </c>
      <c r="D1061" s="8" t="s">
        <v>113</v>
      </c>
      <c r="E1061" s="8" t="s">
        <v>1867</v>
      </c>
      <c r="F1061" s="8" t="str">
        <f t="shared" si="33"/>
        <v>11410</v>
      </c>
    </row>
    <row r="1062" spans="1:6" x14ac:dyDescent="0.25">
      <c r="A1062" s="9" t="str">
        <f t="shared" si="32"/>
        <v>Podsedník Michal – 1191687891.06 (DPP)</v>
      </c>
      <c r="B1062" s="8" t="s">
        <v>2000</v>
      </c>
      <c r="C1062" s="8" t="s">
        <v>9545</v>
      </c>
      <c r="D1062" s="8" t="s">
        <v>165</v>
      </c>
      <c r="E1062" s="8" t="s">
        <v>1867</v>
      </c>
      <c r="F1062" s="8" t="str">
        <f t="shared" si="33"/>
        <v>11410</v>
      </c>
    </row>
    <row r="1063" spans="1:6" x14ac:dyDescent="0.25">
      <c r="A1063" s="9" t="str">
        <f t="shared" si="32"/>
        <v>Ptáčková Taťána Mgr. – 1123246627.03 (PP)</v>
      </c>
      <c r="B1063" s="8" t="s">
        <v>9546</v>
      </c>
      <c r="C1063" s="8" t="s">
        <v>1884</v>
      </c>
      <c r="D1063" s="8" t="s">
        <v>113</v>
      </c>
      <c r="E1063" s="8" t="s">
        <v>1867</v>
      </c>
      <c r="F1063" s="8" t="str">
        <f t="shared" si="33"/>
        <v>11410</v>
      </c>
    </row>
    <row r="1064" spans="1:6" x14ac:dyDescent="0.25">
      <c r="A1064" s="9" t="str">
        <f t="shared" si="32"/>
        <v>Réda Jiří – 1178029255.01 (PP)</v>
      </c>
      <c r="B1064" s="8" t="s">
        <v>2001</v>
      </c>
      <c r="C1064" s="8" t="s">
        <v>2002</v>
      </c>
      <c r="D1064" s="8" t="s">
        <v>113</v>
      </c>
      <c r="E1064" s="8" t="s">
        <v>1867</v>
      </c>
      <c r="F1064" s="8" t="str">
        <f t="shared" si="33"/>
        <v>11410</v>
      </c>
    </row>
    <row r="1065" spans="1:6" x14ac:dyDescent="0.25">
      <c r="A1065" s="9" t="str">
        <f t="shared" si="32"/>
        <v>Rybnikářová Adriana MUDr. Ph.D. – 1129716931.01 (PP)</v>
      </c>
      <c r="B1065" s="8" t="s">
        <v>9547</v>
      </c>
      <c r="C1065" s="8" t="s">
        <v>2003</v>
      </c>
      <c r="D1065" s="8" t="s">
        <v>113</v>
      </c>
      <c r="E1065" s="8" t="s">
        <v>1867</v>
      </c>
      <c r="F1065" s="8" t="str">
        <f t="shared" si="33"/>
        <v>11410</v>
      </c>
    </row>
    <row r="1066" spans="1:6" x14ac:dyDescent="0.25">
      <c r="A1066" s="9" t="str">
        <f t="shared" si="32"/>
        <v>Řeháček Dominik – 1121193991.01 (PP)</v>
      </c>
      <c r="B1066" s="8" t="s">
        <v>2004</v>
      </c>
      <c r="C1066" s="8" t="s">
        <v>2005</v>
      </c>
      <c r="D1066" s="8" t="s">
        <v>113</v>
      </c>
      <c r="E1066" s="8" t="s">
        <v>1867</v>
      </c>
      <c r="F1066" s="8" t="str">
        <f t="shared" si="33"/>
        <v>11410</v>
      </c>
    </row>
    <row r="1067" spans="1:6" x14ac:dyDescent="0.25">
      <c r="A1067" s="9" t="str">
        <f t="shared" si="32"/>
        <v>Řeháková Hana – 1135338656.08 (DPP)</v>
      </c>
      <c r="B1067" s="8" t="s">
        <v>2006</v>
      </c>
      <c r="C1067" s="8" t="s">
        <v>2007</v>
      </c>
      <c r="D1067" s="8" t="s">
        <v>165</v>
      </c>
      <c r="E1067" s="8" t="s">
        <v>1867</v>
      </c>
      <c r="F1067" s="8" t="str">
        <f t="shared" si="33"/>
        <v>11410</v>
      </c>
    </row>
    <row r="1068" spans="1:6" x14ac:dyDescent="0.25">
      <c r="A1068" s="9" t="str">
        <f t="shared" si="32"/>
        <v>Sluková Michaela Mgr. – 1187225351.01 (PP)</v>
      </c>
      <c r="B1068" s="8" t="s">
        <v>2008</v>
      </c>
      <c r="C1068" s="8" t="s">
        <v>2009</v>
      </c>
      <c r="D1068" s="8" t="s">
        <v>113</v>
      </c>
      <c r="E1068" s="8" t="s">
        <v>1867</v>
      </c>
      <c r="F1068" s="8" t="str">
        <f t="shared" si="33"/>
        <v>11410</v>
      </c>
    </row>
    <row r="1069" spans="1:6" x14ac:dyDescent="0.25">
      <c r="A1069" s="9" t="str">
        <f t="shared" si="32"/>
        <v>Smolík Ondřej RNDr. Ph.D. – 1159619432.01 (PP)</v>
      </c>
      <c r="B1069" s="8" t="s">
        <v>2010</v>
      </c>
      <c r="C1069" s="8" t="s">
        <v>2011</v>
      </c>
      <c r="D1069" s="8" t="s">
        <v>113</v>
      </c>
      <c r="E1069" s="8" t="s">
        <v>1867</v>
      </c>
      <c r="F1069" s="8" t="str">
        <f t="shared" si="33"/>
        <v>11410</v>
      </c>
    </row>
    <row r="1070" spans="1:6" x14ac:dyDescent="0.25">
      <c r="A1070" s="9" t="str">
        <f t="shared" si="32"/>
        <v>Soukupová Jana RNDr. Ph.D. – 1112626414.01 (PP)</v>
      </c>
      <c r="B1070" s="8" t="s">
        <v>2012</v>
      </c>
      <c r="C1070" s="8" t="s">
        <v>2013</v>
      </c>
      <c r="D1070" s="8" t="s">
        <v>113</v>
      </c>
      <c r="E1070" s="8" t="s">
        <v>1867</v>
      </c>
      <c r="F1070" s="8" t="str">
        <f t="shared" si="33"/>
        <v>11410</v>
      </c>
    </row>
    <row r="1071" spans="1:6" x14ac:dyDescent="0.25">
      <c r="A1071" s="9" t="str">
        <f t="shared" si="32"/>
        <v>Springer Drahomíra doc. Ing. Ph.D. – 1126564950.01 (PP)</v>
      </c>
      <c r="B1071" s="8" t="s">
        <v>2014</v>
      </c>
      <c r="C1071" s="8" t="s">
        <v>2015</v>
      </c>
      <c r="D1071" s="8" t="s">
        <v>113</v>
      </c>
      <c r="E1071" s="8" t="s">
        <v>1867</v>
      </c>
      <c r="F1071" s="8" t="str">
        <f t="shared" si="33"/>
        <v>11410</v>
      </c>
    </row>
    <row r="1072" spans="1:6" x14ac:dyDescent="0.25">
      <c r="A1072" s="9" t="str">
        <f t="shared" si="32"/>
        <v>Subhanová Iva Ing. Ph.D. – 1180078267.03 (PP)</v>
      </c>
      <c r="B1072" s="8" t="s">
        <v>2016</v>
      </c>
      <c r="C1072" s="8" t="s">
        <v>2017</v>
      </c>
      <c r="D1072" s="8" t="s">
        <v>113</v>
      </c>
      <c r="E1072" s="8" t="s">
        <v>1867</v>
      </c>
      <c r="F1072" s="8" t="str">
        <f t="shared" si="33"/>
        <v>11410</v>
      </c>
    </row>
    <row r="1073" spans="1:6" x14ac:dyDescent="0.25">
      <c r="A1073" s="9" t="str">
        <f t="shared" si="32"/>
        <v>Svatoš František Bc. – 1125223201.01 (PP)</v>
      </c>
      <c r="B1073" s="8" t="s">
        <v>2018</v>
      </c>
      <c r="C1073" s="8" t="s">
        <v>2019</v>
      </c>
      <c r="D1073" s="8" t="s">
        <v>113</v>
      </c>
      <c r="E1073" s="8" t="s">
        <v>1867</v>
      </c>
      <c r="F1073" s="8" t="str">
        <f t="shared" si="33"/>
        <v>11410</v>
      </c>
    </row>
    <row r="1074" spans="1:6" x14ac:dyDescent="0.25">
      <c r="A1074" s="9" t="str">
        <f t="shared" si="32"/>
        <v>Svobodová Eva MUDr. – 1181095102.01 (PP)</v>
      </c>
      <c r="B1074" s="8" t="s">
        <v>2020</v>
      </c>
      <c r="C1074" s="8" t="s">
        <v>2021</v>
      </c>
      <c r="D1074" s="8" t="s">
        <v>113</v>
      </c>
      <c r="E1074" s="8" t="s">
        <v>1867</v>
      </c>
      <c r="F1074" s="8" t="str">
        <f t="shared" si="33"/>
        <v>11410</v>
      </c>
    </row>
    <row r="1075" spans="1:6" x14ac:dyDescent="0.25">
      <c r="A1075" s="9" t="str">
        <f t="shared" si="32"/>
        <v>Šafaříková Markéta RNDr. Ph.D. – 1160407601.06 (PP)</v>
      </c>
      <c r="B1075" s="8" t="s">
        <v>2022</v>
      </c>
      <c r="C1075" s="8" t="s">
        <v>2023</v>
      </c>
      <c r="D1075" s="8" t="s">
        <v>113</v>
      </c>
      <c r="E1075" s="8" t="s">
        <v>1867</v>
      </c>
      <c r="F1075" s="8" t="str">
        <f t="shared" si="33"/>
        <v>11410</v>
      </c>
    </row>
    <row r="1076" spans="1:6" x14ac:dyDescent="0.25">
      <c r="A1076" s="9" t="str">
        <f t="shared" si="32"/>
        <v>Šebesta Ivan MUDr. CSc. – 1189411192.01 (PP)</v>
      </c>
      <c r="B1076" s="8" t="s">
        <v>2024</v>
      </c>
      <c r="C1076" s="8" t="s">
        <v>2025</v>
      </c>
      <c r="D1076" s="8" t="s">
        <v>113</v>
      </c>
      <c r="E1076" s="8" t="s">
        <v>1867</v>
      </c>
      <c r="F1076" s="8" t="str">
        <f t="shared" si="33"/>
        <v>11410</v>
      </c>
    </row>
    <row r="1077" spans="1:6" x14ac:dyDescent="0.25">
      <c r="A1077" s="9" t="str">
        <f t="shared" si="32"/>
        <v>Ševčík Jan Mgr. Ph.D. – 1164640100.01 (PP)</v>
      </c>
      <c r="B1077" s="8" t="s">
        <v>2026</v>
      </c>
      <c r="C1077" s="8" t="s">
        <v>2027</v>
      </c>
      <c r="D1077" s="8" t="s">
        <v>113</v>
      </c>
      <c r="E1077" s="8" t="s">
        <v>1867</v>
      </c>
      <c r="F1077" s="8" t="str">
        <f t="shared" si="33"/>
        <v>11410</v>
      </c>
    </row>
    <row r="1078" spans="1:6" x14ac:dyDescent="0.25">
      <c r="A1078" s="9" t="str">
        <f t="shared" si="32"/>
        <v>Šída Pavel RNDr. Ph.D. – 1153456696.01 (PP)</v>
      </c>
      <c r="B1078" s="8" t="s">
        <v>2028</v>
      </c>
      <c r="C1078" s="8" t="s">
        <v>2029</v>
      </c>
      <c r="D1078" s="8" t="s">
        <v>113</v>
      </c>
      <c r="E1078" s="8" t="s">
        <v>1867</v>
      </c>
      <c r="F1078" s="8" t="str">
        <f t="shared" si="33"/>
        <v>11410</v>
      </c>
    </row>
    <row r="1079" spans="1:6" x14ac:dyDescent="0.25">
      <c r="A1079" s="9" t="str">
        <f t="shared" si="32"/>
        <v>Špičák Julius prof. MUDr. CSc. – 1130538785.03 (PP)</v>
      </c>
      <c r="B1079" s="8" t="s">
        <v>2030</v>
      </c>
      <c r="C1079" s="8" t="s">
        <v>2031</v>
      </c>
      <c r="D1079" s="8" t="s">
        <v>113</v>
      </c>
      <c r="E1079" s="8" t="s">
        <v>1867</v>
      </c>
      <c r="F1079" s="8" t="str">
        <f t="shared" si="33"/>
        <v>11410</v>
      </c>
    </row>
    <row r="1080" spans="1:6" x14ac:dyDescent="0.25">
      <c r="A1080" s="9" t="str">
        <f t="shared" si="32"/>
        <v>Špička Přemysl Ing. – 1190580016.01 (PP)</v>
      </c>
      <c r="B1080" s="8" t="s">
        <v>10334</v>
      </c>
      <c r="C1080" s="8" t="s">
        <v>10335</v>
      </c>
      <c r="D1080" s="8" t="s">
        <v>113</v>
      </c>
      <c r="E1080" s="8" t="s">
        <v>1867</v>
      </c>
      <c r="F1080" s="8" t="str">
        <f t="shared" si="33"/>
        <v>11410</v>
      </c>
    </row>
    <row r="1081" spans="1:6" x14ac:dyDescent="0.25">
      <c r="A1081" s="9" t="str">
        <f t="shared" si="32"/>
        <v>Šťastná Sylvie MUDr. CSc. – 1156097136.01 (PP)</v>
      </c>
      <c r="B1081" s="8" t="s">
        <v>2032</v>
      </c>
      <c r="C1081" s="8" t="s">
        <v>2033</v>
      </c>
      <c r="D1081" s="8" t="s">
        <v>113</v>
      </c>
      <c r="E1081" s="8" t="s">
        <v>1867</v>
      </c>
      <c r="F1081" s="8" t="str">
        <f t="shared" si="33"/>
        <v>11410</v>
      </c>
    </row>
    <row r="1082" spans="1:6" x14ac:dyDescent="0.25">
      <c r="A1082" s="9" t="str">
        <f t="shared" si="32"/>
        <v>Štípek Stanislav prof. MUDr. DrSc. – 1171699975.01 (PP)</v>
      </c>
      <c r="B1082" s="8" t="s">
        <v>2034</v>
      </c>
      <c r="C1082" s="8" t="s">
        <v>2035</v>
      </c>
      <c r="D1082" s="8" t="s">
        <v>113</v>
      </c>
      <c r="E1082" s="8" t="s">
        <v>1867</v>
      </c>
      <c r="F1082" s="8" t="str">
        <f t="shared" si="33"/>
        <v>11410</v>
      </c>
    </row>
    <row r="1083" spans="1:6" x14ac:dyDescent="0.25">
      <c r="A1083" s="9" t="str">
        <f t="shared" si="32"/>
        <v>Tomšovic Martin MUDr. – 1186938365.01 (PP)</v>
      </c>
      <c r="B1083" s="8" t="s">
        <v>2036</v>
      </c>
      <c r="C1083" s="8" t="s">
        <v>2037</v>
      </c>
      <c r="D1083" s="8" t="s">
        <v>113</v>
      </c>
      <c r="E1083" s="8" t="s">
        <v>1867</v>
      </c>
      <c r="F1083" s="8" t="str">
        <f t="shared" si="33"/>
        <v>11410</v>
      </c>
    </row>
    <row r="1084" spans="1:6" x14ac:dyDescent="0.25">
      <c r="A1084" s="9" t="str">
        <f t="shared" si="32"/>
        <v>Uhlířová Lada – 1133834583.01 (PP)</v>
      </c>
      <c r="B1084" s="8" t="s">
        <v>2038</v>
      </c>
      <c r="C1084" s="8" t="s">
        <v>2039</v>
      </c>
      <c r="D1084" s="8" t="s">
        <v>113</v>
      </c>
      <c r="E1084" s="8" t="s">
        <v>1867</v>
      </c>
      <c r="F1084" s="8" t="str">
        <f t="shared" si="33"/>
        <v>11410</v>
      </c>
    </row>
    <row r="1085" spans="1:6" x14ac:dyDescent="0.25">
      <c r="A1085" s="9" t="str">
        <f t="shared" si="32"/>
        <v>Vachtenheim Jiří doc. MUDr. CSc. – 1124007333.01 (PP)</v>
      </c>
      <c r="B1085" s="8" t="s">
        <v>2040</v>
      </c>
      <c r="C1085" s="8" t="s">
        <v>2041</v>
      </c>
      <c r="D1085" s="8" t="s">
        <v>113</v>
      </c>
      <c r="E1085" s="8" t="s">
        <v>1867</v>
      </c>
      <c r="F1085" s="8" t="str">
        <f t="shared" si="33"/>
        <v>11410</v>
      </c>
    </row>
    <row r="1086" spans="1:6" x14ac:dyDescent="0.25">
      <c r="A1086" s="9" t="str">
        <f t="shared" si="32"/>
        <v>Vaníčková Zdislava MUDr. – 1157356315.01 (PP)</v>
      </c>
      <c r="B1086" s="8" t="s">
        <v>2042</v>
      </c>
      <c r="C1086" s="8" t="s">
        <v>2043</v>
      </c>
      <c r="D1086" s="8" t="s">
        <v>113</v>
      </c>
      <c r="E1086" s="8" t="s">
        <v>1867</v>
      </c>
      <c r="F1086" s="8" t="str">
        <f t="shared" si="33"/>
        <v>11410</v>
      </c>
    </row>
    <row r="1087" spans="1:6" x14ac:dyDescent="0.25">
      <c r="A1087" s="9" t="str">
        <f t="shared" si="32"/>
        <v>Veselá Kateřina Ing. Ph.D. – 1122113462.01 (PP)</v>
      </c>
      <c r="B1087" s="8" t="s">
        <v>2044</v>
      </c>
      <c r="C1087" s="8" t="s">
        <v>2045</v>
      </c>
      <c r="D1087" s="8" t="s">
        <v>113</v>
      </c>
      <c r="E1087" s="8" t="s">
        <v>1867</v>
      </c>
      <c r="F1087" s="8" t="str">
        <f t="shared" si="33"/>
        <v>11410</v>
      </c>
    </row>
    <row r="1088" spans="1:6" x14ac:dyDescent="0.25">
      <c r="A1088" s="9" t="str">
        <f t="shared" si="32"/>
        <v>Vítek Libor prof. MUDr. Ph.D. – 1146876265.03 (PP)</v>
      </c>
      <c r="B1088" s="8" t="s">
        <v>2046</v>
      </c>
      <c r="C1088" s="8" t="s">
        <v>2047</v>
      </c>
      <c r="D1088" s="8" t="s">
        <v>113</v>
      </c>
      <c r="E1088" s="8" t="s">
        <v>1867</v>
      </c>
      <c r="F1088" s="8" t="str">
        <f t="shared" si="33"/>
        <v>11410</v>
      </c>
    </row>
    <row r="1089" spans="1:6" x14ac:dyDescent="0.25">
      <c r="A1089" s="9" t="str">
        <f t="shared" si="32"/>
        <v>Vojtová Lucie Ing. Ph.D. – 1175741335.08 (PP)</v>
      </c>
      <c r="B1089" s="8" t="s">
        <v>2048</v>
      </c>
      <c r="C1089" s="8" t="s">
        <v>2049</v>
      </c>
      <c r="D1089" s="8" t="s">
        <v>113</v>
      </c>
      <c r="E1089" s="8" t="s">
        <v>1867</v>
      </c>
      <c r="F1089" s="8" t="str">
        <f t="shared" si="33"/>
        <v>11410</v>
      </c>
    </row>
    <row r="1090" spans="1:6" x14ac:dyDescent="0.25">
      <c r="A1090" s="9" t="str">
        <f t="shared" ref="A1090:A1153" si="34">_xlfn.CONCAT(B1090," – ",C1090," (",D1090,")")</f>
        <v>Vondráčková Zuzana Mgr. – 1190924661.02 (PP)</v>
      </c>
      <c r="B1090" s="8" t="s">
        <v>9548</v>
      </c>
      <c r="C1090" s="8" t="s">
        <v>9549</v>
      </c>
      <c r="D1090" s="8" t="s">
        <v>113</v>
      </c>
      <c r="E1090" s="8" t="s">
        <v>1867</v>
      </c>
      <c r="F1090" s="8" t="str">
        <f t="shared" ref="F1090:F1153" si="35">MID(E1090,1,5)</f>
        <v>11410</v>
      </c>
    </row>
    <row r="1091" spans="1:6" x14ac:dyDescent="0.25">
      <c r="A1091" s="9" t="str">
        <f t="shared" si="34"/>
        <v>Yakovchuk Olena Bc. – 1179037585.02 (DPP)</v>
      </c>
      <c r="B1091" s="8" t="s">
        <v>9550</v>
      </c>
      <c r="C1091" s="8" t="s">
        <v>9551</v>
      </c>
      <c r="D1091" s="8" t="s">
        <v>165</v>
      </c>
      <c r="E1091" s="8" t="s">
        <v>1867</v>
      </c>
      <c r="F1091" s="8" t="str">
        <f t="shared" si="35"/>
        <v>11410</v>
      </c>
    </row>
    <row r="1092" spans="1:6" x14ac:dyDescent="0.25">
      <c r="A1092" s="9" t="str">
        <f t="shared" si="34"/>
        <v>Zemanová Zuzana doc. RNDr. CSc. – 1139966037.01 (PP)</v>
      </c>
      <c r="B1092" s="8" t="s">
        <v>2050</v>
      </c>
      <c r="C1092" s="8" t="s">
        <v>2051</v>
      </c>
      <c r="D1092" s="8" t="s">
        <v>113</v>
      </c>
      <c r="E1092" s="8" t="s">
        <v>1867</v>
      </c>
      <c r="F1092" s="8" t="str">
        <f t="shared" si="35"/>
        <v>11410</v>
      </c>
    </row>
    <row r="1093" spans="1:6" x14ac:dyDescent="0.25">
      <c r="A1093" s="9" t="str">
        <f t="shared" si="34"/>
        <v>Zenáhlíková Zuzana MUDr. Ph.D. – 1145163809.02 (PP)</v>
      </c>
      <c r="B1093" s="8" t="s">
        <v>2052</v>
      </c>
      <c r="C1093" s="8" t="s">
        <v>2053</v>
      </c>
      <c r="D1093" s="8" t="s">
        <v>113</v>
      </c>
      <c r="E1093" s="8" t="s">
        <v>1867</v>
      </c>
      <c r="F1093" s="8" t="str">
        <f t="shared" si="35"/>
        <v>11410</v>
      </c>
    </row>
    <row r="1094" spans="1:6" x14ac:dyDescent="0.25">
      <c r="A1094" s="9" t="str">
        <f t="shared" si="34"/>
        <v>Zima Tomáš prof. MUDr. DrSc., MBA – 1163659683.01 (PP)</v>
      </c>
      <c r="B1094" s="8" t="s">
        <v>2054</v>
      </c>
      <c r="C1094" s="8" t="s">
        <v>2055</v>
      </c>
      <c r="D1094" s="8" t="s">
        <v>113</v>
      </c>
      <c r="E1094" s="8" t="s">
        <v>1867</v>
      </c>
      <c r="F1094" s="8" t="str">
        <f t="shared" si="35"/>
        <v>11410</v>
      </c>
    </row>
    <row r="1095" spans="1:6" x14ac:dyDescent="0.25">
      <c r="A1095" s="9" t="str">
        <f t="shared" si="34"/>
        <v>Žáková Petra RNDr. – 1173274090.01 (PP)</v>
      </c>
      <c r="B1095" s="8" t="s">
        <v>2056</v>
      </c>
      <c r="C1095" s="8" t="s">
        <v>2057</v>
      </c>
      <c r="D1095" s="8" t="s">
        <v>113</v>
      </c>
      <c r="E1095" s="8" t="s">
        <v>1867</v>
      </c>
      <c r="F1095" s="8" t="str">
        <f t="shared" si="35"/>
        <v>11410</v>
      </c>
    </row>
    <row r="1096" spans="1:6" x14ac:dyDescent="0.25">
      <c r="A1096" s="9" t="str">
        <f t="shared" si="34"/>
        <v>Žížalová Kateřina Ing. Ph.D. – 1175627375.01 (PP)</v>
      </c>
      <c r="B1096" s="8" t="s">
        <v>2058</v>
      </c>
      <c r="C1096" s="8" t="s">
        <v>2059</v>
      </c>
      <c r="D1096" s="8" t="s">
        <v>113</v>
      </c>
      <c r="E1096" s="8" t="s">
        <v>1867</v>
      </c>
      <c r="F1096" s="8" t="str">
        <f t="shared" si="35"/>
        <v>11410</v>
      </c>
    </row>
    <row r="1097" spans="1:6" x14ac:dyDescent="0.25">
      <c r="A1097" s="9" t="str">
        <f t="shared" si="34"/>
        <v>Bača Ľuboš MUDr. – 1177343747.02 (PP)</v>
      </c>
      <c r="B1097" s="8" t="s">
        <v>2060</v>
      </c>
      <c r="C1097" s="8" t="s">
        <v>2061</v>
      </c>
      <c r="D1097" s="8" t="s">
        <v>113</v>
      </c>
      <c r="E1097" s="8" t="s">
        <v>2062</v>
      </c>
      <c r="F1097" s="8" t="str">
        <f t="shared" si="35"/>
        <v>11430</v>
      </c>
    </row>
    <row r="1098" spans="1:6" x14ac:dyDescent="0.25">
      <c r="A1098" s="9" t="str">
        <f t="shared" si="34"/>
        <v>Baldriánová Barbora MUDr. – 1127762065.02 (PP)</v>
      </c>
      <c r="B1098" s="8" t="s">
        <v>2063</v>
      </c>
      <c r="C1098" s="8" t="s">
        <v>2064</v>
      </c>
      <c r="D1098" s="8" t="s">
        <v>113</v>
      </c>
      <c r="E1098" s="8" t="s">
        <v>2062</v>
      </c>
      <c r="F1098" s="8" t="str">
        <f t="shared" si="35"/>
        <v>11430</v>
      </c>
    </row>
    <row r="1099" spans="1:6" x14ac:dyDescent="0.25">
      <c r="A1099" s="9" t="str">
        <f t="shared" si="34"/>
        <v>Bloomfield Markéta doc. MUDr. Ph.D. – 1145164906.03 (PP)</v>
      </c>
      <c r="B1099" s="8" t="s">
        <v>9552</v>
      </c>
      <c r="C1099" s="8" t="s">
        <v>2065</v>
      </c>
      <c r="D1099" s="8" t="s">
        <v>113</v>
      </c>
      <c r="E1099" s="8" t="s">
        <v>2062</v>
      </c>
      <c r="F1099" s="8" t="str">
        <f t="shared" si="35"/>
        <v>11430</v>
      </c>
    </row>
    <row r="1100" spans="1:6" x14ac:dyDescent="0.25">
      <c r="A1100" s="9" t="str">
        <f t="shared" si="34"/>
        <v>Čábelová Tamara MUDr. – 1167356135.02 (PP)</v>
      </c>
      <c r="B1100" s="8" t="s">
        <v>2066</v>
      </c>
      <c r="C1100" s="8" t="s">
        <v>2067</v>
      </c>
      <c r="D1100" s="8" t="s">
        <v>113</v>
      </c>
      <c r="E1100" s="8" t="s">
        <v>2062</v>
      </c>
      <c r="F1100" s="8" t="str">
        <f t="shared" si="35"/>
        <v>11430</v>
      </c>
    </row>
    <row r="1101" spans="1:6" x14ac:dyDescent="0.25">
      <c r="A1101" s="9" t="str">
        <f t="shared" si="34"/>
        <v>Dědič Tomáš MUDr. – 1198177385.02 (PP)</v>
      </c>
      <c r="B1101" s="8" t="s">
        <v>2068</v>
      </c>
      <c r="C1101" s="8" t="s">
        <v>2069</v>
      </c>
      <c r="D1101" s="8" t="s">
        <v>113</v>
      </c>
      <c r="E1101" s="8" t="s">
        <v>2062</v>
      </c>
      <c r="F1101" s="8" t="str">
        <f t="shared" si="35"/>
        <v>11430</v>
      </c>
    </row>
    <row r="1102" spans="1:6" x14ac:dyDescent="0.25">
      <c r="A1102" s="9" t="str">
        <f t="shared" si="34"/>
        <v>Doležalová Karolína MUDr. Ph.D. – 1122701262.02 (PP)</v>
      </c>
      <c r="B1102" s="8" t="s">
        <v>2070</v>
      </c>
      <c r="C1102" s="8" t="s">
        <v>2071</v>
      </c>
      <c r="D1102" s="8" t="s">
        <v>113</v>
      </c>
      <c r="E1102" s="8" t="s">
        <v>2062</v>
      </c>
      <c r="F1102" s="8" t="str">
        <f t="shared" si="35"/>
        <v>11430</v>
      </c>
    </row>
    <row r="1103" spans="1:6" x14ac:dyDescent="0.25">
      <c r="A1103" s="9" t="str">
        <f t="shared" si="34"/>
        <v>Fürstová Eva MUDr. Ph.D. – 1136761241.01 (PP)</v>
      </c>
      <c r="B1103" s="8" t="s">
        <v>9553</v>
      </c>
      <c r="C1103" s="8" t="s">
        <v>9554</v>
      </c>
      <c r="D1103" s="8" t="s">
        <v>113</v>
      </c>
      <c r="E1103" s="8" t="s">
        <v>2062</v>
      </c>
      <c r="F1103" s="8" t="str">
        <f t="shared" si="35"/>
        <v>11430</v>
      </c>
    </row>
    <row r="1104" spans="1:6" x14ac:dyDescent="0.25">
      <c r="A1104" s="9" t="str">
        <f t="shared" si="34"/>
        <v>Gonsorčíková Lucie MUDr. Ph.D. – 1162386179.01 (PP)</v>
      </c>
      <c r="B1104" s="8" t="s">
        <v>2072</v>
      </c>
      <c r="C1104" s="8" t="s">
        <v>2073</v>
      </c>
      <c r="D1104" s="8" t="s">
        <v>113</v>
      </c>
      <c r="E1104" s="8" t="s">
        <v>2062</v>
      </c>
      <c r="F1104" s="8" t="str">
        <f t="shared" si="35"/>
        <v>11430</v>
      </c>
    </row>
    <row r="1105" spans="1:6" x14ac:dyDescent="0.25">
      <c r="A1105" s="9" t="str">
        <f t="shared" si="34"/>
        <v>Hecht Tomáš MUDr. – 1162355007.01 (PP)</v>
      </c>
      <c r="B1105" s="8" t="s">
        <v>2074</v>
      </c>
      <c r="C1105" s="8" t="s">
        <v>2075</v>
      </c>
      <c r="D1105" s="8" t="s">
        <v>113</v>
      </c>
      <c r="E1105" s="8" t="s">
        <v>2062</v>
      </c>
      <c r="F1105" s="8" t="str">
        <f t="shared" si="35"/>
        <v>11430</v>
      </c>
    </row>
    <row r="1106" spans="1:6" x14ac:dyDescent="0.25">
      <c r="A1106" s="9" t="str">
        <f t="shared" si="34"/>
        <v>Janatová Tatiana MUDr. CSc. – 1168535782.01 (PP)</v>
      </c>
      <c r="B1106" s="8" t="s">
        <v>2076</v>
      </c>
      <c r="C1106" s="8" t="s">
        <v>2077</v>
      </c>
      <c r="D1106" s="8" t="s">
        <v>113</v>
      </c>
      <c r="E1106" s="8" t="s">
        <v>2062</v>
      </c>
      <c r="F1106" s="8" t="str">
        <f t="shared" si="35"/>
        <v>11430</v>
      </c>
    </row>
    <row r="1107" spans="1:6" x14ac:dyDescent="0.25">
      <c r="A1107" s="9" t="str">
        <f t="shared" si="34"/>
        <v>Kabíček Pavel MUDr. CSc. – 1154833115.01 (PP)</v>
      </c>
      <c r="B1107" s="8" t="s">
        <v>2078</v>
      </c>
      <c r="C1107" s="8" t="s">
        <v>2079</v>
      </c>
      <c r="D1107" s="8" t="s">
        <v>113</v>
      </c>
      <c r="E1107" s="8" t="s">
        <v>2062</v>
      </c>
      <c r="F1107" s="8" t="str">
        <f t="shared" si="35"/>
        <v>11430</v>
      </c>
    </row>
    <row r="1108" spans="1:6" x14ac:dyDescent="0.25">
      <c r="A1108" s="9" t="str">
        <f t="shared" si="34"/>
        <v>Kamenický Pavel MUDr. – 1166408382.01 (PP)</v>
      </c>
      <c r="B1108" s="8" t="s">
        <v>2080</v>
      </c>
      <c r="C1108" s="8" t="s">
        <v>2081</v>
      </c>
      <c r="D1108" s="8" t="s">
        <v>113</v>
      </c>
      <c r="E1108" s="8" t="s">
        <v>2062</v>
      </c>
      <c r="F1108" s="8" t="str">
        <f t="shared" si="35"/>
        <v>11430</v>
      </c>
    </row>
    <row r="1109" spans="1:6" x14ac:dyDescent="0.25">
      <c r="A1109" s="9" t="str">
        <f t="shared" si="34"/>
        <v>Kodetová Jana MUDr. – 1119377645.01 (PP)</v>
      </c>
      <c r="B1109" s="8" t="s">
        <v>2082</v>
      </c>
      <c r="C1109" s="8" t="s">
        <v>2083</v>
      </c>
      <c r="D1109" s="8" t="s">
        <v>113</v>
      </c>
      <c r="E1109" s="8" t="s">
        <v>2062</v>
      </c>
      <c r="F1109" s="8" t="str">
        <f t="shared" si="35"/>
        <v>11430</v>
      </c>
    </row>
    <row r="1110" spans="1:6" x14ac:dyDescent="0.25">
      <c r="A1110" s="9" t="str">
        <f t="shared" si="34"/>
        <v>Láchová Jitka MUDr. – 1188548555.01 (PP)</v>
      </c>
      <c r="B1110" s="8" t="s">
        <v>2084</v>
      </c>
      <c r="C1110" s="8" t="s">
        <v>2085</v>
      </c>
      <c r="D1110" s="8" t="s">
        <v>113</v>
      </c>
      <c r="E1110" s="8" t="s">
        <v>2062</v>
      </c>
      <c r="F1110" s="8" t="str">
        <f t="shared" si="35"/>
        <v>11430</v>
      </c>
    </row>
    <row r="1111" spans="1:6" x14ac:dyDescent="0.25">
      <c r="A1111" s="9" t="str">
        <f t="shared" si="34"/>
        <v>Netvalová Silvie MUDr. – 1167406036.01 (PP)</v>
      </c>
      <c r="B1111" s="8" t="s">
        <v>2086</v>
      </c>
      <c r="C1111" s="8" t="s">
        <v>2087</v>
      </c>
      <c r="D1111" s="8" t="s">
        <v>113</v>
      </c>
      <c r="E1111" s="8" t="s">
        <v>2062</v>
      </c>
      <c r="F1111" s="8" t="str">
        <f t="shared" si="35"/>
        <v>11430</v>
      </c>
    </row>
    <row r="1112" spans="1:6" x14ac:dyDescent="0.25">
      <c r="A1112" s="9" t="str">
        <f t="shared" si="34"/>
        <v>Polanecká Libuše MUDr. – 1189913352.01 (PP)</v>
      </c>
      <c r="B1112" s="8" t="s">
        <v>2088</v>
      </c>
      <c r="C1112" s="8" t="s">
        <v>2089</v>
      </c>
      <c r="D1112" s="8" t="s">
        <v>113</v>
      </c>
      <c r="E1112" s="8" t="s">
        <v>2062</v>
      </c>
      <c r="F1112" s="8" t="str">
        <f t="shared" si="35"/>
        <v>11430</v>
      </c>
    </row>
    <row r="1113" spans="1:6" x14ac:dyDescent="0.25">
      <c r="A1113" s="9" t="str">
        <f t="shared" si="34"/>
        <v>Slováková Lea MUDr. – 1195625183.01 (PP)</v>
      </c>
      <c r="B1113" s="8" t="s">
        <v>2090</v>
      </c>
      <c r="C1113" s="8" t="s">
        <v>2091</v>
      </c>
      <c r="D1113" s="8" t="s">
        <v>113</v>
      </c>
      <c r="E1113" s="8" t="s">
        <v>2062</v>
      </c>
      <c r="F1113" s="8" t="str">
        <f t="shared" si="35"/>
        <v>11430</v>
      </c>
    </row>
    <row r="1114" spans="1:6" x14ac:dyDescent="0.25">
      <c r="A1114" s="9" t="str">
        <f t="shared" si="34"/>
        <v>Veselá Šárka MUDr. – 1162078599.01 (PP)</v>
      </c>
      <c r="B1114" s="8" t="s">
        <v>2092</v>
      </c>
      <c r="C1114" s="8" t="s">
        <v>2093</v>
      </c>
      <c r="D1114" s="8" t="s">
        <v>113</v>
      </c>
      <c r="E1114" s="8" t="s">
        <v>2062</v>
      </c>
      <c r="F1114" s="8" t="str">
        <f t="shared" si="35"/>
        <v>11430</v>
      </c>
    </row>
    <row r="1115" spans="1:6" x14ac:dyDescent="0.25">
      <c r="A1115" s="9" t="str">
        <f t="shared" si="34"/>
        <v>Vočková Jitka MUDr. – 1124468729.01 (PP)</v>
      </c>
      <c r="B1115" s="8" t="s">
        <v>9555</v>
      </c>
      <c r="C1115" s="8" t="s">
        <v>9556</v>
      </c>
      <c r="D1115" s="8" t="s">
        <v>113</v>
      </c>
      <c r="E1115" s="8" t="s">
        <v>2062</v>
      </c>
      <c r="F1115" s="8" t="str">
        <f t="shared" si="35"/>
        <v>11430</v>
      </c>
    </row>
    <row r="1116" spans="1:6" x14ac:dyDescent="0.25">
      <c r="A1116" s="9" t="str">
        <f t="shared" si="34"/>
        <v>Vyhnánek Radim MUDr. – 1161257019.03 (PP)</v>
      </c>
      <c r="B1116" s="8" t="s">
        <v>2094</v>
      </c>
      <c r="C1116" s="8" t="s">
        <v>2095</v>
      </c>
      <c r="D1116" s="8" t="s">
        <v>113</v>
      </c>
      <c r="E1116" s="8" t="s">
        <v>2062</v>
      </c>
      <c r="F1116" s="8" t="str">
        <f t="shared" si="35"/>
        <v>11430</v>
      </c>
    </row>
    <row r="1117" spans="1:6" x14ac:dyDescent="0.25">
      <c r="A1117" s="9" t="str">
        <f t="shared" si="34"/>
        <v>Živocký Vojtěch MUDr. – 1176836547.01 (PP)</v>
      </c>
      <c r="B1117" s="8" t="s">
        <v>2096</v>
      </c>
      <c r="C1117" s="8" t="s">
        <v>2097</v>
      </c>
      <c r="D1117" s="8" t="s">
        <v>113</v>
      </c>
      <c r="E1117" s="8" t="s">
        <v>2062</v>
      </c>
      <c r="F1117" s="8" t="str">
        <f t="shared" si="35"/>
        <v>11430</v>
      </c>
    </row>
    <row r="1118" spans="1:6" x14ac:dyDescent="0.25">
      <c r="A1118" s="9" t="str">
        <f t="shared" si="34"/>
        <v>Burdová Martina MUDr. – 1122618603.05 (PP)</v>
      </c>
      <c r="B1118" s="8" t="s">
        <v>2098</v>
      </c>
      <c r="C1118" s="8" t="s">
        <v>2099</v>
      </c>
      <c r="D1118" s="8" t="s">
        <v>113</v>
      </c>
      <c r="E1118" s="8" t="s">
        <v>2100</v>
      </c>
      <c r="F1118" s="8" t="str">
        <f t="shared" si="35"/>
        <v>11431</v>
      </c>
    </row>
    <row r="1119" spans="1:6" x14ac:dyDescent="0.25">
      <c r="A1119" s="9" t="str">
        <f t="shared" si="34"/>
        <v>Hoferka Petr MUDr. – 1186646811.01 (PP)</v>
      </c>
      <c r="B1119" s="8" t="s">
        <v>2101</v>
      </c>
      <c r="C1119" s="8" t="s">
        <v>2102</v>
      </c>
      <c r="D1119" s="8" t="s">
        <v>113</v>
      </c>
      <c r="E1119" s="8" t="s">
        <v>2100</v>
      </c>
      <c r="F1119" s="8" t="str">
        <f t="shared" si="35"/>
        <v>11431</v>
      </c>
    </row>
    <row r="1120" spans="1:6" x14ac:dyDescent="0.25">
      <c r="A1120" s="9" t="str">
        <f t="shared" si="34"/>
        <v>Jaremenko Pavel MUDr. – 1166167492.01 (PP)</v>
      </c>
      <c r="B1120" s="8" t="s">
        <v>2103</v>
      </c>
      <c r="C1120" s="8" t="s">
        <v>2104</v>
      </c>
      <c r="D1120" s="8" t="s">
        <v>113</v>
      </c>
      <c r="E1120" s="8" t="s">
        <v>2100</v>
      </c>
      <c r="F1120" s="8" t="str">
        <f t="shared" si="35"/>
        <v>11431</v>
      </c>
    </row>
    <row r="1121" spans="1:6" x14ac:dyDescent="0.25">
      <c r="A1121" s="9" t="str">
        <f t="shared" si="34"/>
        <v>Kadlecová Nikola MUDr. – 1187017934.01 (PP)</v>
      </c>
      <c r="B1121" s="8" t="s">
        <v>2105</v>
      </c>
      <c r="C1121" s="8" t="s">
        <v>2106</v>
      </c>
      <c r="D1121" s="8" t="s">
        <v>113</v>
      </c>
      <c r="E1121" s="8" t="s">
        <v>2100</v>
      </c>
      <c r="F1121" s="8" t="str">
        <f t="shared" si="35"/>
        <v>11431</v>
      </c>
    </row>
    <row r="1122" spans="1:6" x14ac:dyDescent="0.25">
      <c r="A1122" s="9" t="str">
        <f t="shared" si="34"/>
        <v>Kašpar Tomáš MUDr. – 1172951942.02 (PP)</v>
      </c>
      <c r="B1122" s="8" t="s">
        <v>2107</v>
      </c>
      <c r="C1122" s="8" t="s">
        <v>2108</v>
      </c>
      <c r="D1122" s="8" t="s">
        <v>113</v>
      </c>
      <c r="E1122" s="8" t="s">
        <v>2100</v>
      </c>
      <c r="F1122" s="8" t="str">
        <f t="shared" si="35"/>
        <v>11431</v>
      </c>
    </row>
    <row r="1123" spans="1:6" x14ac:dyDescent="0.25">
      <c r="A1123" s="9" t="str">
        <f t="shared" si="34"/>
        <v>Kostlivý Karel MUDr. Ph.D. – 1170197203.02 (PP)</v>
      </c>
      <c r="B1123" s="8" t="s">
        <v>2109</v>
      </c>
      <c r="C1123" s="8" t="s">
        <v>2110</v>
      </c>
      <c r="D1123" s="8" t="s">
        <v>113</v>
      </c>
      <c r="E1123" s="8" t="s">
        <v>2100</v>
      </c>
      <c r="F1123" s="8" t="str">
        <f t="shared" si="35"/>
        <v>11431</v>
      </c>
    </row>
    <row r="1124" spans="1:6" x14ac:dyDescent="0.25">
      <c r="A1124" s="9" t="str">
        <f t="shared" si="34"/>
        <v>Levý Miroslav MUDr. Ph.D. – 1173445150.01 (PP)</v>
      </c>
      <c r="B1124" s="8" t="s">
        <v>2111</v>
      </c>
      <c r="C1124" s="8" t="s">
        <v>2112</v>
      </c>
      <c r="D1124" s="8" t="s">
        <v>113</v>
      </c>
      <c r="E1124" s="8" t="s">
        <v>2100</v>
      </c>
      <c r="F1124" s="8" t="str">
        <f t="shared" si="35"/>
        <v>11431</v>
      </c>
    </row>
    <row r="1125" spans="1:6" x14ac:dyDescent="0.25">
      <c r="A1125" s="9" t="str">
        <f t="shared" si="34"/>
        <v>Makajevová Veronika MUDr. – 1120383133.01 (PP)</v>
      </c>
      <c r="B1125" s="8" t="s">
        <v>2113</v>
      </c>
      <c r="C1125" s="8" t="s">
        <v>2114</v>
      </c>
      <c r="D1125" s="8" t="s">
        <v>113</v>
      </c>
      <c r="E1125" s="8" t="s">
        <v>2100</v>
      </c>
      <c r="F1125" s="8" t="str">
        <f t="shared" si="35"/>
        <v>11431</v>
      </c>
    </row>
    <row r="1126" spans="1:6" x14ac:dyDescent="0.25">
      <c r="A1126" s="9" t="str">
        <f t="shared" si="34"/>
        <v>Martinů Věra MUDr. – 1115190482.01 (PP)</v>
      </c>
      <c r="B1126" s="8" t="s">
        <v>2115</v>
      </c>
      <c r="C1126" s="8" t="s">
        <v>2116</v>
      </c>
      <c r="D1126" s="8" t="s">
        <v>113</v>
      </c>
      <c r="E1126" s="8" t="s">
        <v>2100</v>
      </c>
      <c r="F1126" s="8" t="str">
        <f t="shared" si="35"/>
        <v>11431</v>
      </c>
    </row>
    <row r="1127" spans="1:6" x14ac:dyDescent="0.25">
      <c r="A1127" s="9" t="str">
        <f t="shared" si="34"/>
        <v>Marynets Viktoriia – 1175639790.01 (PP)</v>
      </c>
      <c r="B1127" s="8" t="s">
        <v>2117</v>
      </c>
      <c r="C1127" s="8" t="s">
        <v>2118</v>
      </c>
      <c r="D1127" s="8" t="s">
        <v>113</v>
      </c>
      <c r="E1127" s="8" t="s">
        <v>2100</v>
      </c>
      <c r="F1127" s="8" t="str">
        <f t="shared" si="35"/>
        <v>11431</v>
      </c>
    </row>
    <row r="1128" spans="1:6" x14ac:dyDescent="0.25">
      <c r="A1128" s="9" t="str">
        <f t="shared" si="34"/>
        <v>Mráček Marek MUDr. – 1146532047.04 (PP)</v>
      </c>
      <c r="B1128" s="8" t="s">
        <v>2119</v>
      </c>
      <c r="C1128" s="8" t="s">
        <v>2120</v>
      </c>
      <c r="D1128" s="8" t="s">
        <v>113</v>
      </c>
      <c r="E1128" s="8" t="s">
        <v>2100</v>
      </c>
      <c r="F1128" s="8" t="str">
        <f t="shared" si="35"/>
        <v>11431</v>
      </c>
    </row>
    <row r="1129" spans="1:6" x14ac:dyDescent="0.25">
      <c r="A1129" s="9" t="str">
        <f t="shared" si="34"/>
        <v>Pethö Roman MUDr. – 1162814545.01 (PP)</v>
      </c>
      <c r="B1129" s="8" t="s">
        <v>2121</v>
      </c>
      <c r="C1129" s="8" t="s">
        <v>2122</v>
      </c>
      <c r="D1129" s="8" t="s">
        <v>113</v>
      </c>
      <c r="E1129" s="8" t="s">
        <v>2100</v>
      </c>
      <c r="F1129" s="8" t="str">
        <f t="shared" si="35"/>
        <v>11431</v>
      </c>
    </row>
    <row r="1130" spans="1:6" x14ac:dyDescent="0.25">
      <c r="A1130" s="9" t="str">
        <f t="shared" si="34"/>
        <v>Sojka Ladislav MUDr. Ph.D. – 1138042933.01 (PP)</v>
      </c>
      <c r="B1130" s="8" t="s">
        <v>2123</v>
      </c>
      <c r="C1130" s="8" t="s">
        <v>2124</v>
      </c>
      <c r="D1130" s="8" t="s">
        <v>113</v>
      </c>
      <c r="E1130" s="8" t="s">
        <v>2100</v>
      </c>
      <c r="F1130" s="8" t="str">
        <f t="shared" si="35"/>
        <v>11431</v>
      </c>
    </row>
    <row r="1131" spans="1:6" x14ac:dyDescent="0.25">
      <c r="A1131" s="9" t="str">
        <f t="shared" si="34"/>
        <v>Strnad Robin MUDr. – 1184196634.02 (PP)</v>
      </c>
      <c r="B1131" s="8" t="s">
        <v>2125</v>
      </c>
      <c r="C1131" s="8" t="s">
        <v>2126</v>
      </c>
      <c r="D1131" s="8" t="s">
        <v>113</v>
      </c>
      <c r="E1131" s="8" t="s">
        <v>2100</v>
      </c>
      <c r="F1131" s="8" t="str">
        <f t="shared" si="35"/>
        <v>11431</v>
      </c>
    </row>
    <row r="1132" spans="1:6" x14ac:dyDescent="0.25">
      <c r="A1132" s="9" t="str">
        <f t="shared" si="34"/>
        <v>Šimša Jaromír doc. MUDr. Ph.D. – 1181386499.02 (PP)</v>
      </c>
      <c r="B1132" s="8" t="s">
        <v>2127</v>
      </c>
      <c r="C1132" s="8" t="s">
        <v>2128</v>
      </c>
      <c r="D1132" s="8" t="s">
        <v>113</v>
      </c>
      <c r="E1132" s="8" t="s">
        <v>2100</v>
      </c>
      <c r="F1132" s="8" t="str">
        <f t="shared" si="35"/>
        <v>11431</v>
      </c>
    </row>
    <row r="1133" spans="1:6" x14ac:dyDescent="0.25">
      <c r="A1133" s="9" t="str">
        <f t="shared" si="34"/>
        <v>Trubač Miroslav MUDr. – 1185225941.01 (PP)</v>
      </c>
      <c r="B1133" s="8" t="s">
        <v>2129</v>
      </c>
      <c r="C1133" s="8" t="s">
        <v>2130</v>
      </c>
      <c r="D1133" s="8" t="s">
        <v>113</v>
      </c>
      <c r="E1133" s="8" t="s">
        <v>2100</v>
      </c>
      <c r="F1133" s="8" t="str">
        <f t="shared" si="35"/>
        <v>11431</v>
      </c>
    </row>
    <row r="1134" spans="1:6" x14ac:dyDescent="0.25">
      <c r="A1134" s="9" t="str">
        <f t="shared" si="34"/>
        <v>Vidim Tomáš MUDr. – 1128579903.01 (PP)</v>
      </c>
      <c r="B1134" s="8" t="s">
        <v>2131</v>
      </c>
      <c r="C1134" s="8" t="s">
        <v>2132</v>
      </c>
      <c r="D1134" s="8" t="s">
        <v>113</v>
      </c>
      <c r="E1134" s="8" t="s">
        <v>2100</v>
      </c>
      <c r="F1134" s="8" t="str">
        <f t="shared" si="35"/>
        <v>11431</v>
      </c>
    </row>
    <row r="1135" spans="1:6" x14ac:dyDescent="0.25">
      <c r="A1135" s="9" t="str">
        <f t="shared" si="34"/>
        <v>Vrbenský Lukáš MUDr. – 1184042011.01 (PP)</v>
      </c>
      <c r="B1135" s="8" t="s">
        <v>2133</v>
      </c>
      <c r="C1135" s="8" t="s">
        <v>2134</v>
      </c>
      <c r="D1135" s="8" t="s">
        <v>113</v>
      </c>
      <c r="E1135" s="8" t="s">
        <v>2100</v>
      </c>
      <c r="F1135" s="8" t="str">
        <f t="shared" si="35"/>
        <v>11431</v>
      </c>
    </row>
    <row r="1136" spans="1:6" x14ac:dyDescent="0.25">
      <c r="A1136" s="9" t="str">
        <f t="shared" si="34"/>
        <v>Burian Michal MUDr. Ph.D. – 1131969185.01 (PP)</v>
      </c>
      <c r="B1136" s="8" t="s">
        <v>2135</v>
      </c>
      <c r="C1136" s="8" t="s">
        <v>2136</v>
      </c>
      <c r="D1136" s="8" t="s">
        <v>113</v>
      </c>
      <c r="E1136" s="8" t="s">
        <v>2137</v>
      </c>
      <c r="F1136" s="8" t="str">
        <f t="shared" si="35"/>
        <v>11433</v>
      </c>
    </row>
    <row r="1137" spans="1:6" x14ac:dyDescent="0.25">
      <c r="A1137" s="9" t="str">
        <f t="shared" si="34"/>
        <v>Dungl Pavel prof. MUDr. DrSc. – 1116270747.01 (PP)</v>
      </c>
      <c r="B1137" s="8" t="s">
        <v>2138</v>
      </c>
      <c r="C1137" s="8" t="s">
        <v>2139</v>
      </c>
      <c r="D1137" s="8" t="s">
        <v>113</v>
      </c>
      <c r="E1137" s="8" t="s">
        <v>2137</v>
      </c>
      <c r="F1137" s="8" t="str">
        <f t="shared" si="35"/>
        <v>11433</v>
      </c>
    </row>
    <row r="1138" spans="1:6" x14ac:dyDescent="0.25">
      <c r="A1138" s="9" t="str">
        <f t="shared" si="34"/>
        <v>Fraňo Andrej MUDr. – 1126180513.01 (PP)</v>
      </c>
      <c r="B1138" s="8" t="s">
        <v>2140</v>
      </c>
      <c r="C1138" s="8" t="s">
        <v>2141</v>
      </c>
      <c r="D1138" s="8" t="s">
        <v>113</v>
      </c>
      <c r="E1138" s="8" t="s">
        <v>2137</v>
      </c>
      <c r="F1138" s="8" t="str">
        <f t="shared" si="35"/>
        <v>11433</v>
      </c>
    </row>
    <row r="1139" spans="1:6" x14ac:dyDescent="0.25">
      <c r="A1139" s="9" t="str">
        <f t="shared" si="34"/>
        <v>Frühbauerová Lucie – 1138221474.01 (PP)</v>
      </c>
      <c r="B1139" s="8" t="s">
        <v>2142</v>
      </c>
      <c r="C1139" s="8" t="s">
        <v>2143</v>
      </c>
      <c r="D1139" s="8" t="s">
        <v>113</v>
      </c>
      <c r="E1139" s="8" t="s">
        <v>2137</v>
      </c>
      <c r="F1139" s="8" t="str">
        <f t="shared" si="35"/>
        <v>11433</v>
      </c>
    </row>
    <row r="1140" spans="1:6" x14ac:dyDescent="0.25">
      <c r="A1140" s="9" t="str">
        <f t="shared" si="34"/>
        <v>Chomiak Jiří prof. MUDr. CSc. – 1166203316.01 (PP)</v>
      </c>
      <c r="B1140" s="8" t="s">
        <v>2144</v>
      </c>
      <c r="C1140" s="8" t="s">
        <v>2145</v>
      </c>
      <c r="D1140" s="8" t="s">
        <v>113</v>
      </c>
      <c r="E1140" s="8" t="s">
        <v>2137</v>
      </c>
      <c r="F1140" s="8" t="str">
        <f t="shared" si="35"/>
        <v>11433</v>
      </c>
    </row>
    <row r="1141" spans="1:6" x14ac:dyDescent="0.25">
      <c r="A1141" s="9" t="str">
        <f t="shared" si="34"/>
        <v>Kubeš Radovan MUDr. Ph.D. – 1114814758.01 (PP)</v>
      </c>
      <c r="B1141" s="8" t="s">
        <v>2146</v>
      </c>
      <c r="C1141" s="8" t="s">
        <v>2147</v>
      </c>
      <c r="D1141" s="8" t="s">
        <v>113</v>
      </c>
      <c r="E1141" s="8" t="s">
        <v>2137</v>
      </c>
      <c r="F1141" s="8" t="str">
        <f t="shared" si="35"/>
        <v>11433</v>
      </c>
    </row>
    <row r="1142" spans="1:6" x14ac:dyDescent="0.25">
      <c r="A1142" s="9" t="str">
        <f t="shared" si="34"/>
        <v>Lesenský Jan MUDr. M.D., Ph.D. – 1185740602.01 (PP)</v>
      </c>
      <c r="B1142" s="8" t="s">
        <v>2148</v>
      </c>
      <c r="C1142" s="8" t="s">
        <v>2149</v>
      </c>
      <c r="D1142" s="8" t="s">
        <v>113</v>
      </c>
      <c r="E1142" s="8" t="s">
        <v>2137</v>
      </c>
      <c r="F1142" s="8" t="str">
        <f t="shared" si="35"/>
        <v>11433</v>
      </c>
    </row>
    <row r="1143" spans="1:6" x14ac:dyDescent="0.25">
      <c r="A1143" s="9" t="str">
        <f t="shared" si="34"/>
        <v>Magersky Štěpán MUDr. Ph.D. – 1122778055.02 (PP)</v>
      </c>
      <c r="B1143" s="8" t="s">
        <v>9557</v>
      </c>
      <c r="C1143" s="8" t="s">
        <v>2150</v>
      </c>
      <c r="D1143" s="8" t="s">
        <v>113</v>
      </c>
      <c r="E1143" s="8" t="s">
        <v>2137</v>
      </c>
      <c r="F1143" s="8" t="str">
        <f t="shared" si="35"/>
        <v>11433</v>
      </c>
    </row>
    <row r="1144" spans="1:6" x14ac:dyDescent="0.25">
      <c r="A1144" s="9" t="str">
        <f t="shared" si="34"/>
        <v>Majerníček Marek MUDr. – 1112252495.01 (PP)</v>
      </c>
      <c r="B1144" s="8" t="s">
        <v>2151</v>
      </c>
      <c r="C1144" s="8" t="s">
        <v>2152</v>
      </c>
      <c r="D1144" s="8" t="s">
        <v>113</v>
      </c>
      <c r="E1144" s="8" t="s">
        <v>2137</v>
      </c>
      <c r="F1144" s="8" t="str">
        <f t="shared" si="35"/>
        <v>11433</v>
      </c>
    </row>
    <row r="1145" spans="1:6" x14ac:dyDescent="0.25">
      <c r="A1145" s="9" t="str">
        <f t="shared" si="34"/>
        <v>Makovička Jindřich – 1193539417.01 (PP)</v>
      </c>
      <c r="B1145" s="8" t="s">
        <v>2153</v>
      </c>
      <c r="C1145" s="8" t="s">
        <v>2154</v>
      </c>
      <c r="D1145" s="8" t="s">
        <v>113</v>
      </c>
      <c r="E1145" s="8" t="s">
        <v>2137</v>
      </c>
      <c r="F1145" s="8" t="str">
        <f t="shared" si="35"/>
        <v>11433</v>
      </c>
    </row>
    <row r="1146" spans="1:6" x14ac:dyDescent="0.25">
      <c r="A1146" s="9" t="str">
        <f t="shared" si="34"/>
        <v>Matějíček Michal MUDr. CSc. – 1174240241.01 (PP)</v>
      </c>
      <c r="B1146" s="8" t="s">
        <v>2155</v>
      </c>
      <c r="C1146" s="8" t="s">
        <v>2156</v>
      </c>
      <c r="D1146" s="8" t="s">
        <v>113</v>
      </c>
      <c r="E1146" s="8" t="s">
        <v>2137</v>
      </c>
      <c r="F1146" s="8" t="str">
        <f t="shared" si="35"/>
        <v>11433</v>
      </c>
    </row>
    <row r="1147" spans="1:6" x14ac:dyDescent="0.25">
      <c r="A1147" s="9" t="str">
        <f t="shared" si="34"/>
        <v>Matějovský Zdeněk MUDr. CSc. – 1197723569.01 (PP)</v>
      </c>
      <c r="B1147" s="8" t="s">
        <v>2157</v>
      </c>
      <c r="C1147" s="8" t="s">
        <v>2158</v>
      </c>
      <c r="D1147" s="8" t="s">
        <v>113</v>
      </c>
      <c r="E1147" s="8" t="s">
        <v>2137</v>
      </c>
      <c r="F1147" s="8" t="str">
        <f t="shared" si="35"/>
        <v>11433</v>
      </c>
    </row>
    <row r="1148" spans="1:6" x14ac:dyDescent="0.25">
      <c r="A1148" s="9" t="str">
        <f t="shared" si="34"/>
        <v>Němec Karel MUDr. – 1131657935.03 (PP)</v>
      </c>
      <c r="B1148" s="8" t="s">
        <v>2159</v>
      </c>
      <c r="C1148" s="8" t="s">
        <v>2160</v>
      </c>
      <c r="D1148" s="8" t="s">
        <v>113</v>
      </c>
      <c r="E1148" s="8" t="s">
        <v>2137</v>
      </c>
      <c r="F1148" s="8" t="str">
        <f t="shared" si="35"/>
        <v>11433</v>
      </c>
    </row>
    <row r="1149" spans="1:6" x14ac:dyDescent="0.25">
      <c r="A1149" s="9" t="str">
        <f t="shared" si="34"/>
        <v>Ošťádal Martin doc. MUDr. Ph.D. – 1132348257.01 (PP)</v>
      </c>
      <c r="B1149" s="8" t="s">
        <v>2161</v>
      </c>
      <c r="C1149" s="8" t="s">
        <v>2162</v>
      </c>
      <c r="D1149" s="8" t="s">
        <v>113</v>
      </c>
      <c r="E1149" s="8" t="s">
        <v>2137</v>
      </c>
      <c r="F1149" s="8" t="str">
        <f t="shared" si="35"/>
        <v>11433</v>
      </c>
    </row>
    <row r="1150" spans="1:6" x14ac:dyDescent="0.25">
      <c r="A1150" s="9" t="str">
        <f t="shared" si="34"/>
        <v>Podškubka Aleš doc. MUDr. Ph.D. – 1175290694.01 (PP)</v>
      </c>
      <c r="B1150" s="8" t="s">
        <v>2163</v>
      </c>
      <c r="C1150" s="8" t="s">
        <v>2164</v>
      </c>
      <c r="D1150" s="8" t="s">
        <v>113</v>
      </c>
      <c r="E1150" s="8" t="s">
        <v>2137</v>
      </c>
      <c r="F1150" s="8" t="str">
        <f t="shared" si="35"/>
        <v>11433</v>
      </c>
    </row>
    <row r="1151" spans="1:6" x14ac:dyDescent="0.25">
      <c r="A1151" s="9" t="str">
        <f t="shared" si="34"/>
        <v>Tóth Ladislav MUDr. – 1116084793.01 (PP)</v>
      </c>
      <c r="B1151" s="8" t="s">
        <v>2165</v>
      </c>
      <c r="C1151" s="8" t="s">
        <v>2166</v>
      </c>
      <c r="D1151" s="8" t="s">
        <v>113</v>
      </c>
      <c r="E1151" s="8" t="s">
        <v>2137</v>
      </c>
      <c r="F1151" s="8" t="str">
        <f t="shared" si="35"/>
        <v>11433</v>
      </c>
    </row>
    <row r="1152" spans="1:6" x14ac:dyDescent="0.25">
      <c r="A1152" s="9" t="str">
        <f t="shared" si="34"/>
        <v>Vaculík Jan MUDr. Ph.D. – 1147744377.02 (PP)</v>
      </c>
      <c r="B1152" s="8" t="s">
        <v>2167</v>
      </c>
      <c r="C1152" s="8" t="s">
        <v>2168</v>
      </c>
      <c r="D1152" s="8" t="s">
        <v>113</v>
      </c>
      <c r="E1152" s="8" t="s">
        <v>2137</v>
      </c>
      <c r="F1152" s="8" t="str">
        <f t="shared" si="35"/>
        <v>11433</v>
      </c>
    </row>
    <row r="1153" spans="1:6" x14ac:dyDescent="0.25">
      <c r="A1153" s="9" t="str">
        <f t="shared" si="34"/>
        <v>Včelák Josef doc. MUDr. Ph.D. – 1157909274.01 (PP)</v>
      </c>
      <c r="B1153" s="8" t="s">
        <v>2169</v>
      </c>
      <c r="C1153" s="8" t="s">
        <v>2170</v>
      </c>
      <c r="D1153" s="8" t="s">
        <v>113</v>
      </c>
      <c r="E1153" s="8" t="s">
        <v>2137</v>
      </c>
      <c r="F1153" s="8" t="str">
        <f t="shared" si="35"/>
        <v>11433</v>
      </c>
    </row>
    <row r="1154" spans="1:6" x14ac:dyDescent="0.25">
      <c r="A1154" s="9" t="str">
        <f t="shared" ref="A1154:A1217" si="36">_xlfn.CONCAT(B1154," – ",C1154," (",D1154,")")</f>
        <v>Antoš František prof. MUDr. CSc. – 1196913579.01 (PP)</v>
      </c>
      <c r="B1154" s="8" t="s">
        <v>2171</v>
      </c>
      <c r="C1154" s="8" t="s">
        <v>2172</v>
      </c>
      <c r="D1154" s="8" t="s">
        <v>113</v>
      </c>
      <c r="E1154" s="8" t="s">
        <v>2173</v>
      </c>
      <c r="F1154" s="8" t="str">
        <f t="shared" ref="F1154:F1217" si="37">MID(E1154,1,5)</f>
        <v>11434</v>
      </c>
    </row>
    <row r="1155" spans="1:6" x14ac:dyDescent="0.25">
      <c r="A1155" s="9" t="str">
        <f t="shared" si="36"/>
        <v>Benešová Dita MUDr. – 1190413480.01 (PP)</v>
      </c>
      <c r="B1155" s="8" t="s">
        <v>2174</v>
      </c>
      <c r="C1155" s="8" t="s">
        <v>2175</v>
      </c>
      <c r="D1155" s="8" t="s">
        <v>113</v>
      </c>
      <c r="E1155" s="8" t="s">
        <v>2173</v>
      </c>
      <c r="F1155" s="8" t="str">
        <f t="shared" si="37"/>
        <v>11434</v>
      </c>
    </row>
    <row r="1156" spans="1:6" x14ac:dyDescent="0.25">
      <c r="A1156" s="9" t="str">
        <f t="shared" si="36"/>
        <v>Brabcová Vendulka MUDr. – 1123787039.01 (PP)</v>
      </c>
      <c r="B1156" s="8" t="s">
        <v>2178</v>
      </c>
      <c r="C1156" s="8" t="s">
        <v>2179</v>
      </c>
      <c r="D1156" s="8" t="s">
        <v>113</v>
      </c>
      <c r="E1156" s="8" t="s">
        <v>2173</v>
      </c>
      <c r="F1156" s="8" t="str">
        <f t="shared" si="37"/>
        <v>11434</v>
      </c>
    </row>
    <row r="1157" spans="1:6" x14ac:dyDescent="0.25">
      <c r="A1157" s="9" t="str">
        <f t="shared" si="36"/>
        <v>Ditl Pavel MUDr. – 1181135944.01 (PP)</v>
      </c>
      <c r="B1157" s="8" t="s">
        <v>2180</v>
      </c>
      <c r="C1157" s="8" t="s">
        <v>2181</v>
      </c>
      <c r="D1157" s="8" t="s">
        <v>113</v>
      </c>
      <c r="E1157" s="8" t="s">
        <v>2173</v>
      </c>
      <c r="F1157" s="8" t="str">
        <f t="shared" si="37"/>
        <v>11434</v>
      </c>
    </row>
    <row r="1158" spans="1:6" x14ac:dyDescent="0.25">
      <c r="A1158" s="9" t="str">
        <f t="shared" si="36"/>
        <v>Erbenová Aneta MUDr. – 1132882523.01 (PP)</v>
      </c>
      <c r="B1158" s="8" t="s">
        <v>2182</v>
      </c>
      <c r="C1158" s="8" t="s">
        <v>2183</v>
      </c>
      <c r="D1158" s="8" t="s">
        <v>113</v>
      </c>
      <c r="E1158" s="8" t="s">
        <v>2173</v>
      </c>
      <c r="F1158" s="8" t="str">
        <f t="shared" si="37"/>
        <v>11434</v>
      </c>
    </row>
    <row r="1159" spans="1:6" x14ac:dyDescent="0.25">
      <c r="A1159" s="9" t="str">
        <f t="shared" si="36"/>
        <v>Fröhlich Filip MUDr. – 1126649883.01 (PP)</v>
      </c>
      <c r="B1159" s="8" t="s">
        <v>2184</v>
      </c>
      <c r="C1159" s="8" t="s">
        <v>2185</v>
      </c>
      <c r="D1159" s="8" t="s">
        <v>113</v>
      </c>
      <c r="E1159" s="8" t="s">
        <v>2173</v>
      </c>
      <c r="F1159" s="8" t="str">
        <f t="shared" si="37"/>
        <v>11434</v>
      </c>
    </row>
    <row r="1160" spans="1:6" x14ac:dyDescent="0.25">
      <c r="A1160" s="9" t="str">
        <f t="shared" si="36"/>
        <v>Fulík Jan MUDr. – 1118343438.01 (PP)</v>
      </c>
      <c r="B1160" s="8" t="s">
        <v>2186</v>
      </c>
      <c r="C1160" s="8" t="s">
        <v>2187</v>
      </c>
      <c r="D1160" s="8" t="s">
        <v>113</v>
      </c>
      <c r="E1160" s="8" t="s">
        <v>2173</v>
      </c>
      <c r="F1160" s="8" t="str">
        <f t="shared" si="37"/>
        <v>11434</v>
      </c>
    </row>
    <row r="1161" spans="1:6" x14ac:dyDescent="0.25">
      <c r="A1161" s="9" t="str">
        <f t="shared" si="36"/>
        <v>Gürlich Robert prof. MUDr. CSc. – 1156476135.02 (PP)</v>
      </c>
      <c r="B1161" s="8" t="s">
        <v>2188</v>
      </c>
      <c r="C1161" s="8" t="s">
        <v>2189</v>
      </c>
      <c r="D1161" s="8" t="s">
        <v>113</v>
      </c>
      <c r="E1161" s="8" t="s">
        <v>2173</v>
      </c>
      <c r="F1161" s="8" t="str">
        <f t="shared" si="37"/>
        <v>11434</v>
      </c>
    </row>
    <row r="1162" spans="1:6" x14ac:dyDescent="0.25">
      <c r="A1162" s="9" t="str">
        <f t="shared" si="36"/>
        <v>Horák Pavel MUDr. – 1144594136.01 (PP)</v>
      </c>
      <c r="B1162" s="8" t="s">
        <v>2190</v>
      </c>
      <c r="C1162" s="8" t="s">
        <v>2191</v>
      </c>
      <c r="D1162" s="8" t="s">
        <v>113</v>
      </c>
      <c r="E1162" s="8" t="s">
        <v>2173</v>
      </c>
      <c r="F1162" s="8" t="str">
        <f t="shared" si="37"/>
        <v>11434</v>
      </c>
    </row>
    <row r="1163" spans="1:6" x14ac:dyDescent="0.25">
      <c r="A1163" s="9" t="str">
        <f t="shared" si="36"/>
        <v>Horažďovský Pavel MUDr. MBA, Ph.D. – 1149659878.03 (PP)</v>
      </c>
      <c r="B1163" s="8" t="s">
        <v>2192</v>
      </c>
      <c r="C1163" s="8" t="s">
        <v>2193</v>
      </c>
      <c r="D1163" s="8" t="s">
        <v>113</v>
      </c>
      <c r="E1163" s="8" t="s">
        <v>2173</v>
      </c>
      <c r="F1163" s="8" t="str">
        <f t="shared" si="37"/>
        <v>11434</v>
      </c>
    </row>
    <row r="1164" spans="1:6" x14ac:dyDescent="0.25">
      <c r="A1164" s="9" t="str">
        <f t="shared" si="36"/>
        <v>Jágrová Klára MUDr. – 1195828766.01 (PP)</v>
      </c>
      <c r="B1164" s="8" t="s">
        <v>2196</v>
      </c>
      <c r="C1164" s="8" t="s">
        <v>2197</v>
      </c>
      <c r="D1164" s="8" t="s">
        <v>113</v>
      </c>
      <c r="E1164" s="8" t="s">
        <v>2173</v>
      </c>
      <c r="F1164" s="8" t="str">
        <f t="shared" si="37"/>
        <v>11434</v>
      </c>
    </row>
    <row r="1165" spans="1:6" x14ac:dyDescent="0.25">
      <c r="A1165" s="9" t="str">
        <f t="shared" si="36"/>
        <v>Janeček Zdeněk MUDr. – 1151349296.01 (PP)</v>
      </c>
      <c r="B1165" s="8" t="s">
        <v>2198</v>
      </c>
      <c r="C1165" s="8" t="s">
        <v>2199</v>
      </c>
      <c r="D1165" s="8" t="s">
        <v>113</v>
      </c>
      <c r="E1165" s="8" t="s">
        <v>2173</v>
      </c>
      <c r="F1165" s="8" t="str">
        <f t="shared" si="37"/>
        <v>11434</v>
      </c>
    </row>
    <row r="1166" spans="1:6" x14ac:dyDescent="0.25">
      <c r="A1166" s="9" t="str">
        <f t="shared" si="36"/>
        <v>Marx Josef MUDr. – 1150596955.01 (PP)</v>
      </c>
      <c r="B1166" s="8" t="s">
        <v>2202</v>
      </c>
      <c r="C1166" s="8" t="s">
        <v>2203</v>
      </c>
      <c r="D1166" s="8" t="s">
        <v>113</v>
      </c>
      <c r="E1166" s="8" t="s">
        <v>2173</v>
      </c>
      <c r="F1166" s="8" t="str">
        <f t="shared" si="37"/>
        <v>11434</v>
      </c>
    </row>
    <row r="1167" spans="1:6" x14ac:dyDescent="0.25">
      <c r="A1167" s="9" t="str">
        <f t="shared" si="36"/>
        <v>Nevídalová Veronika MUDr. – 1157850053.01 (PP)</v>
      </c>
      <c r="B1167" s="8" t="s">
        <v>9558</v>
      </c>
      <c r="C1167" s="8" t="s">
        <v>9559</v>
      </c>
      <c r="D1167" s="8" t="s">
        <v>113</v>
      </c>
      <c r="E1167" s="8" t="s">
        <v>2173</v>
      </c>
      <c r="F1167" s="8" t="str">
        <f t="shared" si="37"/>
        <v>11434</v>
      </c>
    </row>
    <row r="1168" spans="1:6" x14ac:dyDescent="0.25">
      <c r="A1168" s="9" t="str">
        <f t="shared" si="36"/>
        <v>Novotný Michal MUDr. – 1124061279.01 (PP)</v>
      </c>
      <c r="B1168" s="8" t="s">
        <v>2204</v>
      </c>
      <c r="C1168" s="8" t="s">
        <v>2205</v>
      </c>
      <c r="D1168" s="8" t="s">
        <v>113</v>
      </c>
      <c r="E1168" s="8" t="s">
        <v>2173</v>
      </c>
      <c r="F1168" s="8" t="str">
        <f t="shared" si="37"/>
        <v>11434</v>
      </c>
    </row>
    <row r="1169" spans="1:6" x14ac:dyDescent="0.25">
      <c r="A1169" s="9" t="str">
        <f t="shared" si="36"/>
        <v>Pertlíček Jan MUDr. – 1179777524.01 (PP)</v>
      </c>
      <c r="B1169" s="8" t="s">
        <v>2210</v>
      </c>
      <c r="C1169" s="8" t="s">
        <v>2211</v>
      </c>
      <c r="D1169" s="8" t="s">
        <v>113</v>
      </c>
      <c r="E1169" s="8" t="s">
        <v>2173</v>
      </c>
      <c r="F1169" s="8" t="str">
        <f t="shared" si="37"/>
        <v>11434</v>
      </c>
    </row>
    <row r="1170" spans="1:6" x14ac:dyDescent="0.25">
      <c r="A1170" s="9" t="str">
        <f t="shared" si="36"/>
        <v>Singer Dušan MUDr. – 1160421478.01 (PP)</v>
      </c>
      <c r="B1170" s="8" t="s">
        <v>2212</v>
      </c>
      <c r="C1170" s="8" t="s">
        <v>2213</v>
      </c>
      <c r="D1170" s="8" t="s">
        <v>113</v>
      </c>
      <c r="E1170" s="8" t="s">
        <v>2173</v>
      </c>
      <c r="F1170" s="8" t="str">
        <f t="shared" si="37"/>
        <v>11434</v>
      </c>
    </row>
    <row r="1171" spans="1:6" x14ac:dyDescent="0.25">
      <c r="A1171" s="9" t="str">
        <f t="shared" si="36"/>
        <v>Šlauf Petr MUDr. – 1177765045.01 (PP)</v>
      </c>
      <c r="B1171" s="8" t="s">
        <v>2216</v>
      </c>
      <c r="C1171" s="8" t="s">
        <v>2217</v>
      </c>
      <c r="D1171" s="8" t="s">
        <v>113</v>
      </c>
      <c r="E1171" s="8" t="s">
        <v>2173</v>
      </c>
      <c r="F1171" s="8" t="str">
        <f t="shared" si="37"/>
        <v>11434</v>
      </c>
    </row>
    <row r="1172" spans="1:6" x14ac:dyDescent="0.25">
      <c r="A1172" s="9" t="str">
        <f t="shared" si="36"/>
        <v>Šnajdauf Martin MUDr. Ph.D. – 1123342281.01 (PP)</v>
      </c>
      <c r="B1172" s="8" t="s">
        <v>2218</v>
      </c>
      <c r="C1172" s="8" t="s">
        <v>2219</v>
      </c>
      <c r="D1172" s="8" t="s">
        <v>113</v>
      </c>
      <c r="E1172" s="8" t="s">
        <v>2173</v>
      </c>
      <c r="F1172" s="8" t="str">
        <f t="shared" si="37"/>
        <v>11434</v>
      </c>
    </row>
    <row r="1173" spans="1:6" x14ac:dyDescent="0.25">
      <c r="A1173" s="9" t="str">
        <f t="shared" si="36"/>
        <v>Varga Jozef MUDr. – 1113763243.01 (PP)</v>
      </c>
      <c r="B1173" s="8" t="s">
        <v>2222</v>
      </c>
      <c r="C1173" s="8" t="s">
        <v>2223</v>
      </c>
      <c r="D1173" s="8" t="s">
        <v>113</v>
      </c>
      <c r="E1173" s="8" t="s">
        <v>2173</v>
      </c>
      <c r="F1173" s="8" t="str">
        <f t="shared" si="37"/>
        <v>11434</v>
      </c>
    </row>
    <row r="1174" spans="1:6" x14ac:dyDescent="0.25">
      <c r="A1174" s="9" t="str">
        <f t="shared" si="36"/>
        <v>Vobořil René doc. MUDr. Ph.D. – 1147075670.01 (PP)</v>
      </c>
      <c r="B1174" s="8" t="s">
        <v>2224</v>
      </c>
      <c r="C1174" s="8" t="s">
        <v>2225</v>
      </c>
      <c r="D1174" s="8" t="s">
        <v>113</v>
      </c>
      <c r="E1174" s="8" t="s">
        <v>2173</v>
      </c>
      <c r="F1174" s="8" t="str">
        <f t="shared" si="37"/>
        <v>11434</v>
      </c>
    </row>
    <row r="1175" spans="1:6" x14ac:dyDescent="0.25">
      <c r="A1175" s="9" t="str">
        <f t="shared" si="36"/>
        <v>Zahradníková Pavla Mgr. – 1135017390.01 (PP)</v>
      </c>
      <c r="B1175" s="8" t="s">
        <v>2226</v>
      </c>
      <c r="C1175" s="8" t="s">
        <v>2227</v>
      </c>
      <c r="D1175" s="8" t="s">
        <v>113</v>
      </c>
      <c r="E1175" s="8" t="s">
        <v>2173</v>
      </c>
      <c r="F1175" s="8" t="str">
        <f t="shared" si="37"/>
        <v>11434</v>
      </c>
    </row>
    <row r="1176" spans="1:6" x14ac:dyDescent="0.25">
      <c r="A1176" s="9" t="str">
        <f t="shared" si="36"/>
        <v>Beran Holečková Petra MUDr. Mgr. MBA, Ph.D. – 1111786480.01 (PP)</v>
      </c>
      <c r="B1176" s="8" t="s">
        <v>2228</v>
      </c>
      <c r="C1176" s="8" t="s">
        <v>2229</v>
      </c>
      <c r="D1176" s="8" t="s">
        <v>113</v>
      </c>
      <c r="E1176" s="8" t="s">
        <v>2230</v>
      </c>
      <c r="F1176" s="8" t="str">
        <f t="shared" si="37"/>
        <v>11435</v>
      </c>
    </row>
    <row r="1177" spans="1:6" x14ac:dyDescent="0.25">
      <c r="A1177" s="9" t="str">
        <f t="shared" si="36"/>
        <v>Drbohlavová Tereza MUDr. – 1131236375.02 (PP)</v>
      </c>
      <c r="B1177" s="8" t="s">
        <v>2231</v>
      </c>
      <c r="C1177" s="8" t="s">
        <v>2232</v>
      </c>
      <c r="D1177" s="8" t="s">
        <v>113</v>
      </c>
      <c r="E1177" s="8" t="s">
        <v>2230</v>
      </c>
      <c r="F1177" s="8" t="str">
        <f t="shared" si="37"/>
        <v>11435</v>
      </c>
    </row>
    <row r="1178" spans="1:6" x14ac:dyDescent="0.25">
      <c r="A1178" s="9" t="str">
        <f t="shared" si="36"/>
        <v>Halamová Hana – 1176964651.01 (PP)</v>
      </c>
      <c r="B1178" s="8" t="s">
        <v>2233</v>
      </c>
      <c r="C1178" s="8" t="s">
        <v>2234</v>
      </c>
      <c r="D1178" s="8" t="s">
        <v>113</v>
      </c>
      <c r="E1178" s="8" t="s">
        <v>2230</v>
      </c>
      <c r="F1178" s="8" t="str">
        <f t="shared" si="37"/>
        <v>11435</v>
      </c>
    </row>
    <row r="1179" spans="1:6" x14ac:dyDescent="0.25">
      <c r="A1179" s="9" t="str">
        <f t="shared" si="36"/>
        <v>Pála Miloslav MUDr. Ph.D. – 1119261795.01 (PP)</v>
      </c>
      <c r="B1179" s="8" t="s">
        <v>2235</v>
      </c>
      <c r="C1179" s="8" t="s">
        <v>2236</v>
      </c>
      <c r="D1179" s="8" t="s">
        <v>113</v>
      </c>
      <c r="E1179" s="8" t="s">
        <v>2230</v>
      </c>
      <c r="F1179" s="8" t="str">
        <f t="shared" si="37"/>
        <v>11435</v>
      </c>
    </row>
    <row r="1180" spans="1:6" x14ac:dyDescent="0.25">
      <c r="A1180" s="9" t="str">
        <f t="shared" si="36"/>
        <v>Pechačová Zdeňka MUDr. Ph.D. – 1130241698.01 (PP)</v>
      </c>
      <c r="B1180" s="8" t="s">
        <v>2237</v>
      </c>
      <c r="C1180" s="8" t="s">
        <v>2238</v>
      </c>
      <c r="D1180" s="8" t="s">
        <v>113</v>
      </c>
      <c r="E1180" s="8" t="s">
        <v>2230</v>
      </c>
      <c r="F1180" s="8" t="str">
        <f t="shared" si="37"/>
        <v>11435</v>
      </c>
    </row>
    <row r="1181" spans="1:6" x14ac:dyDescent="0.25">
      <c r="A1181" s="9" t="str">
        <f t="shared" si="36"/>
        <v>Tesařová Petra prof. MUDr. CSc. – 1197614883.01 (PP)</v>
      </c>
      <c r="B1181" s="8" t="s">
        <v>2239</v>
      </c>
      <c r="C1181" s="8" t="s">
        <v>2240</v>
      </c>
      <c r="D1181" s="8" t="s">
        <v>113</v>
      </c>
      <c r="E1181" s="8" t="s">
        <v>2230</v>
      </c>
      <c r="F1181" s="8" t="str">
        <f t="shared" si="37"/>
        <v>11435</v>
      </c>
    </row>
    <row r="1182" spans="1:6" x14ac:dyDescent="0.25">
      <c r="A1182" s="9" t="str">
        <f t="shared" si="36"/>
        <v>Vítek Pavel MUDr. Ph.D. – 1164046022.01 (PP)</v>
      </c>
      <c r="B1182" s="8" t="s">
        <v>2241</v>
      </c>
      <c r="C1182" s="8" t="s">
        <v>2242</v>
      </c>
      <c r="D1182" s="8" t="s">
        <v>113</v>
      </c>
      <c r="E1182" s="8" t="s">
        <v>2230</v>
      </c>
      <c r="F1182" s="8" t="str">
        <f t="shared" si="37"/>
        <v>11435</v>
      </c>
    </row>
    <row r="1183" spans="1:6" x14ac:dyDescent="0.25">
      <c r="A1183" s="9" t="str">
        <f t="shared" si="36"/>
        <v>Votavová Karolína MUDr. – 1156539438.01 (PP)</v>
      </c>
      <c r="B1183" s="8" t="s">
        <v>2243</v>
      </c>
      <c r="C1183" s="8" t="s">
        <v>2244</v>
      </c>
      <c r="D1183" s="8" t="s">
        <v>113</v>
      </c>
      <c r="E1183" s="8" t="s">
        <v>2230</v>
      </c>
      <c r="F1183" s="8" t="str">
        <f t="shared" si="37"/>
        <v>11435</v>
      </c>
    </row>
    <row r="1184" spans="1:6" x14ac:dyDescent="0.25">
      <c r="A1184" s="9" t="str">
        <f t="shared" si="36"/>
        <v>Jegorov Boris MUDr. – 1135330641.01 (PP)</v>
      </c>
      <c r="B1184" s="8" t="s">
        <v>9560</v>
      </c>
      <c r="C1184" s="8" t="s">
        <v>9561</v>
      </c>
      <c r="D1184" s="8" t="s">
        <v>113</v>
      </c>
      <c r="E1184" s="8" t="s">
        <v>2247</v>
      </c>
      <c r="F1184" s="8" t="str">
        <f t="shared" si="37"/>
        <v>11436</v>
      </c>
    </row>
    <row r="1185" spans="1:6" x14ac:dyDescent="0.25">
      <c r="A1185" s="9" t="str">
        <f t="shared" si="36"/>
        <v>Krejča Miroslav MUDr. Ph.D. – 1133793847.01 (PP)</v>
      </c>
      <c r="B1185" s="8" t="s">
        <v>2245</v>
      </c>
      <c r="C1185" s="8" t="s">
        <v>2246</v>
      </c>
      <c r="D1185" s="8" t="s">
        <v>113</v>
      </c>
      <c r="E1185" s="8" t="s">
        <v>2247</v>
      </c>
      <c r="F1185" s="8" t="str">
        <f t="shared" si="37"/>
        <v>11436</v>
      </c>
    </row>
    <row r="1186" spans="1:6" x14ac:dyDescent="0.25">
      <c r="A1186" s="9" t="str">
        <f t="shared" si="36"/>
        <v>Kubík Marek MUDr. – 1145802735.01 (PP)</v>
      </c>
      <c r="B1186" s="8" t="s">
        <v>9562</v>
      </c>
      <c r="C1186" s="8" t="s">
        <v>9563</v>
      </c>
      <c r="D1186" s="8" t="s">
        <v>113</v>
      </c>
      <c r="E1186" s="8" t="s">
        <v>2247</v>
      </c>
      <c r="F1186" s="8" t="str">
        <f t="shared" si="37"/>
        <v>11436</v>
      </c>
    </row>
    <row r="1187" spans="1:6" x14ac:dyDescent="0.25">
      <c r="A1187" s="9" t="str">
        <f t="shared" si="36"/>
        <v>Matějovská Jana MUDr. – 1177144472.01 (PP)</v>
      </c>
      <c r="B1187" s="8" t="s">
        <v>2248</v>
      </c>
      <c r="C1187" s="8" t="s">
        <v>2249</v>
      </c>
      <c r="D1187" s="8" t="s">
        <v>113</v>
      </c>
      <c r="E1187" s="8" t="s">
        <v>2247</v>
      </c>
      <c r="F1187" s="8" t="str">
        <f t="shared" si="37"/>
        <v>11436</v>
      </c>
    </row>
    <row r="1188" spans="1:6" x14ac:dyDescent="0.25">
      <c r="A1188" s="9" t="str">
        <f t="shared" si="36"/>
        <v>Měšťák Ondřej doc. MUDr. Ph.D. – 1190188056.01 (PP)</v>
      </c>
      <c r="B1188" s="8" t="s">
        <v>2252</v>
      </c>
      <c r="C1188" s="8" t="s">
        <v>2253</v>
      </c>
      <c r="D1188" s="8" t="s">
        <v>113</v>
      </c>
      <c r="E1188" s="8" t="s">
        <v>2247</v>
      </c>
      <c r="F1188" s="8" t="str">
        <f t="shared" si="37"/>
        <v>11436</v>
      </c>
    </row>
    <row r="1189" spans="1:6" x14ac:dyDescent="0.25">
      <c r="A1189" s="9" t="str">
        <f t="shared" si="36"/>
        <v>Měšťák Jan doc. MUDr. CSc. – 1112263023.01 (PP)</v>
      </c>
      <c r="B1189" s="8" t="s">
        <v>2250</v>
      </c>
      <c r="C1189" s="8" t="s">
        <v>2251</v>
      </c>
      <c r="D1189" s="8" t="s">
        <v>113</v>
      </c>
      <c r="E1189" s="8" t="s">
        <v>2247</v>
      </c>
      <c r="F1189" s="8" t="str">
        <f t="shared" si="37"/>
        <v>11436</v>
      </c>
    </row>
    <row r="1190" spans="1:6" x14ac:dyDescent="0.25">
      <c r="A1190" s="9" t="str">
        <f t="shared" si="36"/>
        <v>Molitor Martin doc. MUDr. Ph.D., MBA – 1144916823.01 (PP)</v>
      </c>
      <c r="B1190" s="8" t="s">
        <v>2254</v>
      </c>
      <c r="C1190" s="8" t="s">
        <v>2255</v>
      </c>
      <c r="D1190" s="8" t="s">
        <v>113</v>
      </c>
      <c r="E1190" s="8" t="s">
        <v>2247</v>
      </c>
      <c r="F1190" s="8" t="str">
        <f t="shared" si="37"/>
        <v>11436</v>
      </c>
    </row>
    <row r="1191" spans="1:6" x14ac:dyDescent="0.25">
      <c r="A1191" s="9" t="str">
        <f t="shared" si="36"/>
        <v>Srbková Lenka – 1111667771.01 (PP)</v>
      </c>
      <c r="B1191" s="8" t="s">
        <v>2256</v>
      </c>
      <c r="C1191" s="8" t="s">
        <v>2257</v>
      </c>
      <c r="D1191" s="8" t="s">
        <v>113</v>
      </c>
      <c r="E1191" s="8" t="s">
        <v>2247</v>
      </c>
      <c r="F1191" s="8" t="str">
        <f t="shared" si="37"/>
        <v>11436</v>
      </c>
    </row>
    <row r="1192" spans="1:6" x14ac:dyDescent="0.25">
      <c r="A1192" s="9" t="str">
        <f t="shared" si="36"/>
        <v>Šorelová Vendula MUDr. – 1194331803.01 (PP)</v>
      </c>
      <c r="B1192" s="8" t="s">
        <v>2258</v>
      </c>
      <c r="C1192" s="8" t="s">
        <v>2259</v>
      </c>
      <c r="D1192" s="8" t="s">
        <v>113</v>
      </c>
      <c r="E1192" s="8" t="s">
        <v>2247</v>
      </c>
      <c r="F1192" s="8" t="str">
        <f t="shared" si="37"/>
        <v>11436</v>
      </c>
    </row>
    <row r="1193" spans="1:6" x14ac:dyDescent="0.25">
      <c r="A1193" s="9" t="str">
        <f t="shared" si="36"/>
        <v>Šuk Petr MUDr. – 1137485668.01 (PP)</v>
      </c>
      <c r="B1193" s="8" t="s">
        <v>2260</v>
      </c>
      <c r="C1193" s="8" t="s">
        <v>2261</v>
      </c>
      <c r="D1193" s="8" t="s">
        <v>113</v>
      </c>
      <c r="E1193" s="8" t="s">
        <v>2247</v>
      </c>
      <c r="F1193" s="8" t="str">
        <f t="shared" si="37"/>
        <v>11436</v>
      </c>
    </row>
    <row r="1194" spans="1:6" x14ac:dyDescent="0.25">
      <c r="A1194" s="9" t="str">
        <f t="shared" si="36"/>
        <v>Tomášek David MUDr. – 1194030574.01 (PP)</v>
      </c>
      <c r="B1194" s="8" t="s">
        <v>2262</v>
      </c>
      <c r="C1194" s="8" t="s">
        <v>2263</v>
      </c>
      <c r="D1194" s="8" t="s">
        <v>113</v>
      </c>
      <c r="E1194" s="8" t="s">
        <v>2247</v>
      </c>
      <c r="F1194" s="8" t="str">
        <f t="shared" si="37"/>
        <v>11436</v>
      </c>
    </row>
    <row r="1195" spans="1:6" x14ac:dyDescent="0.25">
      <c r="A1195" s="9" t="str">
        <f t="shared" si="36"/>
        <v>Brtnický Tomáš MUDr. Ph.D. – 1132343542.01 (PP)</v>
      </c>
      <c r="B1195" s="8" t="s">
        <v>2264</v>
      </c>
      <c r="C1195" s="8" t="s">
        <v>2265</v>
      </c>
      <c r="D1195" s="8" t="s">
        <v>113</v>
      </c>
      <c r="E1195" s="8" t="s">
        <v>2266</v>
      </c>
      <c r="F1195" s="8" t="str">
        <f t="shared" si="37"/>
        <v>11437</v>
      </c>
    </row>
    <row r="1196" spans="1:6" x14ac:dyDescent="0.25">
      <c r="A1196" s="9" t="str">
        <f t="shared" si="36"/>
        <v>Dvořák Martin MUDr. – 1193816383.01 (PP)</v>
      </c>
      <c r="B1196" s="8" t="s">
        <v>2268</v>
      </c>
      <c r="C1196" s="8" t="s">
        <v>2269</v>
      </c>
      <c r="D1196" s="8" t="s">
        <v>113</v>
      </c>
      <c r="E1196" s="8" t="s">
        <v>2266</v>
      </c>
      <c r="F1196" s="8" t="str">
        <f t="shared" si="37"/>
        <v>11437</v>
      </c>
    </row>
    <row r="1197" spans="1:6" x14ac:dyDescent="0.25">
      <c r="A1197" s="9" t="str">
        <f t="shared" si="36"/>
        <v>Hubka Petr doc. MUDr. Ph.D. – 1185990760.06 (PP)</v>
      </c>
      <c r="B1197" s="8" t="s">
        <v>2270</v>
      </c>
      <c r="C1197" s="8" t="s">
        <v>2271</v>
      </c>
      <c r="D1197" s="8" t="s">
        <v>113</v>
      </c>
      <c r="E1197" s="8" t="s">
        <v>2266</v>
      </c>
      <c r="F1197" s="8" t="str">
        <f t="shared" si="37"/>
        <v>11437</v>
      </c>
    </row>
    <row r="1198" spans="1:6" x14ac:dyDescent="0.25">
      <c r="A1198" s="9" t="str">
        <f t="shared" si="36"/>
        <v>Hurt Karel MUDr. Ph.D., DrSc. – 1112668510.01 (PP)</v>
      </c>
      <c r="B1198" s="8" t="s">
        <v>2272</v>
      </c>
      <c r="C1198" s="8" t="s">
        <v>2273</v>
      </c>
      <c r="D1198" s="8" t="s">
        <v>113</v>
      </c>
      <c r="E1198" s="8" t="s">
        <v>2266</v>
      </c>
      <c r="F1198" s="8" t="str">
        <f t="shared" si="37"/>
        <v>11437</v>
      </c>
    </row>
    <row r="1199" spans="1:6" x14ac:dyDescent="0.25">
      <c r="A1199" s="9" t="str">
        <f t="shared" si="36"/>
        <v>Kabele Pavel MUDr. – 1134847669.01 (PP)</v>
      </c>
      <c r="B1199" s="8" t="s">
        <v>2274</v>
      </c>
      <c r="C1199" s="8" t="s">
        <v>2275</v>
      </c>
      <c r="D1199" s="8" t="s">
        <v>113</v>
      </c>
      <c r="E1199" s="8" t="s">
        <v>2266</v>
      </c>
      <c r="F1199" s="8" t="str">
        <f t="shared" si="37"/>
        <v>11437</v>
      </c>
    </row>
    <row r="1200" spans="1:6" x14ac:dyDescent="0.25">
      <c r="A1200" s="9" t="str">
        <f t="shared" si="36"/>
        <v>Kolařík Dušan MUDr. Ph.D. – 1166287966.01 (PP)</v>
      </c>
      <c r="B1200" s="8" t="s">
        <v>2276</v>
      </c>
      <c r="C1200" s="8" t="s">
        <v>2277</v>
      </c>
      <c r="D1200" s="8" t="s">
        <v>113</v>
      </c>
      <c r="E1200" s="8" t="s">
        <v>2266</v>
      </c>
      <c r="F1200" s="8" t="str">
        <f t="shared" si="37"/>
        <v>11437</v>
      </c>
    </row>
    <row r="1201" spans="1:6" x14ac:dyDescent="0.25">
      <c r="A1201" s="9" t="str">
        <f t="shared" si="36"/>
        <v>Kolářová Zuzana MUDr. – 1143941012.01 (PP)</v>
      </c>
      <c r="B1201" s="8" t="s">
        <v>2278</v>
      </c>
      <c r="C1201" s="8" t="s">
        <v>2279</v>
      </c>
      <c r="D1201" s="8" t="s">
        <v>113</v>
      </c>
      <c r="E1201" s="8" t="s">
        <v>2266</v>
      </c>
      <c r="F1201" s="8" t="str">
        <f t="shared" si="37"/>
        <v>11437</v>
      </c>
    </row>
    <row r="1202" spans="1:6" x14ac:dyDescent="0.25">
      <c r="A1202" s="9" t="str">
        <f t="shared" si="36"/>
        <v>Koliba Peter MUDr. – 1114163914.04 (PP)</v>
      </c>
      <c r="B1202" s="8" t="s">
        <v>2280</v>
      </c>
      <c r="C1202" s="8" t="s">
        <v>2281</v>
      </c>
      <c r="D1202" s="8" t="s">
        <v>113</v>
      </c>
      <c r="E1202" s="8" t="s">
        <v>2266</v>
      </c>
      <c r="F1202" s="8" t="str">
        <f t="shared" si="37"/>
        <v>11437</v>
      </c>
    </row>
    <row r="1203" spans="1:6" x14ac:dyDescent="0.25">
      <c r="A1203" s="9" t="str">
        <f t="shared" si="36"/>
        <v>Kupcová Štěpánka – 1196986552.05 (PP)</v>
      </c>
      <c r="B1203" s="8" t="s">
        <v>2282</v>
      </c>
      <c r="C1203" s="8" t="s">
        <v>2283</v>
      </c>
      <c r="D1203" s="8" t="s">
        <v>113</v>
      </c>
      <c r="E1203" s="8" t="s">
        <v>2266</v>
      </c>
      <c r="F1203" s="8" t="str">
        <f t="shared" si="37"/>
        <v>11437</v>
      </c>
    </row>
    <row r="1204" spans="1:6" x14ac:dyDescent="0.25">
      <c r="A1204" s="9" t="str">
        <f t="shared" si="36"/>
        <v>Lincová Marcela MUDr. – 1159452060.01 (PP)</v>
      </c>
      <c r="B1204" s="8" t="s">
        <v>2284</v>
      </c>
      <c r="C1204" s="8" t="s">
        <v>2285</v>
      </c>
      <c r="D1204" s="8" t="s">
        <v>113</v>
      </c>
      <c r="E1204" s="8" t="s">
        <v>2266</v>
      </c>
      <c r="F1204" s="8" t="str">
        <f t="shared" si="37"/>
        <v>11437</v>
      </c>
    </row>
    <row r="1205" spans="1:6" x14ac:dyDescent="0.25">
      <c r="A1205" s="9" t="str">
        <f t="shared" si="36"/>
        <v>Matěcha Jan MUDr. Ph.D. – 1111375012.01 (PP)</v>
      </c>
      <c r="B1205" s="8" t="s">
        <v>2286</v>
      </c>
      <c r="C1205" s="8" t="s">
        <v>2287</v>
      </c>
      <c r="D1205" s="8" t="s">
        <v>113</v>
      </c>
      <c r="E1205" s="8" t="s">
        <v>2266</v>
      </c>
      <c r="F1205" s="8" t="str">
        <f t="shared" si="37"/>
        <v>11437</v>
      </c>
    </row>
    <row r="1206" spans="1:6" x14ac:dyDescent="0.25">
      <c r="A1206" s="9" t="str">
        <f t="shared" si="36"/>
        <v>Mojhová Martina MUDr. – 1114253567.01 (PP)</v>
      </c>
      <c r="B1206" s="8" t="s">
        <v>2288</v>
      </c>
      <c r="C1206" s="8" t="s">
        <v>2289</v>
      </c>
      <c r="D1206" s="8" t="s">
        <v>113</v>
      </c>
      <c r="E1206" s="8" t="s">
        <v>2266</v>
      </c>
      <c r="F1206" s="8" t="str">
        <f t="shared" si="37"/>
        <v>11437</v>
      </c>
    </row>
    <row r="1207" spans="1:6" x14ac:dyDescent="0.25">
      <c r="A1207" s="9" t="str">
        <f t="shared" si="36"/>
        <v>Pojarová Martina MUDr. – 1173567020.01 (PP)</v>
      </c>
      <c r="B1207" s="8" t="s">
        <v>2290</v>
      </c>
      <c r="C1207" s="8" t="s">
        <v>2291</v>
      </c>
      <c r="D1207" s="8" t="s">
        <v>113</v>
      </c>
      <c r="E1207" s="8" t="s">
        <v>2266</v>
      </c>
      <c r="F1207" s="8" t="str">
        <f t="shared" si="37"/>
        <v>11437</v>
      </c>
    </row>
    <row r="1208" spans="1:6" x14ac:dyDescent="0.25">
      <c r="A1208" s="9" t="str">
        <f t="shared" si="36"/>
        <v>Sehnal Borek MUDr. Ph.D. – 1114713321.01 (PP)</v>
      </c>
      <c r="B1208" s="8" t="s">
        <v>2292</v>
      </c>
      <c r="C1208" s="8" t="s">
        <v>2293</v>
      </c>
      <c r="D1208" s="8" t="s">
        <v>113</v>
      </c>
      <c r="E1208" s="8" t="s">
        <v>2266</v>
      </c>
      <c r="F1208" s="8" t="str">
        <f t="shared" si="37"/>
        <v>11437</v>
      </c>
    </row>
    <row r="1209" spans="1:6" x14ac:dyDescent="0.25">
      <c r="A1209" s="9" t="str">
        <f t="shared" si="36"/>
        <v>Takács Lea Mgr. et Mgr. Ph.D. – 1170015487.01 (PP)</v>
      </c>
      <c r="B1209" s="8" t="s">
        <v>2294</v>
      </c>
      <c r="C1209" s="8" t="s">
        <v>2295</v>
      </c>
      <c r="D1209" s="8" t="s">
        <v>113</v>
      </c>
      <c r="E1209" s="8" t="s">
        <v>2266</v>
      </c>
      <c r="F1209" s="8" t="str">
        <f t="shared" si="37"/>
        <v>11437</v>
      </c>
    </row>
    <row r="1210" spans="1:6" x14ac:dyDescent="0.25">
      <c r="A1210" s="9" t="str">
        <f t="shared" si="36"/>
        <v>Zikán Michal prof. MUDr. Ph.D. – 1163987404.02 (PP)</v>
      </c>
      <c r="B1210" s="8" t="s">
        <v>2296</v>
      </c>
      <c r="C1210" s="8" t="s">
        <v>2297</v>
      </c>
      <c r="D1210" s="8" t="s">
        <v>113</v>
      </c>
      <c r="E1210" s="8" t="s">
        <v>2266</v>
      </c>
      <c r="F1210" s="8" t="str">
        <f t="shared" si="37"/>
        <v>11437</v>
      </c>
    </row>
    <row r="1211" spans="1:6" x14ac:dyDescent="0.25">
      <c r="A1211" s="9" t="str">
        <f t="shared" si="36"/>
        <v>Zikán Dubová Olga MUDr. – 1131105080.01 (PP)</v>
      </c>
      <c r="B1211" s="8" t="s">
        <v>9564</v>
      </c>
      <c r="C1211" s="8" t="s">
        <v>2267</v>
      </c>
      <c r="D1211" s="8" t="s">
        <v>113</v>
      </c>
      <c r="E1211" s="8" t="s">
        <v>2266</v>
      </c>
      <c r="F1211" s="8" t="str">
        <f t="shared" si="37"/>
        <v>11437</v>
      </c>
    </row>
    <row r="1212" spans="1:6" x14ac:dyDescent="0.25">
      <c r="A1212" s="9" t="str">
        <f t="shared" si="36"/>
        <v>Böhmová Dita MUDr. – 1118805967.01 (PP)</v>
      </c>
      <c r="B1212" s="8" t="s">
        <v>2176</v>
      </c>
      <c r="C1212" s="8" t="s">
        <v>2177</v>
      </c>
      <c r="D1212" s="8" t="s">
        <v>113</v>
      </c>
      <c r="E1212" s="8" t="s">
        <v>9565</v>
      </c>
      <c r="F1212" s="8" t="str">
        <f t="shared" si="37"/>
        <v>11438</v>
      </c>
    </row>
    <row r="1213" spans="1:6" x14ac:dyDescent="0.25">
      <c r="A1213" s="9" t="str">
        <f t="shared" si="36"/>
        <v>Hrubovčáková Jana MUDr. – 1156082655.01 (PP)</v>
      </c>
      <c r="B1213" s="8" t="s">
        <v>2194</v>
      </c>
      <c r="C1213" s="8" t="s">
        <v>2195</v>
      </c>
      <c r="D1213" s="8" t="s">
        <v>113</v>
      </c>
      <c r="E1213" s="8" t="s">
        <v>9565</v>
      </c>
      <c r="F1213" s="8" t="str">
        <f t="shared" si="37"/>
        <v>11438</v>
      </c>
    </row>
    <row r="1214" spans="1:6" x14ac:dyDescent="0.25">
      <c r="A1214" s="9" t="str">
        <f t="shared" si="36"/>
        <v>Krystoň Tomáš MUDr. – 1120324409.01 (PP)</v>
      </c>
      <c r="B1214" s="8" t="s">
        <v>2200</v>
      </c>
      <c r="C1214" s="8" t="s">
        <v>2201</v>
      </c>
      <c r="D1214" s="8" t="s">
        <v>113</v>
      </c>
      <c r="E1214" s="8" t="s">
        <v>9565</v>
      </c>
      <c r="F1214" s="8" t="str">
        <f t="shared" si="37"/>
        <v>11438</v>
      </c>
    </row>
    <row r="1215" spans="1:6" x14ac:dyDescent="0.25">
      <c r="A1215" s="9" t="str">
        <f t="shared" si="36"/>
        <v>Pejšová Šilerová Jana MUDr. – 1129041939.01 (PP)</v>
      </c>
      <c r="B1215" s="8" t="s">
        <v>2206</v>
      </c>
      <c r="C1215" s="8" t="s">
        <v>2207</v>
      </c>
      <c r="D1215" s="8" t="s">
        <v>113</v>
      </c>
      <c r="E1215" s="8" t="s">
        <v>9565</v>
      </c>
      <c r="F1215" s="8" t="str">
        <f t="shared" si="37"/>
        <v>11438</v>
      </c>
    </row>
    <row r="1216" spans="1:6" x14ac:dyDescent="0.25">
      <c r="A1216" s="9" t="str">
        <f t="shared" si="36"/>
        <v>Penc Lukáš MUDr. – 1154820920.01 (PP)</v>
      </c>
      <c r="B1216" s="8" t="s">
        <v>2208</v>
      </c>
      <c r="C1216" s="8" t="s">
        <v>2209</v>
      </c>
      <c r="D1216" s="8" t="s">
        <v>113</v>
      </c>
      <c r="E1216" s="8" t="s">
        <v>9565</v>
      </c>
      <c r="F1216" s="8" t="str">
        <f t="shared" si="37"/>
        <v>11438</v>
      </c>
    </row>
    <row r="1217" spans="1:6" x14ac:dyDescent="0.25">
      <c r="A1217" s="9" t="str">
        <f t="shared" si="36"/>
        <v>Steinerová Renata – 1139974278.01 (PP)</v>
      </c>
      <c r="B1217" s="8" t="s">
        <v>10336</v>
      </c>
      <c r="C1217" s="8" t="s">
        <v>10337</v>
      </c>
      <c r="D1217" s="8" t="s">
        <v>113</v>
      </c>
      <c r="E1217" s="8" t="s">
        <v>9565</v>
      </c>
      <c r="F1217" s="8" t="str">
        <f t="shared" si="37"/>
        <v>11438</v>
      </c>
    </row>
    <row r="1218" spans="1:6" x14ac:dyDescent="0.25">
      <c r="A1218" s="9" t="str">
        <f t="shared" ref="A1218:A1281" si="38">_xlfn.CONCAT(B1218," – ",C1218," (",D1218,")")</f>
        <v>Škvařil Jan MUDr. Ph.D. – 1146738715.01 (PP)</v>
      </c>
      <c r="B1218" s="8" t="s">
        <v>2214</v>
      </c>
      <c r="C1218" s="8" t="s">
        <v>2215</v>
      </c>
      <c r="D1218" s="8" t="s">
        <v>113</v>
      </c>
      <c r="E1218" s="8" t="s">
        <v>9565</v>
      </c>
      <c r="F1218" s="8" t="str">
        <f t="shared" ref="F1218:F1281" si="39">MID(E1218,1,5)</f>
        <v>11438</v>
      </c>
    </row>
    <row r="1219" spans="1:6" x14ac:dyDescent="0.25">
      <c r="A1219" s="9" t="str">
        <f t="shared" si="38"/>
        <v>Teslík Ondřej MUDr. – 1117009777.01 (PP)</v>
      </c>
      <c r="B1219" s="8" t="s">
        <v>2220</v>
      </c>
      <c r="C1219" s="8" t="s">
        <v>2221</v>
      </c>
      <c r="D1219" s="8" t="s">
        <v>113</v>
      </c>
      <c r="E1219" s="8" t="s">
        <v>9565</v>
      </c>
      <c r="F1219" s="8" t="str">
        <f t="shared" si="39"/>
        <v>11438</v>
      </c>
    </row>
    <row r="1220" spans="1:6" x14ac:dyDescent="0.25">
      <c r="A1220" s="9" t="str">
        <f t="shared" si="38"/>
        <v>Cihlář Jan MUDr. – 1130450335.01 (PP)</v>
      </c>
      <c r="B1220" s="8" t="s">
        <v>2298</v>
      </c>
      <c r="C1220" s="8" t="s">
        <v>2299</v>
      </c>
      <c r="D1220" s="8" t="s">
        <v>113</v>
      </c>
      <c r="E1220" s="8" t="s">
        <v>2300</v>
      </c>
      <c r="F1220" s="8" t="str">
        <f t="shared" si="39"/>
        <v>11450</v>
      </c>
    </row>
    <row r="1221" spans="1:6" x14ac:dyDescent="0.25">
      <c r="A1221" s="9" t="str">
        <f t="shared" si="38"/>
        <v>Havlíčková Blanka MUDr. – 1194820201.01 (PP)</v>
      </c>
      <c r="B1221" s="8" t="s">
        <v>2301</v>
      </c>
      <c r="C1221" s="8" t="s">
        <v>2302</v>
      </c>
      <c r="D1221" s="8" t="s">
        <v>113</v>
      </c>
      <c r="E1221" s="8" t="s">
        <v>2300</v>
      </c>
      <c r="F1221" s="8" t="str">
        <f t="shared" si="39"/>
        <v>11450</v>
      </c>
    </row>
    <row r="1222" spans="1:6" x14ac:dyDescent="0.25">
      <c r="A1222" s="9" t="str">
        <f t="shared" si="38"/>
        <v>Jánský Pavel MUDr. Ph.D. – 1138408030.01 (PP)</v>
      </c>
      <c r="B1222" s="8" t="s">
        <v>2303</v>
      </c>
      <c r="C1222" s="8" t="s">
        <v>2304</v>
      </c>
      <c r="D1222" s="8" t="s">
        <v>113</v>
      </c>
      <c r="E1222" s="8" t="s">
        <v>2300</v>
      </c>
      <c r="F1222" s="8" t="str">
        <f t="shared" si="39"/>
        <v>11450</v>
      </c>
    </row>
    <row r="1223" spans="1:6" x14ac:dyDescent="0.25">
      <c r="A1223" s="9" t="str">
        <f t="shared" si="38"/>
        <v>Jirásková Gabriela MUDr. – 1167820756.01 (PP)</v>
      </c>
      <c r="B1223" s="8" t="s">
        <v>2305</v>
      </c>
      <c r="C1223" s="8" t="s">
        <v>2306</v>
      </c>
      <c r="D1223" s="8" t="s">
        <v>113</v>
      </c>
      <c r="E1223" s="8" t="s">
        <v>2300</v>
      </c>
      <c r="F1223" s="8" t="str">
        <f t="shared" si="39"/>
        <v>11450</v>
      </c>
    </row>
    <row r="1224" spans="1:6" x14ac:dyDescent="0.25">
      <c r="A1224" s="9" t="str">
        <f t="shared" si="38"/>
        <v>Kudelková Monika – 1171746395.01 (PP)</v>
      </c>
      <c r="B1224" s="8" t="s">
        <v>2307</v>
      </c>
      <c r="C1224" s="8" t="s">
        <v>2308</v>
      </c>
      <c r="D1224" s="8" t="s">
        <v>113</v>
      </c>
      <c r="E1224" s="8" t="s">
        <v>2300</v>
      </c>
      <c r="F1224" s="8" t="str">
        <f t="shared" si="39"/>
        <v>11450</v>
      </c>
    </row>
    <row r="1225" spans="1:6" x14ac:dyDescent="0.25">
      <c r="A1225" s="9" t="str">
        <f t="shared" si="38"/>
        <v>Kümmel Petr MUDr. – 1152675479.01 (PP)</v>
      </c>
      <c r="B1225" s="8" t="s">
        <v>2309</v>
      </c>
      <c r="C1225" s="8" t="s">
        <v>2310</v>
      </c>
      <c r="D1225" s="8" t="s">
        <v>113</v>
      </c>
      <c r="E1225" s="8" t="s">
        <v>2300</v>
      </c>
      <c r="F1225" s="8" t="str">
        <f t="shared" si="39"/>
        <v>11450</v>
      </c>
    </row>
    <row r="1226" spans="1:6" x14ac:dyDescent="0.25">
      <c r="A1226" s="9" t="str">
        <f t="shared" si="38"/>
        <v>Moravec Michal MUDr. Ph.D. – 1128377263.01 (PP)</v>
      </c>
      <c r="B1226" s="8" t="s">
        <v>2311</v>
      </c>
      <c r="C1226" s="8" t="s">
        <v>2312</v>
      </c>
      <c r="D1226" s="8" t="s">
        <v>113</v>
      </c>
      <c r="E1226" s="8" t="s">
        <v>2300</v>
      </c>
      <c r="F1226" s="8" t="str">
        <f t="shared" si="39"/>
        <v>11450</v>
      </c>
    </row>
    <row r="1227" spans="1:6" x14ac:dyDescent="0.25">
      <c r="A1227" s="9" t="str">
        <f t="shared" si="38"/>
        <v>Müller Martin MUDr. Ph.D. – 1110717983.01 (PP)</v>
      </c>
      <c r="B1227" s="8" t="s">
        <v>2313</v>
      </c>
      <c r="C1227" s="8" t="s">
        <v>2314</v>
      </c>
      <c r="D1227" s="8" t="s">
        <v>113</v>
      </c>
      <c r="E1227" s="8" t="s">
        <v>2300</v>
      </c>
      <c r="F1227" s="8" t="str">
        <f t="shared" si="39"/>
        <v>11450</v>
      </c>
    </row>
    <row r="1228" spans="1:6" x14ac:dyDescent="0.25">
      <c r="A1228" s="9" t="str">
        <f t="shared" si="38"/>
        <v>Nejtek Tomáš MUDr. Ph.D. – 1163079945.04 (PP)</v>
      </c>
      <c r="B1228" s="8" t="s">
        <v>2315</v>
      </c>
      <c r="C1228" s="8" t="s">
        <v>2316</v>
      </c>
      <c r="D1228" s="8" t="s">
        <v>113</v>
      </c>
      <c r="E1228" s="8" t="s">
        <v>2300</v>
      </c>
      <c r="F1228" s="8" t="str">
        <f t="shared" si="39"/>
        <v>11450</v>
      </c>
    </row>
    <row r="1229" spans="1:6" x14ac:dyDescent="0.25">
      <c r="A1229" s="9" t="str">
        <f t="shared" si="38"/>
        <v>Nováková Jitka MUDr. – 1149388206.01 (PP)</v>
      </c>
      <c r="B1229" s="8" t="s">
        <v>2317</v>
      </c>
      <c r="C1229" s="8" t="s">
        <v>2318</v>
      </c>
      <c r="D1229" s="8" t="s">
        <v>113</v>
      </c>
      <c r="E1229" s="8" t="s">
        <v>2300</v>
      </c>
      <c r="F1229" s="8" t="str">
        <f t="shared" si="39"/>
        <v>11450</v>
      </c>
    </row>
    <row r="1230" spans="1:6" x14ac:dyDescent="0.25">
      <c r="A1230" s="9" t="str">
        <f t="shared" si="38"/>
        <v>Řezáč Tomáš MUDr. Ph.D. – 1186310075.01 (PP)</v>
      </c>
      <c r="B1230" s="8" t="s">
        <v>2319</v>
      </c>
      <c r="C1230" s="8" t="s">
        <v>2320</v>
      </c>
      <c r="D1230" s="8" t="s">
        <v>113</v>
      </c>
      <c r="E1230" s="8" t="s">
        <v>2300</v>
      </c>
      <c r="F1230" s="8" t="str">
        <f t="shared" si="39"/>
        <v>11450</v>
      </c>
    </row>
    <row r="1231" spans="1:6" x14ac:dyDescent="0.25">
      <c r="A1231" s="9" t="str">
        <f t="shared" si="38"/>
        <v>Staněk Radomír – 1115758951.23 (DPP)</v>
      </c>
      <c r="B1231" s="8" t="s">
        <v>10338</v>
      </c>
      <c r="C1231" s="8" t="s">
        <v>10339</v>
      </c>
      <c r="D1231" s="8" t="s">
        <v>165</v>
      </c>
      <c r="E1231" s="8" t="s">
        <v>2300</v>
      </c>
      <c r="F1231" s="8" t="str">
        <f t="shared" si="39"/>
        <v>11450</v>
      </c>
    </row>
    <row r="1232" spans="1:6" x14ac:dyDescent="0.25">
      <c r="A1232" s="9" t="str">
        <f t="shared" si="38"/>
        <v>Šrámková Martina MUDr. – 1197435336.01 (PP)</v>
      </c>
      <c r="B1232" s="8" t="s">
        <v>2321</v>
      </c>
      <c r="C1232" s="8" t="s">
        <v>2322</v>
      </c>
      <c r="D1232" s="8" t="s">
        <v>113</v>
      </c>
      <c r="E1232" s="8" t="s">
        <v>2300</v>
      </c>
      <c r="F1232" s="8" t="str">
        <f t="shared" si="39"/>
        <v>11450</v>
      </c>
    </row>
    <row r="1233" spans="1:6" x14ac:dyDescent="0.25">
      <c r="A1233" s="9" t="str">
        <f t="shared" si="38"/>
        <v>Zazula Roman doc. MUDr. Ph.D. – 1159956895.01 (PP)</v>
      </c>
      <c r="B1233" s="8" t="s">
        <v>2323</v>
      </c>
      <c r="C1233" s="8" t="s">
        <v>2324</v>
      </c>
      <c r="D1233" s="8" t="s">
        <v>113</v>
      </c>
      <c r="E1233" s="8" t="s">
        <v>2300</v>
      </c>
      <c r="F1233" s="8" t="str">
        <f t="shared" si="39"/>
        <v>11450</v>
      </c>
    </row>
    <row r="1234" spans="1:6" x14ac:dyDescent="0.25">
      <c r="A1234" s="9" t="str">
        <f t="shared" si="38"/>
        <v>Boublíková Ludmila doc. MUDr. Ph.D. – 1110712291.02 (PP)</v>
      </c>
      <c r="B1234" s="8" t="s">
        <v>2325</v>
      </c>
      <c r="C1234" s="8" t="s">
        <v>2326</v>
      </c>
      <c r="D1234" s="8" t="s">
        <v>113</v>
      </c>
      <c r="E1234" s="8" t="s">
        <v>2327</v>
      </c>
      <c r="F1234" s="8" t="str">
        <f t="shared" si="39"/>
        <v>11451</v>
      </c>
    </row>
    <row r="1235" spans="1:6" x14ac:dyDescent="0.25">
      <c r="A1235" s="9" t="str">
        <f t="shared" si="38"/>
        <v>Donátová Zuzana MUDr. – 1131929591.01 (PP)</v>
      </c>
      <c r="B1235" s="8" t="s">
        <v>2328</v>
      </c>
      <c r="C1235" s="8" t="s">
        <v>2329</v>
      </c>
      <c r="D1235" s="8" t="s">
        <v>113</v>
      </c>
      <c r="E1235" s="8" t="s">
        <v>2327</v>
      </c>
      <c r="F1235" s="8" t="str">
        <f t="shared" si="39"/>
        <v>11451</v>
      </c>
    </row>
    <row r="1236" spans="1:6" x14ac:dyDescent="0.25">
      <c r="A1236" s="9" t="str">
        <f t="shared" si="38"/>
        <v>Dvořák Josef doc. MUDr. Ph.D. – 1121167981.01 (PP)</v>
      </c>
      <c r="B1236" s="8" t="s">
        <v>2330</v>
      </c>
      <c r="C1236" s="8" t="s">
        <v>2331</v>
      </c>
      <c r="D1236" s="8" t="s">
        <v>113</v>
      </c>
      <c r="E1236" s="8" t="s">
        <v>2327</v>
      </c>
      <c r="F1236" s="8" t="str">
        <f t="shared" si="39"/>
        <v>11451</v>
      </c>
    </row>
    <row r="1237" spans="1:6" x14ac:dyDescent="0.25">
      <c r="A1237" s="9" t="str">
        <f t="shared" si="38"/>
        <v>Hanušová Tereza Ing. Ph.D. – 1156066331.01 (PP)</v>
      </c>
      <c r="B1237" s="8" t="s">
        <v>9566</v>
      </c>
      <c r="C1237" s="8" t="s">
        <v>2332</v>
      </c>
      <c r="D1237" s="8" t="s">
        <v>113</v>
      </c>
      <c r="E1237" s="8" t="s">
        <v>2327</v>
      </c>
      <c r="F1237" s="8" t="str">
        <f t="shared" si="39"/>
        <v>11451</v>
      </c>
    </row>
    <row r="1238" spans="1:6" x14ac:dyDescent="0.25">
      <c r="A1238" s="9" t="str">
        <f t="shared" si="38"/>
        <v>Klabečková Miroslava  DiS. – 1191273583.01 (PP)</v>
      </c>
      <c r="B1238" s="8" t="s">
        <v>2333</v>
      </c>
      <c r="C1238" s="8" t="s">
        <v>2334</v>
      </c>
      <c r="D1238" s="8" t="s">
        <v>113</v>
      </c>
      <c r="E1238" s="8" t="s">
        <v>2327</v>
      </c>
      <c r="F1238" s="8" t="str">
        <f t="shared" si="39"/>
        <v>11451</v>
      </c>
    </row>
    <row r="1239" spans="1:6" x14ac:dyDescent="0.25">
      <c r="A1239" s="9" t="str">
        <f t="shared" si="38"/>
        <v>Kratochvílová Lucie – 1140823509.01 (PP)</v>
      </c>
      <c r="B1239" s="8" t="s">
        <v>2335</v>
      </c>
      <c r="C1239" s="8" t="s">
        <v>2336</v>
      </c>
      <c r="D1239" s="8" t="s">
        <v>113</v>
      </c>
      <c r="E1239" s="8" t="s">
        <v>2327</v>
      </c>
      <c r="F1239" s="8" t="str">
        <f t="shared" si="39"/>
        <v>11451</v>
      </c>
    </row>
    <row r="1240" spans="1:6" x14ac:dyDescent="0.25">
      <c r="A1240" s="9" t="str">
        <f t="shared" si="38"/>
        <v>Křivonosková Soňa MUDr. – 1131660227.01 (PP)</v>
      </c>
      <c r="B1240" s="8" t="s">
        <v>2337</v>
      </c>
      <c r="C1240" s="8" t="s">
        <v>2338</v>
      </c>
      <c r="D1240" s="8" t="s">
        <v>113</v>
      </c>
      <c r="E1240" s="8" t="s">
        <v>2327</v>
      </c>
      <c r="F1240" s="8" t="str">
        <f t="shared" si="39"/>
        <v>11451</v>
      </c>
    </row>
    <row r="1241" spans="1:6" x14ac:dyDescent="0.25">
      <c r="A1241" s="9" t="str">
        <f t="shared" si="38"/>
        <v>Lexová Kristýna MUDr. – 1191972479.01 (PP)</v>
      </c>
      <c r="B1241" s="8" t="s">
        <v>2339</v>
      </c>
      <c r="C1241" s="8" t="s">
        <v>2340</v>
      </c>
      <c r="D1241" s="8" t="s">
        <v>113</v>
      </c>
      <c r="E1241" s="8" t="s">
        <v>2327</v>
      </c>
      <c r="F1241" s="8" t="str">
        <f t="shared" si="39"/>
        <v>11451</v>
      </c>
    </row>
    <row r="1242" spans="1:6" x14ac:dyDescent="0.25">
      <c r="A1242" s="9" t="str">
        <f t="shared" si="38"/>
        <v>Lohynská Radka doc. MUDr. Ph.D. – 1117229290.01 (PP)</v>
      </c>
      <c r="B1242" s="8" t="s">
        <v>2341</v>
      </c>
      <c r="C1242" s="8" t="s">
        <v>2342</v>
      </c>
      <c r="D1242" s="8" t="s">
        <v>113</v>
      </c>
      <c r="E1242" s="8" t="s">
        <v>2327</v>
      </c>
      <c r="F1242" s="8" t="str">
        <f t="shared" si="39"/>
        <v>11451</v>
      </c>
    </row>
    <row r="1243" spans="1:6" x14ac:dyDescent="0.25">
      <c r="A1243" s="9" t="str">
        <f t="shared" si="38"/>
        <v>Matoušková Laura Mgr. – 1140484831.01 (PP)</v>
      </c>
      <c r="B1243" s="8" t="s">
        <v>2343</v>
      </c>
      <c r="C1243" s="8" t="s">
        <v>2344</v>
      </c>
      <c r="D1243" s="8" t="s">
        <v>113</v>
      </c>
      <c r="E1243" s="8" t="s">
        <v>2327</v>
      </c>
      <c r="F1243" s="8" t="str">
        <f t="shared" si="39"/>
        <v>11451</v>
      </c>
    </row>
    <row r="1244" spans="1:6" x14ac:dyDescent="0.25">
      <c r="A1244" s="9" t="str">
        <f t="shared" si="38"/>
        <v>Mazaná Eva MUDr. – 1188324208.01 (PP)</v>
      </c>
      <c r="B1244" s="8" t="s">
        <v>2345</v>
      </c>
      <c r="C1244" s="8" t="s">
        <v>2346</v>
      </c>
      <c r="D1244" s="8" t="s">
        <v>113</v>
      </c>
      <c r="E1244" s="8" t="s">
        <v>2327</v>
      </c>
      <c r="F1244" s="8" t="str">
        <f t="shared" si="39"/>
        <v>11451</v>
      </c>
    </row>
    <row r="1245" spans="1:6" x14ac:dyDescent="0.25">
      <c r="A1245" s="9" t="str">
        <f t="shared" si="38"/>
        <v>Nováková Alena MUDr. Ph.D. – 1111353903.02 (PP)</v>
      </c>
      <c r="B1245" s="8" t="s">
        <v>2347</v>
      </c>
      <c r="C1245" s="8" t="s">
        <v>2348</v>
      </c>
      <c r="D1245" s="8" t="s">
        <v>113</v>
      </c>
      <c r="E1245" s="8" t="s">
        <v>2327</v>
      </c>
      <c r="F1245" s="8" t="str">
        <f t="shared" si="39"/>
        <v>11451</v>
      </c>
    </row>
    <row r="1246" spans="1:6" x14ac:dyDescent="0.25">
      <c r="A1246" s="9" t="str">
        <f t="shared" si="38"/>
        <v>Opluštilová Anna MUDr. – 1123592403.01 (PP)</v>
      </c>
      <c r="B1246" s="8" t="s">
        <v>2349</v>
      </c>
      <c r="C1246" s="8" t="s">
        <v>2350</v>
      </c>
      <c r="D1246" s="8" t="s">
        <v>113</v>
      </c>
      <c r="E1246" s="8" t="s">
        <v>2327</v>
      </c>
      <c r="F1246" s="8" t="str">
        <f t="shared" si="39"/>
        <v>11451</v>
      </c>
    </row>
    <row r="1247" spans="1:6" x14ac:dyDescent="0.25">
      <c r="A1247" s="9" t="str">
        <f t="shared" si="38"/>
        <v>Richter Igor doc. MUDr. Ph.D. – 1149596935.02 (PP)</v>
      </c>
      <c r="B1247" s="8" t="s">
        <v>2351</v>
      </c>
      <c r="C1247" s="8" t="s">
        <v>2352</v>
      </c>
      <c r="D1247" s="8" t="s">
        <v>113</v>
      </c>
      <c r="E1247" s="8" t="s">
        <v>2327</v>
      </c>
      <c r="F1247" s="8" t="str">
        <f t="shared" si="39"/>
        <v>11451</v>
      </c>
    </row>
    <row r="1248" spans="1:6" x14ac:dyDescent="0.25">
      <c r="A1248" s="9" t="str">
        <f t="shared" si="38"/>
        <v>Rozsypalová Aneta MUDr. – 1162914185.01 (PP)</v>
      </c>
      <c r="B1248" s="8" t="s">
        <v>2353</v>
      </c>
      <c r="C1248" s="8" t="s">
        <v>2354</v>
      </c>
      <c r="D1248" s="8" t="s">
        <v>113</v>
      </c>
      <c r="E1248" s="8" t="s">
        <v>2327</v>
      </c>
      <c r="F1248" s="8" t="str">
        <f t="shared" si="39"/>
        <v>11451</v>
      </c>
    </row>
    <row r="1249" spans="1:6" x14ac:dyDescent="0.25">
      <c r="A1249" s="9" t="str">
        <f t="shared" si="38"/>
        <v>Škrobánek Pavel MUDr. – 1176203445.01 (PP)</v>
      </c>
      <c r="B1249" s="8" t="s">
        <v>2355</v>
      </c>
      <c r="C1249" s="8" t="s">
        <v>2356</v>
      </c>
      <c r="D1249" s="8" t="s">
        <v>113</v>
      </c>
      <c r="E1249" s="8" t="s">
        <v>2327</v>
      </c>
      <c r="F1249" s="8" t="str">
        <f t="shared" si="39"/>
        <v>11451</v>
      </c>
    </row>
    <row r="1250" spans="1:6" x14ac:dyDescent="0.25">
      <c r="A1250" s="9" t="str">
        <f t="shared" si="38"/>
        <v>Vydra Jan MUDr. – 1130259745.01 (PP)</v>
      </c>
      <c r="B1250" s="8" t="s">
        <v>2357</v>
      </c>
      <c r="C1250" s="8" t="s">
        <v>2358</v>
      </c>
      <c r="D1250" s="8" t="s">
        <v>113</v>
      </c>
      <c r="E1250" s="8" t="s">
        <v>2327</v>
      </c>
      <c r="F1250" s="8" t="str">
        <f t="shared" si="39"/>
        <v>11451</v>
      </c>
    </row>
    <row r="1251" spans="1:6" x14ac:dyDescent="0.25">
      <c r="A1251" s="9" t="str">
        <f t="shared" si="38"/>
        <v>Žitňanská Lucie MUDr. – 1128189355.01 (PP)</v>
      </c>
      <c r="B1251" s="8" t="s">
        <v>2359</v>
      </c>
      <c r="C1251" s="8" t="s">
        <v>2360</v>
      </c>
      <c r="D1251" s="8" t="s">
        <v>113</v>
      </c>
      <c r="E1251" s="8" t="s">
        <v>2327</v>
      </c>
      <c r="F1251" s="8" t="str">
        <f t="shared" si="39"/>
        <v>11451</v>
      </c>
    </row>
    <row r="1252" spans="1:6" x14ac:dyDescent="0.25">
      <c r="A1252" s="9" t="str">
        <f t="shared" si="38"/>
        <v>Benešová Kateřina MUDr. CSc. – 1180364094.01 (PP)</v>
      </c>
      <c r="B1252" s="8" t="s">
        <v>2361</v>
      </c>
      <c r="C1252" s="8" t="s">
        <v>2362</v>
      </c>
      <c r="D1252" s="8" t="s">
        <v>113</v>
      </c>
      <c r="E1252" s="8" t="s">
        <v>2363</v>
      </c>
      <c r="F1252" s="8" t="str">
        <f t="shared" si="39"/>
        <v>11510</v>
      </c>
    </row>
    <row r="1253" spans="1:6" x14ac:dyDescent="0.25">
      <c r="A1253" s="9" t="str">
        <f t="shared" si="38"/>
        <v>Berková Adéla MUDr. Ph.D. – 1170095687.01 (PP)</v>
      </c>
      <c r="B1253" s="8" t="s">
        <v>2364</v>
      </c>
      <c r="C1253" s="8" t="s">
        <v>2365</v>
      </c>
      <c r="D1253" s="8" t="s">
        <v>113</v>
      </c>
      <c r="E1253" s="8" t="s">
        <v>2363</v>
      </c>
      <c r="F1253" s="8" t="str">
        <f t="shared" si="39"/>
        <v>11510</v>
      </c>
    </row>
    <row r="1254" spans="1:6" x14ac:dyDescent="0.25">
      <c r="A1254" s="9" t="str">
        <f t="shared" si="38"/>
        <v>Dajčárová Jela MUDr. – 1197041539.01 (PP)</v>
      </c>
      <c r="B1254" s="8" t="s">
        <v>2366</v>
      </c>
      <c r="C1254" s="8" t="s">
        <v>2367</v>
      </c>
      <c r="D1254" s="8" t="s">
        <v>113</v>
      </c>
      <c r="E1254" s="8" t="s">
        <v>2363</v>
      </c>
      <c r="F1254" s="8" t="str">
        <f t="shared" si="39"/>
        <v>11510</v>
      </c>
    </row>
    <row r="1255" spans="1:6" x14ac:dyDescent="0.25">
      <c r="A1255" s="9" t="str">
        <f t="shared" si="38"/>
        <v>Dlouhá Lucie MUDr. – 1146420305.01 (PP)</v>
      </c>
      <c r="B1255" s="8" t="s">
        <v>2368</v>
      </c>
      <c r="C1255" s="8" t="s">
        <v>2369</v>
      </c>
      <c r="D1255" s="8" t="s">
        <v>113</v>
      </c>
      <c r="E1255" s="8" t="s">
        <v>2363</v>
      </c>
      <c r="F1255" s="8" t="str">
        <f t="shared" si="39"/>
        <v>11510</v>
      </c>
    </row>
    <row r="1256" spans="1:6" x14ac:dyDescent="0.25">
      <c r="A1256" s="9" t="str">
        <f t="shared" si="38"/>
        <v>Dušková Daniela MUDr. Ph.D. – 1164042679.01 (PP)</v>
      </c>
      <c r="B1256" s="8" t="s">
        <v>2370</v>
      </c>
      <c r="C1256" s="8" t="s">
        <v>2371</v>
      </c>
      <c r="D1256" s="8" t="s">
        <v>113</v>
      </c>
      <c r="E1256" s="8" t="s">
        <v>2363</v>
      </c>
      <c r="F1256" s="8" t="str">
        <f t="shared" si="39"/>
        <v>11510</v>
      </c>
    </row>
    <row r="1257" spans="1:6" x14ac:dyDescent="0.25">
      <c r="A1257" s="9" t="str">
        <f t="shared" si="38"/>
        <v>Forsterová Kristina RNDr. Ph.D. – 1112509574.01 (PP)</v>
      </c>
      <c r="B1257" s="8" t="s">
        <v>2372</v>
      </c>
      <c r="C1257" s="8" t="s">
        <v>2373</v>
      </c>
      <c r="D1257" s="8" t="s">
        <v>113</v>
      </c>
      <c r="E1257" s="8" t="s">
        <v>2363</v>
      </c>
      <c r="F1257" s="8" t="str">
        <f t="shared" si="39"/>
        <v>11510</v>
      </c>
    </row>
    <row r="1258" spans="1:6" x14ac:dyDescent="0.25">
      <c r="A1258" s="9" t="str">
        <f t="shared" si="38"/>
        <v>Haber Jan MUDr. CSc. – 1132473164.01 (PP)</v>
      </c>
      <c r="B1258" s="8" t="s">
        <v>2374</v>
      </c>
      <c r="C1258" s="8" t="s">
        <v>2375</v>
      </c>
      <c r="D1258" s="8" t="s">
        <v>113</v>
      </c>
      <c r="E1258" s="8" t="s">
        <v>2363</v>
      </c>
      <c r="F1258" s="8" t="str">
        <f t="shared" si="39"/>
        <v>11510</v>
      </c>
    </row>
    <row r="1259" spans="1:6" x14ac:dyDescent="0.25">
      <c r="A1259" s="9" t="str">
        <f t="shared" si="38"/>
        <v>Jandová Lenka Ing. – 1189500023.01 (PP)</v>
      </c>
      <c r="B1259" s="8" t="s">
        <v>2376</v>
      </c>
      <c r="C1259" s="8" t="s">
        <v>2377</v>
      </c>
      <c r="D1259" s="8" t="s">
        <v>113</v>
      </c>
      <c r="E1259" s="8" t="s">
        <v>2363</v>
      </c>
      <c r="F1259" s="8" t="str">
        <f t="shared" si="39"/>
        <v>11510</v>
      </c>
    </row>
    <row r="1260" spans="1:6" x14ac:dyDescent="0.25">
      <c r="A1260" s="9" t="str">
        <f t="shared" si="38"/>
        <v>Jonášová Anna doc. MUDr. Ph.D. – 1130747862.01 (PP)</v>
      </c>
      <c r="B1260" s="8" t="s">
        <v>2378</v>
      </c>
      <c r="C1260" s="8" t="s">
        <v>2379</v>
      </c>
      <c r="D1260" s="8" t="s">
        <v>113</v>
      </c>
      <c r="E1260" s="8" t="s">
        <v>2363</v>
      </c>
      <c r="F1260" s="8" t="str">
        <f t="shared" si="39"/>
        <v>11510</v>
      </c>
    </row>
    <row r="1261" spans="1:6" x14ac:dyDescent="0.25">
      <c r="A1261" s="9" t="str">
        <f t="shared" si="38"/>
        <v>Karban Josef MUDr. CSc. – 1126570943.01 (PP)</v>
      </c>
      <c r="B1261" s="8" t="s">
        <v>2380</v>
      </c>
      <c r="C1261" s="8" t="s">
        <v>2381</v>
      </c>
      <c r="D1261" s="8" t="s">
        <v>113</v>
      </c>
      <c r="E1261" s="8" t="s">
        <v>2363</v>
      </c>
      <c r="F1261" s="8" t="str">
        <f t="shared" si="39"/>
        <v>11510</v>
      </c>
    </row>
    <row r="1262" spans="1:6" x14ac:dyDescent="0.25">
      <c r="A1262" s="9" t="str">
        <f t="shared" si="38"/>
        <v>Konířová Eva MUDr. – 1144710616.01 (PP)</v>
      </c>
      <c r="B1262" s="8" t="s">
        <v>2382</v>
      </c>
      <c r="C1262" s="8" t="s">
        <v>2383</v>
      </c>
      <c r="D1262" s="8" t="s">
        <v>113</v>
      </c>
      <c r="E1262" s="8" t="s">
        <v>2363</v>
      </c>
      <c r="F1262" s="8" t="str">
        <f t="shared" si="39"/>
        <v>11510</v>
      </c>
    </row>
    <row r="1263" spans="1:6" x14ac:dyDescent="0.25">
      <c r="A1263" s="9" t="str">
        <f t="shared" si="38"/>
        <v>Kořen Jan MUDr. – 1119995224.01 (PP)</v>
      </c>
      <c r="B1263" s="8" t="s">
        <v>2384</v>
      </c>
      <c r="C1263" s="8" t="s">
        <v>2385</v>
      </c>
      <c r="D1263" s="8" t="s">
        <v>113</v>
      </c>
      <c r="E1263" s="8" t="s">
        <v>2363</v>
      </c>
      <c r="F1263" s="8" t="str">
        <f t="shared" si="39"/>
        <v>11510</v>
      </c>
    </row>
    <row r="1264" spans="1:6" x14ac:dyDescent="0.25">
      <c r="A1264" s="9" t="str">
        <f t="shared" si="38"/>
        <v>Kvasnička Jan prof. MUDr. DrSc. – 1126676905.01 (PP)</v>
      </c>
      <c r="B1264" s="8" t="s">
        <v>2386</v>
      </c>
      <c r="C1264" s="8" t="s">
        <v>2387</v>
      </c>
      <c r="D1264" s="8" t="s">
        <v>113</v>
      </c>
      <c r="E1264" s="8" t="s">
        <v>2363</v>
      </c>
      <c r="F1264" s="8" t="str">
        <f t="shared" si="39"/>
        <v>11510</v>
      </c>
    </row>
    <row r="1265" spans="1:6" x14ac:dyDescent="0.25">
      <c r="A1265" s="9" t="str">
        <f t="shared" si="38"/>
        <v>Lochovská Kateřina Mgr. Ph.D. – 1134116540.01 (PP)</v>
      </c>
      <c r="B1265" s="8" t="s">
        <v>2388</v>
      </c>
      <c r="C1265" s="8" t="s">
        <v>2389</v>
      </c>
      <c r="D1265" s="8" t="s">
        <v>113</v>
      </c>
      <c r="E1265" s="8" t="s">
        <v>2363</v>
      </c>
      <c r="F1265" s="8" t="str">
        <f t="shared" si="39"/>
        <v>11510</v>
      </c>
    </row>
    <row r="1266" spans="1:6" x14ac:dyDescent="0.25">
      <c r="A1266" s="9" t="str">
        <f t="shared" si="38"/>
        <v>Molinský Jan MUDr. Ph.D. – 1192480070.01 (PP)</v>
      </c>
      <c r="B1266" s="8" t="s">
        <v>2390</v>
      </c>
      <c r="C1266" s="8" t="s">
        <v>2391</v>
      </c>
      <c r="D1266" s="8" t="s">
        <v>113</v>
      </c>
      <c r="E1266" s="8" t="s">
        <v>2363</v>
      </c>
      <c r="F1266" s="8" t="str">
        <f t="shared" si="39"/>
        <v>11510</v>
      </c>
    </row>
    <row r="1267" spans="1:6" x14ac:dyDescent="0.25">
      <c r="A1267" s="9" t="str">
        <f t="shared" si="38"/>
        <v>Obrtlíková Petra MUDr. Ph.D. – 1130486465.01 (PP)</v>
      </c>
      <c r="B1267" s="8" t="s">
        <v>2392</v>
      </c>
      <c r="C1267" s="8" t="s">
        <v>2393</v>
      </c>
      <c r="D1267" s="8" t="s">
        <v>113</v>
      </c>
      <c r="E1267" s="8" t="s">
        <v>2363</v>
      </c>
      <c r="F1267" s="8" t="str">
        <f t="shared" si="39"/>
        <v>11510</v>
      </c>
    </row>
    <row r="1268" spans="1:6" x14ac:dyDescent="0.25">
      <c r="A1268" s="9" t="str">
        <f t="shared" si="38"/>
        <v>Otáhal Pavel doc. MUDr. Ph.D. – 1141686560.01 (PP)</v>
      </c>
      <c r="B1268" s="8" t="s">
        <v>2394</v>
      </c>
      <c r="C1268" s="8" t="s">
        <v>2395</v>
      </c>
      <c r="D1268" s="8" t="s">
        <v>113</v>
      </c>
      <c r="E1268" s="8" t="s">
        <v>2363</v>
      </c>
      <c r="F1268" s="8" t="str">
        <f t="shared" si="39"/>
        <v>11510</v>
      </c>
    </row>
    <row r="1269" spans="1:6" x14ac:dyDescent="0.25">
      <c r="A1269" s="9" t="str">
        <f t="shared" si="38"/>
        <v>Pavlištová Lenka Mgr. Ph.D. – 1149090818.03 (PP)</v>
      </c>
      <c r="B1269" s="8" t="s">
        <v>2396</v>
      </c>
      <c r="C1269" s="8" t="s">
        <v>2397</v>
      </c>
      <c r="D1269" s="8" t="s">
        <v>113</v>
      </c>
      <c r="E1269" s="8" t="s">
        <v>2363</v>
      </c>
      <c r="F1269" s="8" t="str">
        <f t="shared" si="39"/>
        <v>11510</v>
      </c>
    </row>
    <row r="1270" spans="1:6" x14ac:dyDescent="0.25">
      <c r="A1270" s="9" t="str">
        <f t="shared" si="38"/>
        <v>Pejšová Kateřina – 1121701653.01 (PP)</v>
      </c>
      <c r="B1270" s="8" t="s">
        <v>2398</v>
      </c>
      <c r="C1270" s="8" t="s">
        <v>2399</v>
      </c>
      <c r="D1270" s="8" t="s">
        <v>113</v>
      </c>
      <c r="E1270" s="8" t="s">
        <v>2363</v>
      </c>
      <c r="F1270" s="8" t="str">
        <f t="shared" si="39"/>
        <v>11510</v>
      </c>
    </row>
    <row r="1271" spans="1:6" x14ac:dyDescent="0.25">
      <c r="A1271" s="9" t="str">
        <f t="shared" si="38"/>
        <v>Polgárová Kamila MUDr. Ph.D. – 1170381678.02 (PP)</v>
      </c>
      <c r="B1271" s="8" t="s">
        <v>2400</v>
      </c>
      <c r="C1271" s="8" t="s">
        <v>2401</v>
      </c>
      <c r="D1271" s="8" t="s">
        <v>113</v>
      </c>
      <c r="E1271" s="8" t="s">
        <v>2363</v>
      </c>
      <c r="F1271" s="8" t="str">
        <f t="shared" si="39"/>
        <v>11510</v>
      </c>
    </row>
    <row r="1272" spans="1:6" x14ac:dyDescent="0.25">
      <c r="A1272" s="9" t="str">
        <f t="shared" si="38"/>
        <v>Pytlík Robert MUDr. Ph.D. – 1169050170.01 (PP)</v>
      </c>
      <c r="B1272" s="8" t="s">
        <v>2402</v>
      </c>
      <c r="C1272" s="8" t="s">
        <v>2403</v>
      </c>
      <c r="D1272" s="8" t="s">
        <v>113</v>
      </c>
      <c r="E1272" s="8" t="s">
        <v>2363</v>
      </c>
      <c r="F1272" s="8" t="str">
        <f t="shared" si="39"/>
        <v>11510</v>
      </c>
    </row>
    <row r="1273" spans="1:6" x14ac:dyDescent="0.25">
      <c r="A1273" s="9" t="str">
        <f t="shared" si="38"/>
        <v>Řeháková Johana Mgr. Ph.D. – 1175080221.01 (PP)</v>
      </c>
      <c r="B1273" s="8" t="s">
        <v>2404</v>
      </c>
      <c r="C1273" s="8" t="s">
        <v>2405</v>
      </c>
      <c r="D1273" s="8" t="s">
        <v>113</v>
      </c>
      <c r="E1273" s="8" t="s">
        <v>2363</v>
      </c>
      <c r="F1273" s="8" t="str">
        <f t="shared" si="39"/>
        <v>11510</v>
      </c>
    </row>
    <row r="1274" spans="1:6" x14ac:dyDescent="0.25">
      <c r="A1274" s="9" t="str">
        <f t="shared" si="38"/>
        <v>Řežábková Marta Mgr. MBA – 1196980755.01 (PP)</v>
      </c>
      <c r="B1274" s="8" t="s">
        <v>2406</v>
      </c>
      <c r="C1274" s="8" t="s">
        <v>2407</v>
      </c>
      <c r="D1274" s="8" t="s">
        <v>113</v>
      </c>
      <c r="E1274" s="8" t="s">
        <v>2363</v>
      </c>
      <c r="F1274" s="8" t="str">
        <f t="shared" si="39"/>
        <v>11510</v>
      </c>
    </row>
    <row r="1275" spans="1:6" x14ac:dyDescent="0.25">
      <c r="A1275" s="9" t="str">
        <f t="shared" si="38"/>
        <v>Skácel Tomáš MUDr. Ph.D. – 1163419023.01 (PP)</v>
      </c>
      <c r="B1275" s="8" t="s">
        <v>2408</v>
      </c>
      <c r="C1275" s="8" t="s">
        <v>2409</v>
      </c>
      <c r="D1275" s="8" t="s">
        <v>113</v>
      </c>
      <c r="E1275" s="8" t="s">
        <v>2363</v>
      </c>
      <c r="F1275" s="8" t="str">
        <f t="shared" si="39"/>
        <v>11510</v>
      </c>
    </row>
    <row r="1276" spans="1:6" x14ac:dyDescent="0.25">
      <c r="A1276" s="9" t="str">
        <f t="shared" si="38"/>
        <v>Straub Jan MUDr. – 1133022266.01 (PP)</v>
      </c>
      <c r="B1276" s="8" t="s">
        <v>2410</v>
      </c>
      <c r="C1276" s="8" t="s">
        <v>2411</v>
      </c>
      <c r="D1276" s="8" t="s">
        <v>113</v>
      </c>
      <c r="E1276" s="8" t="s">
        <v>2363</v>
      </c>
      <c r="F1276" s="8" t="str">
        <f t="shared" si="39"/>
        <v>11510</v>
      </c>
    </row>
    <row r="1277" spans="1:6" x14ac:dyDescent="0.25">
      <c r="A1277" s="9" t="str">
        <f t="shared" si="38"/>
        <v>Šálková Jana MUDr. CSc. – 1132026455.01 (PP)</v>
      </c>
      <c r="B1277" s="8" t="s">
        <v>2412</v>
      </c>
      <c r="C1277" s="8" t="s">
        <v>2413</v>
      </c>
      <c r="D1277" s="8" t="s">
        <v>113</v>
      </c>
      <c r="E1277" s="8" t="s">
        <v>2363</v>
      </c>
      <c r="F1277" s="8" t="str">
        <f t="shared" si="39"/>
        <v>11510</v>
      </c>
    </row>
    <row r="1278" spans="1:6" x14ac:dyDescent="0.25">
      <c r="A1278" s="9" t="str">
        <f t="shared" si="38"/>
        <v>Šišková Magda MUDr. CSc. – 1174789654.01 (PP)</v>
      </c>
      <c r="B1278" s="8" t="s">
        <v>2414</v>
      </c>
      <c r="C1278" s="8" t="s">
        <v>2415</v>
      </c>
      <c r="D1278" s="8" t="s">
        <v>113</v>
      </c>
      <c r="E1278" s="8" t="s">
        <v>2363</v>
      </c>
      <c r="F1278" s="8" t="str">
        <f t="shared" si="39"/>
        <v>11510</v>
      </c>
    </row>
    <row r="1279" spans="1:6" x14ac:dyDescent="0.25">
      <c r="A1279" s="9" t="str">
        <f t="shared" si="38"/>
        <v>Špaček Martin MUDr. Ph.D. – 1127755585.01 (PP)</v>
      </c>
      <c r="B1279" s="8" t="s">
        <v>2416</v>
      </c>
      <c r="C1279" s="8" t="s">
        <v>2417</v>
      </c>
      <c r="D1279" s="8" t="s">
        <v>113</v>
      </c>
      <c r="E1279" s="8" t="s">
        <v>2363</v>
      </c>
      <c r="F1279" s="8" t="str">
        <f t="shared" si="39"/>
        <v>11510</v>
      </c>
    </row>
    <row r="1280" spans="1:6" x14ac:dyDescent="0.25">
      <c r="A1280" s="9" t="str">
        <f t="shared" si="38"/>
        <v>Špička Ivan prof. MUDr. CSc. – 1166940540.01 (PP)</v>
      </c>
      <c r="B1280" s="8" t="s">
        <v>2418</v>
      </c>
      <c r="C1280" s="8" t="s">
        <v>2419</v>
      </c>
      <c r="D1280" s="8" t="s">
        <v>113</v>
      </c>
      <c r="E1280" s="8" t="s">
        <v>2363</v>
      </c>
      <c r="F1280" s="8" t="str">
        <f t="shared" si="39"/>
        <v>11510</v>
      </c>
    </row>
    <row r="1281" spans="1:6" x14ac:dyDescent="0.25">
      <c r="A1281" s="9" t="str">
        <f t="shared" si="38"/>
        <v>Trněný Marek prof. MUDr. CSc. – 1147874490.01 (PP)</v>
      </c>
      <c r="B1281" s="8" t="s">
        <v>2420</v>
      </c>
      <c r="C1281" s="8" t="s">
        <v>2421</v>
      </c>
      <c r="D1281" s="8" t="s">
        <v>113</v>
      </c>
      <c r="E1281" s="8" t="s">
        <v>2363</v>
      </c>
      <c r="F1281" s="8" t="str">
        <f t="shared" si="39"/>
        <v>11510</v>
      </c>
    </row>
    <row r="1282" spans="1:6" x14ac:dyDescent="0.25">
      <c r="A1282" s="9" t="str">
        <f t="shared" ref="A1282:A1345" si="40">_xlfn.CONCAT(B1282," – ",C1282," (",D1282,")")</f>
        <v>Trnková Marie Mgr. – 1141397465.01 (PP)</v>
      </c>
      <c r="B1282" s="8" t="s">
        <v>2422</v>
      </c>
      <c r="C1282" s="8" t="s">
        <v>2423</v>
      </c>
      <c r="D1282" s="8" t="s">
        <v>113</v>
      </c>
      <c r="E1282" s="8" t="s">
        <v>2363</v>
      </c>
      <c r="F1282" s="8" t="str">
        <f t="shared" ref="F1282:F1345" si="41">MID(E1282,1,5)</f>
        <v>11510</v>
      </c>
    </row>
    <row r="1283" spans="1:6" x14ac:dyDescent="0.25">
      <c r="A1283" s="9" t="str">
        <f t="shared" si="40"/>
        <v>Vacková Blanka MUDr. – 1153149168.01 (PP)</v>
      </c>
      <c r="B1283" s="8" t="s">
        <v>2424</v>
      </c>
      <c r="C1283" s="8" t="s">
        <v>2425</v>
      </c>
      <c r="D1283" s="8" t="s">
        <v>113</v>
      </c>
      <c r="E1283" s="8" t="s">
        <v>2363</v>
      </c>
      <c r="F1283" s="8" t="str">
        <f t="shared" si="41"/>
        <v>11510</v>
      </c>
    </row>
    <row r="1284" spans="1:6" x14ac:dyDescent="0.25">
      <c r="A1284" s="9" t="str">
        <f t="shared" si="40"/>
        <v>Vodička Prokop MUDr. – 1146723932.01 (PP)</v>
      </c>
      <c r="B1284" s="8" t="s">
        <v>2426</v>
      </c>
      <c r="C1284" s="8" t="s">
        <v>2427</v>
      </c>
      <c r="D1284" s="8" t="s">
        <v>113</v>
      </c>
      <c r="E1284" s="8" t="s">
        <v>2363</v>
      </c>
      <c r="F1284" s="8" t="str">
        <f t="shared" si="41"/>
        <v>11510</v>
      </c>
    </row>
    <row r="1285" spans="1:6" x14ac:dyDescent="0.25">
      <c r="A1285" s="9" t="str">
        <f t="shared" si="40"/>
        <v>Volštátová Tereza Ing. Ph.D. – 1193365407.01 (PP)</v>
      </c>
      <c r="B1285" s="8" t="s">
        <v>2428</v>
      </c>
      <c r="C1285" s="8" t="s">
        <v>2429</v>
      </c>
      <c r="D1285" s="8" t="s">
        <v>113</v>
      </c>
      <c r="E1285" s="8" t="s">
        <v>2363</v>
      </c>
      <c r="F1285" s="8" t="str">
        <f t="shared" si="41"/>
        <v>11510</v>
      </c>
    </row>
    <row r="1286" spans="1:6" x14ac:dyDescent="0.25">
      <c r="A1286" s="9" t="str">
        <f t="shared" si="40"/>
        <v>Zumrová Aneta – 1117503080.01 (PP)</v>
      </c>
      <c r="B1286" s="8" t="s">
        <v>2430</v>
      </c>
      <c r="C1286" s="8" t="s">
        <v>2431</v>
      </c>
      <c r="D1286" s="8" t="s">
        <v>113</v>
      </c>
      <c r="E1286" s="8" t="s">
        <v>2363</v>
      </c>
      <c r="F1286" s="8" t="str">
        <f t="shared" si="41"/>
        <v>11510</v>
      </c>
    </row>
    <row r="1287" spans="1:6" x14ac:dyDescent="0.25">
      <c r="A1287" s="9" t="str">
        <f t="shared" si="40"/>
        <v>Adámková Věra prof. MUDr. CSc. – 1180856067.02 (PP)</v>
      </c>
      <c r="B1287" s="8" t="s">
        <v>2432</v>
      </c>
      <c r="C1287" s="8" t="s">
        <v>2433</v>
      </c>
      <c r="D1287" s="8" t="s">
        <v>113</v>
      </c>
      <c r="E1287" s="8" t="s">
        <v>2434</v>
      </c>
      <c r="F1287" s="8" t="str">
        <f t="shared" si="41"/>
        <v>11511</v>
      </c>
    </row>
    <row r="1288" spans="1:6" x14ac:dyDescent="0.25">
      <c r="A1288" s="9" t="str">
        <f t="shared" si="40"/>
        <v>Bednářová Vladimíra MUDr. CSc. – 1165974183.01 (PP)</v>
      </c>
      <c r="B1288" s="8" t="s">
        <v>2435</v>
      </c>
      <c r="C1288" s="8" t="s">
        <v>2436</v>
      </c>
      <c r="D1288" s="8" t="s">
        <v>113</v>
      </c>
      <c r="E1288" s="8" t="s">
        <v>2434</v>
      </c>
      <c r="F1288" s="8" t="str">
        <f t="shared" si="41"/>
        <v>11511</v>
      </c>
    </row>
    <row r="1289" spans="1:6" x14ac:dyDescent="0.25">
      <c r="A1289" s="9" t="str">
        <f t="shared" si="40"/>
        <v>Bučková Lucia MUDr. – 1128042488.01 (PP)</v>
      </c>
      <c r="B1289" s="8" t="s">
        <v>2437</v>
      </c>
      <c r="C1289" s="8" t="s">
        <v>2438</v>
      </c>
      <c r="D1289" s="8" t="s">
        <v>113</v>
      </c>
      <c r="E1289" s="8" t="s">
        <v>2434</v>
      </c>
      <c r="F1289" s="8" t="str">
        <f t="shared" si="41"/>
        <v>11511</v>
      </c>
    </row>
    <row r="1290" spans="1:6" x14ac:dyDescent="0.25">
      <c r="A1290" s="9" t="str">
        <f t="shared" si="40"/>
        <v>Cihlářová Barbora – 1153080458.07 (DPP)</v>
      </c>
      <c r="B1290" s="8" t="s">
        <v>10340</v>
      </c>
      <c r="C1290" s="8" t="s">
        <v>10341</v>
      </c>
      <c r="D1290" s="8" t="s">
        <v>165</v>
      </c>
      <c r="E1290" s="8" t="s">
        <v>2434</v>
      </c>
      <c r="F1290" s="8" t="str">
        <f t="shared" si="41"/>
        <v>11511</v>
      </c>
    </row>
    <row r="1291" spans="1:6" x14ac:dyDescent="0.25">
      <c r="A1291" s="9" t="str">
        <f t="shared" si="40"/>
        <v>Čertíková-Chábová Věra prof. MUDr. Ph.D. – 1155086003.01 (PP)</v>
      </c>
      <c r="B1291" s="8" t="s">
        <v>2439</v>
      </c>
      <c r="C1291" s="8" t="s">
        <v>2440</v>
      </c>
      <c r="D1291" s="8" t="s">
        <v>113</v>
      </c>
      <c r="E1291" s="8" t="s">
        <v>2434</v>
      </c>
      <c r="F1291" s="8" t="str">
        <f t="shared" si="41"/>
        <v>11511</v>
      </c>
    </row>
    <row r="1292" spans="1:6" x14ac:dyDescent="0.25">
      <c r="A1292" s="9" t="str">
        <f t="shared" si="40"/>
        <v>Eismann Štěpán MUDr. – 1143512808.01 (PP)</v>
      </c>
      <c r="B1292" s="8" t="s">
        <v>2441</v>
      </c>
      <c r="C1292" s="8" t="s">
        <v>2442</v>
      </c>
      <c r="D1292" s="8" t="s">
        <v>113</v>
      </c>
      <c r="E1292" s="8" t="s">
        <v>2434</v>
      </c>
      <c r="F1292" s="8" t="str">
        <f t="shared" si="41"/>
        <v>11511</v>
      </c>
    </row>
    <row r="1293" spans="1:6" x14ac:dyDescent="0.25">
      <c r="A1293" s="9" t="str">
        <f t="shared" si="40"/>
        <v>Frausová Doubravka MUDr. – 1135028568.01 (PP)</v>
      </c>
      <c r="B1293" s="8" t="s">
        <v>2443</v>
      </c>
      <c r="C1293" s="8" t="s">
        <v>2444</v>
      </c>
      <c r="D1293" s="8" t="s">
        <v>113</v>
      </c>
      <c r="E1293" s="8" t="s">
        <v>2434</v>
      </c>
      <c r="F1293" s="8" t="str">
        <f t="shared" si="41"/>
        <v>11511</v>
      </c>
    </row>
    <row r="1294" spans="1:6" x14ac:dyDescent="0.25">
      <c r="A1294" s="9" t="str">
        <f t="shared" si="40"/>
        <v>Hladinová Zuzana MUDr. – 1150552052.01 (PP)</v>
      </c>
      <c r="B1294" s="8" t="s">
        <v>2445</v>
      </c>
      <c r="C1294" s="8" t="s">
        <v>2446</v>
      </c>
      <c r="D1294" s="8" t="s">
        <v>113</v>
      </c>
      <c r="E1294" s="8" t="s">
        <v>2434</v>
      </c>
      <c r="F1294" s="8" t="str">
        <f t="shared" si="41"/>
        <v>11511</v>
      </c>
    </row>
    <row r="1295" spans="1:6" x14ac:dyDescent="0.25">
      <c r="A1295" s="9" t="str">
        <f t="shared" si="40"/>
        <v>Hrušková Zdenka doc. MUDr. Ph.D. – 1133228732.02 (PP)</v>
      </c>
      <c r="B1295" s="8" t="s">
        <v>2447</v>
      </c>
      <c r="C1295" s="8" t="s">
        <v>2448</v>
      </c>
      <c r="D1295" s="8" t="s">
        <v>113</v>
      </c>
      <c r="E1295" s="8" t="s">
        <v>2434</v>
      </c>
      <c r="F1295" s="8" t="str">
        <f t="shared" si="41"/>
        <v>11511</v>
      </c>
    </row>
    <row r="1296" spans="1:6" x14ac:dyDescent="0.25">
      <c r="A1296" s="9" t="str">
        <f t="shared" si="40"/>
        <v>Indra Tomáš MUDr. Ph.D. – 1121688575.05 (PP)</v>
      </c>
      <c r="B1296" s="8" t="s">
        <v>2449</v>
      </c>
      <c r="C1296" s="8" t="s">
        <v>2450</v>
      </c>
      <c r="D1296" s="8" t="s">
        <v>113</v>
      </c>
      <c r="E1296" s="8" t="s">
        <v>2434</v>
      </c>
      <c r="F1296" s="8" t="str">
        <f t="shared" si="41"/>
        <v>11511</v>
      </c>
    </row>
    <row r="1297" spans="1:6" x14ac:dyDescent="0.25">
      <c r="A1297" s="9" t="str">
        <f t="shared" si="40"/>
        <v>Jančová Eva MUDr. CSc. – 1151395409.01 (PP)</v>
      </c>
      <c r="B1297" s="8" t="s">
        <v>2451</v>
      </c>
      <c r="C1297" s="8" t="s">
        <v>2452</v>
      </c>
      <c r="D1297" s="8" t="s">
        <v>113</v>
      </c>
      <c r="E1297" s="8" t="s">
        <v>2434</v>
      </c>
      <c r="F1297" s="8" t="str">
        <f t="shared" si="41"/>
        <v>11511</v>
      </c>
    </row>
    <row r="1298" spans="1:6" x14ac:dyDescent="0.25">
      <c r="A1298" s="9" t="str">
        <f t="shared" si="40"/>
        <v>Kopřivová Helena Mgr. – 1158828567.06 (DPP)</v>
      </c>
      <c r="B1298" s="8" t="s">
        <v>10342</v>
      </c>
      <c r="C1298" s="8" t="s">
        <v>10343</v>
      </c>
      <c r="D1298" s="8" t="s">
        <v>165</v>
      </c>
      <c r="E1298" s="8" t="s">
        <v>2434</v>
      </c>
      <c r="F1298" s="8" t="str">
        <f t="shared" si="41"/>
        <v>11511</v>
      </c>
    </row>
    <row r="1299" spans="1:6" x14ac:dyDescent="0.25">
      <c r="A1299" s="9" t="str">
        <f t="shared" si="40"/>
        <v>Luxová Eva – 1132487887.01 (PP)</v>
      </c>
      <c r="B1299" s="8" t="s">
        <v>2453</v>
      </c>
      <c r="C1299" s="8" t="s">
        <v>2454</v>
      </c>
      <c r="D1299" s="8" t="s">
        <v>113</v>
      </c>
      <c r="E1299" s="8" t="s">
        <v>2434</v>
      </c>
      <c r="F1299" s="8" t="str">
        <f t="shared" si="41"/>
        <v>11511</v>
      </c>
    </row>
    <row r="1300" spans="1:6" x14ac:dyDescent="0.25">
      <c r="A1300" s="9" t="str">
        <f t="shared" si="40"/>
        <v>Maixnerová Dita prof. MUDr. Ph.D. – 1173548086.01 (PP)</v>
      </c>
      <c r="B1300" s="8" t="s">
        <v>2455</v>
      </c>
      <c r="C1300" s="8" t="s">
        <v>2456</v>
      </c>
      <c r="D1300" s="8" t="s">
        <v>113</v>
      </c>
      <c r="E1300" s="8" t="s">
        <v>2434</v>
      </c>
      <c r="F1300" s="8" t="str">
        <f t="shared" si="41"/>
        <v>11511</v>
      </c>
    </row>
    <row r="1301" spans="1:6" x14ac:dyDescent="0.25">
      <c r="A1301" s="9" t="str">
        <f t="shared" si="40"/>
        <v>Malechová Lucie – 1124585179.01 (PP)</v>
      </c>
      <c r="B1301" s="8" t="s">
        <v>2457</v>
      </c>
      <c r="C1301" s="8" t="s">
        <v>2458</v>
      </c>
      <c r="D1301" s="8" t="s">
        <v>113</v>
      </c>
      <c r="E1301" s="8" t="s">
        <v>2434</v>
      </c>
      <c r="F1301" s="8" t="str">
        <f t="shared" si="41"/>
        <v>11511</v>
      </c>
    </row>
    <row r="1302" spans="1:6" x14ac:dyDescent="0.25">
      <c r="A1302" s="9" t="str">
        <f t="shared" si="40"/>
        <v>Neprašová Michaela MUDr. Ph.D. – 1163100932.08 (DPP)</v>
      </c>
      <c r="B1302" s="8" t="s">
        <v>10344</v>
      </c>
      <c r="C1302" s="8" t="s">
        <v>10345</v>
      </c>
      <c r="D1302" s="8" t="s">
        <v>165</v>
      </c>
      <c r="E1302" s="8" t="s">
        <v>2434</v>
      </c>
      <c r="F1302" s="8" t="str">
        <f t="shared" si="41"/>
        <v>11511</v>
      </c>
    </row>
    <row r="1303" spans="1:6" x14ac:dyDescent="0.25">
      <c r="A1303" s="9" t="str">
        <f t="shared" si="40"/>
        <v>Paříková Alena doc. MUDr. Ph.D. – 1146149638.01 (PP)</v>
      </c>
      <c r="B1303" s="8" t="s">
        <v>2459</v>
      </c>
      <c r="C1303" s="8" t="s">
        <v>2460</v>
      </c>
      <c r="D1303" s="8" t="s">
        <v>113</v>
      </c>
      <c r="E1303" s="8" t="s">
        <v>2434</v>
      </c>
      <c r="F1303" s="8" t="str">
        <f t="shared" si="41"/>
        <v>11511</v>
      </c>
    </row>
    <row r="1304" spans="1:6" x14ac:dyDescent="0.25">
      <c r="A1304" s="9" t="str">
        <f t="shared" si="40"/>
        <v>Peiskerová Martina MUDr. – 1163962470.01 (PP)</v>
      </c>
      <c r="B1304" s="8" t="s">
        <v>2461</v>
      </c>
      <c r="C1304" s="8" t="s">
        <v>2462</v>
      </c>
      <c r="D1304" s="8" t="s">
        <v>113</v>
      </c>
      <c r="E1304" s="8" t="s">
        <v>2434</v>
      </c>
      <c r="F1304" s="8" t="str">
        <f t="shared" si="41"/>
        <v>11511</v>
      </c>
    </row>
    <row r="1305" spans="1:6" x14ac:dyDescent="0.25">
      <c r="A1305" s="9" t="str">
        <f t="shared" si="40"/>
        <v>Petr Vojtěch MUDr. Ph.D. – 1152257355.01 (PP)</v>
      </c>
      <c r="B1305" s="8" t="s">
        <v>9567</v>
      </c>
      <c r="C1305" s="8" t="s">
        <v>9568</v>
      </c>
      <c r="D1305" s="8" t="s">
        <v>113</v>
      </c>
      <c r="E1305" s="8" t="s">
        <v>2434</v>
      </c>
      <c r="F1305" s="8" t="str">
        <f t="shared" si="41"/>
        <v>11511</v>
      </c>
    </row>
    <row r="1306" spans="1:6" x14ac:dyDescent="0.25">
      <c r="A1306" s="9" t="str">
        <f t="shared" si="40"/>
        <v>Pokorná Eva doc. MUDr. CSc. – 1134176152.01 (PP)</v>
      </c>
      <c r="B1306" s="8" t="s">
        <v>2463</v>
      </c>
      <c r="C1306" s="8" t="s">
        <v>2464</v>
      </c>
      <c r="D1306" s="8" t="s">
        <v>113</v>
      </c>
      <c r="E1306" s="8" t="s">
        <v>2434</v>
      </c>
      <c r="F1306" s="8" t="str">
        <f t="shared" si="41"/>
        <v>11511</v>
      </c>
    </row>
    <row r="1307" spans="1:6" x14ac:dyDescent="0.25">
      <c r="A1307" s="9" t="str">
        <f t="shared" si="40"/>
        <v>Rajnochová Bloudíčková Silvie MUDr. Ph.D. – 1118514466.02 (PP)</v>
      </c>
      <c r="B1307" s="8" t="s">
        <v>2465</v>
      </c>
      <c r="C1307" s="8" t="s">
        <v>2466</v>
      </c>
      <c r="D1307" s="8" t="s">
        <v>113</v>
      </c>
      <c r="E1307" s="8" t="s">
        <v>2434</v>
      </c>
      <c r="F1307" s="8" t="str">
        <f t="shared" si="41"/>
        <v>11511</v>
      </c>
    </row>
    <row r="1308" spans="1:6" x14ac:dyDescent="0.25">
      <c r="A1308" s="9" t="str">
        <f t="shared" si="40"/>
        <v>Reiterová Jana prof. MUDr. Ph.D. – 1123107438.01 (PP)</v>
      </c>
      <c r="B1308" s="8" t="s">
        <v>9569</v>
      </c>
      <c r="C1308" s="8" t="s">
        <v>2467</v>
      </c>
      <c r="D1308" s="8" t="s">
        <v>113</v>
      </c>
      <c r="E1308" s="8" t="s">
        <v>2434</v>
      </c>
      <c r="F1308" s="8" t="str">
        <f t="shared" si="41"/>
        <v>11511</v>
      </c>
    </row>
    <row r="1309" spans="1:6" x14ac:dyDescent="0.25">
      <c r="A1309" s="9" t="str">
        <f t="shared" si="40"/>
        <v>Ryšavá Romana prof. MUDr. CSc. – 1167052888.01 (PP)</v>
      </c>
      <c r="B1309" s="8" t="s">
        <v>2468</v>
      </c>
      <c r="C1309" s="8" t="s">
        <v>2469</v>
      </c>
      <c r="D1309" s="8" t="s">
        <v>113</v>
      </c>
      <c r="E1309" s="8" t="s">
        <v>2434</v>
      </c>
      <c r="F1309" s="8" t="str">
        <f t="shared" si="41"/>
        <v>11511</v>
      </c>
    </row>
    <row r="1310" spans="1:6" x14ac:dyDescent="0.25">
      <c r="A1310" s="9" t="str">
        <f t="shared" si="40"/>
        <v>Řezníčková Martina – 1120640294.27 (DPP)</v>
      </c>
      <c r="B1310" s="8" t="s">
        <v>9570</v>
      </c>
      <c r="C1310" s="8" t="s">
        <v>9571</v>
      </c>
      <c r="D1310" s="8" t="s">
        <v>165</v>
      </c>
      <c r="E1310" s="8" t="s">
        <v>2434</v>
      </c>
      <c r="F1310" s="8" t="str">
        <f t="shared" si="41"/>
        <v>11511</v>
      </c>
    </row>
    <row r="1311" spans="1:6" x14ac:dyDescent="0.25">
      <c r="A1311" s="9" t="str">
        <f t="shared" si="40"/>
        <v>Ságová Michaela MUDr. – 1138808153.03 (PP)</v>
      </c>
      <c r="B1311" s="8" t="s">
        <v>2470</v>
      </c>
      <c r="C1311" s="8" t="s">
        <v>2471</v>
      </c>
      <c r="D1311" s="8" t="s">
        <v>113</v>
      </c>
      <c r="E1311" s="8" t="s">
        <v>2434</v>
      </c>
      <c r="F1311" s="8" t="str">
        <f t="shared" si="41"/>
        <v>11511</v>
      </c>
    </row>
    <row r="1312" spans="1:6" x14ac:dyDescent="0.25">
      <c r="A1312" s="9" t="str">
        <f t="shared" si="40"/>
        <v>Slatinská Janka MUDr. Ph.D. – 1133446115.07 (PP)</v>
      </c>
      <c r="B1312" s="8" t="s">
        <v>2472</v>
      </c>
      <c r="C1312" s="8" t="s">
        <v>2473</v>
      </c>
      <c r="D1312" s="8" t="s">
        <v>113</v>
      </c>
      <c r="E1312" s="8" t="s">
        <v>2434</v>
      </c>
      <c r="F1312" s="8" t="str">
        <f t="shared" si="41"/>
        <v>11511</v>
      </c>
    </row>
    <row r="1313" spans="1:6" x14ac:dyDescent="0.25">
      <c r="A1313" s="9" t="str">
        <f t="shared" si="40"/>
        <v>Suchánek Miloslav prof. doc. Ing. CSc. – 1192424424.06 (DPP)</v>
      </c>
      <c r="B1313" s="8" t="s">
        <v>10346</v>
      </c>
      <c r="C1313" s="8" t="s">
        <v>10347</v>
      </c>
      <c r="D1313" s="8" t="s">
        <v>165</v>
      </c>
      <c r="E1313" s="8" t="s">
        <v>2434</v>
      </c>
      <c r="F1313" s="8" t="str">
        <f t="shared" si="41"/>
        <v>11511</v>
      </c>
    </row>
    <row r="1314" spans="1:6" x14ac:dyDescent="0.25">
      <c r="A1314" s="9" t="str">
        <f t="shared" si="40"/>
        <v>Šafránková Hana MUDr. Ph.D. – 1152239168.04 (PP)</v>
      </c>
      <c r="B1314" s="8" t="s">
        <v>2474</v>
      </c>
      <c r="C1314" s="8" t="s">
        <v>2475</v>
      </c>
      <c r="D1314" s="8" t="s">
        <v>113</v>
      </c>
      <c r="E1314" s="8" t="s">
        <v>2434</v>
      </c>
      <c r="F1314" s="8" t="str">
        <f t="shared" si="41"/>
        <v>11511</v>
      </c>
    </row>
    <row r="1315" spans="1:6" x14ac:dyDescent="0.25">
      <c r="A1315" s="9" t="str">
        <f t="shared" si="40"/>
        <v>Škodová Monika – 1182111446.26 (DPP)</v>
      </c>
      <c r="B1315" s="8" t="s">
        <v>9572</v>
      </c>
      <c r="C1315" s="8" t="s">
        <v>9573</v>
      </c>
      <c r="D1315" s="8" t="s">
        <v>165</v>
      </c>
      <c r="E1315" s="8" t="s">
        <v>2434</v>
      </c>
      <c r="F1315" s="8" t="str">
        <f t="shared" si="41"/>
        <v>11511</v>
      </c>
    </row>
    <row r="1316" spans="1:6" x14ac:dyDescent="0.25">
      <c r="A1316" s="9" t="str">
        <f t="shared" si="40"/>
        <v>Švára František MUDr. Ph.D. – 1159497238.01 (PP)</v>
      </c>
      <c r="B1316" s="8" t="s">
        <v>2476</v>
      </c>
      <c r="C1316" s="8" t="s">
        <v>2477</v>
      </c>
      <c r="D1316" s="8" t="s">
        <v>113</v>
      </c>
      <c r="E1316" s="8" t="s">
        <v>2434</v>
      </c>
      <c r="F1316" s="8" t="str">
        <f t="shared" si="41"/>
        <v>11511</v>
      </c>
    </row>
    <row r="1317" spans="1:6" x14ac:dyDescent="0.25">
      <c r="A1317" s="9" t="str">
        <f t="shared" si="40"/>
        <v>Tesař Vladimír prof. MUDr. MBA, DrSc. – 1111500411.01 (PP)</v>
      </c>
      <c r="B1317" s="8" t="s">
        <v>2478</v>
      </c>
      <c r="C1317" s="8" t="s">
        <v>2479</v>
      </c>
      <c r="D1317" s="8" t="s">
        <v>113</v>
      </c>
      <c r="E1317" s="8" t="s">
        <v>2434</v>
      </c>
      <c r="F1317" s="8" t="str">
        <f t="shared" si="41"/>
        <v>11511</v>
      </c>
    </row>
    <row r="1318" spans="1:6" x14ac:dyDescent="0.25">
      <c r="A1318" s="9" t="str">
        <f t="shared" si="40"/>
        <v>Vachek Jan MUDr. MHA – 1172982084.01 (PP)</v>
      </c>
      <c r="B1318" s="8" t="s">
        <v>2480</v>
      </c>
      <c r="C1318" s="8" t="s">
        <v>2481</v>
      </c>
      <c r="D1318" s="8" t="s">
        <v>113</v>
      </c>
      <c r="E1318" s="8" t="s">
        <v>2434</v>
      </c>
      <c r="F1318" s="8" t="str">
        <f t="shared" si="41"/>
        <v>11511</v>
      </c>
    </row>
    <row r="1319" spans="1:6" x14ac:dyDescent="0.25">
      <c r="A1319" s="9" t="str">
        <f t="shared" si="40"/>
        <v>Viklický Ondřej prof. MUDr. CSc. – 1133709911.01 (PP)</v>
      </c>
      <c r="B1319" s="8" t="s">
        <v>2482</v>
      </c>
      <c r="C1319" s="8" t="s">
        <v>2483</v>
      </c>
      <c r="D1319" s="8" t="s">
        <v>113</v>
      </c>
      <c r="E1319" s="8" t="s">
        <v>2434</v>
      </c>
      <c r="F1319" s="8" t="str">
        <f t="shared" si="41"/>
        <v>11511</v>
      </c>
    </row>
    <row r="1320" spans="1:6" x14ac:dyDescent="0.25">
      <c r="A1320" s="9" t="str">
        <f t="shared" si="40"/>
        <v>Zahrádka Ivan MUDr. Ph.D. – 1136101995.01 (PP)</v>
      </c>
      <c r="B1320" s="8" t="s">
        <v>9574</v>
      </c>
      <c r="C1320" s="8" t="s">
        <v>2484</v>
      </c>
      <c r="D1320" s="8" t="s">
        <v>113</v>
      </c>
      <c r="E1320" s="8" t="s">
        <v>2434</v>
      </c>
      <c r="F1320" s="8" t="str">
        <f t="shared" si="41"/>
        <v>11511</v>
      </c>
    </row>
    <row r="1321" spans="1:6" x14ac:dyDescent="0.25">
      <c r="A1321" s="9" t="str">
        <f t="shared" si="40"/>
        <v>Zakiyanov Oskar PhDr. MUDr. Ph.D. – 1177008357.01 (PP)</v>
      </c>
      <c r="B1321" s="8" t="s">
        <v>2485</v>
      </c>
      <c r="C1321" s="8" t="s">
        <v>2486</v>
      </c>
      <c r="D1321" s="8" t="s">
        <v>113</v>
      </c>
      <c r="E1321" s="8" t="s">
        <v>2434</v>
      </c>
      <c r="F1321" s="8" t="str">
        <f t="shared" si="41"/>
        <v>11511</v>
      </c>
    </row>
    <row r="1322" spans="1:6" x14ac:dyDescent="0.25">
      <c r="A1322" s="9" t="str">
        <f t="shared" si="40"/>
        <v>Ambrož David MUDr. – 1155107695.01 (PP)</v>
      </c>
      <c r="B1322" s="8" t="s">
        <v>2487</v>
      </c>
      <c r="C1322" s="8" t="s">
        <v>2488</v>
      </c>
      <c r="D1322" s="8" t="s">
        <v>113</v>
      </c>
      <c r="E1322" s="8" t="s">
        <v>2489</v>
      </c>
      <c r="F1322" s="8" t="str">
        <f t="shared" si="41"/>
        <v>11520</v>
      </c>
    </row>
    <row r="1323" spans="1:6" x14ac:dyDescent="0.25">
      <c r="A1323" s="9" t="str">
        <f t="shared" si="40"/>
        <v>Anger Zdeněk Ing. – 1177816898.01 (PP)</v>
      </c>
      <c r="B1323" s="8" t="s">
        <v>2490</v>
      </c>
      <c r="C1323" s="8" t="s">
        <v>2491</v>
      </c>
      <c r="D1323" s="8" t="s">
        <v>113</v>
      </c>
      <c r="E1323" s="8" t="s">
        <v>2489</v>
      </c>
      <c r="F1323" s="8" t="str">
        <f t="shared" si="41"/>
        <v>11520</v>
      </c>
    </row>
    <row r="1324" spans="1:6" x14ac:dyDescent="0.25">
      <c r="A1324" s="9" t="str">
        <f t="shared" si="40"/>
        <v>Aschermann Michael prof. MUDr. DrSc. – 1182196615.01 (PP)</v>
      </c>
      <c r="B1324" s="8" t="s">
        <v>2492</v>
      </c>
      <c r="C1324" s="8" t="s">
        <v>2493</v>
      </c>
      <c r="D1324" s="8" t="s">
        <v>113</v>
      </c>
      <c r="E1324" s="8" t="s">
        <v>2489</v>
      </c>
      <c r="F1324" s="8" t="str">
        <f t="shared" si="41"/>
        <v>11520</v>
      </c>
    </row>
    <row r="1325" spans="1:6" x14ac:dyDescent="0.25">
      <c r="A1325" s="9" t="str">
        <f t="shared" si="40"/>
        <v>Bayerová Kristýna MUDr. – 1145710743.01 (PP)</v>
      </c>
      <c r="B1325" s="8" t="s">
        <v>2494</v>
      </c>
      <c r="C1325" s="8" t="s">
        <v>2495</v>
      </c>
      <c r="D1325" s="8" t="s">
        <v>113</v>
      </c>
      <c r="E1325" s="8" t="s">
        <v>2489</v>
      </c>
      <c r="F1325" s="8" t="str">
        <f t="shared" si="41"/>
        <v>11520</v>
      </c>
    </row>
    <row r="1326" spans="1:6" x14ac:dyDescent="0.25">
      <c r="A1326" s="9" t="str">
        <f t="shared" si="40"/>
        <v>Bělohlávek Jan prof. MUDr. Ph.D. – 1111045222.01 (PP)</v>
      </c>
      <c r="B1326" s="8" t="s">
        <v>2496</v>
      </c>
      <c r="C1326" s="8" t="s">
        <v>2497</v>
      </c>
      <c r="D1326" s="8" t="s">
        <v>113</v>
      </c>
      <c r="E1326" s="8" t="s">
        <v>2489</v>
      </c>
      <c r="F1326" s="8" t="str">
        <f t="shared" si="41"/>
        <v>11520</v>
      </c>
    </row>
    <row r="1327" spans="1:6" x14ac:dyDescent="0.25">
      <c r="A1327" s="9" t="str">
        <f t="shared" si="40"/>
        <v>Bouček Tomáš Ing. Bc. – 1120053591.01 (PP)</v>
      </c>
      <c r="B1327" s="8" t="s">
        <v>2498</v>
      </c>
      <c r="C1327" s="8" t="s">
        <v>2499</v>
      </c>
      <c r="D1327" s="8" t="s">
        <v>113</v>
      </c>
      <c r="E1327" s="8" t="s">
        <v>2489</v>
      </c>
      <c r="F1327" s="8" t="str">
        <f t="shared" si="41"/>
        <v>11520</v>
      </c>
    </row>
    <row r="1328" spans="1:6" x14ac:dyDescent="0.25">
      <c r="A1328" s="9" t="str">
        <f t="shared" si="40"/>
        <v>Brychtová Jana – 1159039855.01 (PP)</v>
      </c>
      <c r="B1328" s="8" t="s">
        <v>2500</v>
      </c>
      <c r="C1328" s="8" t="s">
        <v>2501</v>
      </c>
      <c r="D1328" s="8" t="s">
        <v>113</v>
      </c>
      <c r="E1328" s="8" t="s">
        <v>2489</v>
      </c>
      <c r="F1328" s="8" t="str">
        <f t="shared" si="41"/>
        <v>11520</v>
      </c>
    </row>
    <row r="1329" spans="1:6" x14ac:dyDescent="0.25">
      <c r="A1329" s="9" t="str">
        <f t="shared" si="40"/>
        <v>Cífková Renata prof. MUDr. CSc. – 1185663305.01 (PP)</v>
      </c>
      <c r="B1329" s="8" t="s">
        <v>2502</v>
      </c>
      <c r="C1329" s="8" t="s">
        <v>2503</v>
      </c>
      <c r="D1329" s="8" t="s">
        <v>113</v>
      </c>
      <c r="E1329" s="8" t="s">
        <v>2489</v>
      </c>
      <c r="F1329" s="8" t="str">
        <f t="shared" si="41"/>
        <v>11520</v>
      </c>
    </row>
    <row r="1330" spans="1:6" x14ac:dyDescent="0.25">
      <c r="A1330" s="9" t="str">
        <f t="shared" si="40"/>
        <v>Dačev Marie Noemi MUDr. – 1187080011.01 (PP)</v>
      </c>
      <c r="B1330" s="8" t="s">
        <v>2504</v>
      </c>
      <c r="C1330" s="8" t="s">
        <v>2505</v>
      </c>
      <c r="D1330" s="8" t="s">
        <v>113</v>
      </c>
      <c r="E1330" s="8" t="s">
        <v>2489</v>
      </c>
      <c r="F1330" s="8" t="str">
        <f t="shared" si="41"/>
        <v>11520</v>
      </c>
    </row>
    <row r="1331" spans="1:6" x14ac:dyDescent="0.25">
      <c r="A1331" s="9" t="str">
        <f t="shared" si="40"/>
        <v>Danzig Vilém doc. MUDr. Ph.D. – 1126272775.01 (PP)</v>
      </c>
      <c r="B1331" s="8" t="s">
        <v>2506</v>
      </c>
      <c r="C1331" s="8" t="s">
        <v>2507</v>
      </c>
      <c r="D1331" s="8" t="s">
        <v>113</v>
      </c>
      <c r="E1331" s="8" t="s">
        <v>2489</v>
      </c>
      <c r="F1331" s="8" t="str">
        <f t="shared" si="41"/>
        <v>11520</v>
      </c>
    </row>
    <row r="1332" spans="1:6" x14ac:dyDescent="0.25">
      <c r="A1332" s="9" t="str">
        <f t="shared" si="40"/>
        <v>Dostálová Gabriela MUDr. Ph.D. – 1130181124.01 (PP)</v>
      </c>
      <c r="B1332" s="8" t="s">
        <v>2508</v>
      </c>
      <c r="C1332" s="8" t="s">
        <v>2509</v>
      </c>
      <c r="D1332" s="8" t="s">
        <v>113</v>
      </c>
      <c r="E1332" s="8" t="s">
        <v>2489</v>
      </c>
      <c r="F1332" s="8" t="str">
        <f t="shared" si="41"/>
        <v>11520</v>
      </c>
    </row>
    <row r="1333" spans="1:6" x14ac:dyDescent="0.25">
      <c r="A1333" s="9" t="str">
        <f t="shared" si="40"/>
        <v>Dusík Milan MUDr. Ph.D. – 1144816410.03 (PP)</v>
      </c>
      <c r="B1333" s="8" t="s">
        <v>2510</v>
      </c>
      <c r="C1333" s="8" t="s">
        <v>2511</v>
      </c>
      <c r="D1333" s="8" t="s">
        <v>113</v>
      </c>
      <c r="E1333" s="8" t="s">
        <v>2489</v>
      </c>
      <c r="F1333" s="8" t="str">
        <f t="shared" si="41"/>
        <v>11520</v>
      </c>
    </row>
    <row r="1334" spans="1:6" x14ac:dyDescent="0.25">
      <c r="A1334" s="9" t="str">
        <f t="shared" si="40"/>
        <v>Dytrych Vladimír MUDr. – 1158918166.01 (PP)</v>
      </c>
      <c r="B1334" s="8" t="s">
        <v>2512</v>
      </c>
      <c r="C1334" s="8" t="s">
        <v>2513</v>
      </c>
      <c r="D1334" s="8" t="s">
        <v>113</v>
      </c>
      <c r="E1334" s="8" t="s">
        <v>2489</v>
      </c>
      <c r="F1334" s="8" t="str">
        <f t="shared" si="41"/>
        <v>11520</v>
      </c>
    </row>
    <row r="1335" spans="1:6" x14ac:dyDescent="0.25">
      <c r="A1335" s="9" t="str">
        <f t="shared" si="40"/>
        <v>Ebelová Denisa Mgr. – 1167420809.01 (PP)</v>
      </c>
      <c r="B1335" s="8" t="s">
        <v>2514</v>
      </c>
      <c r="C1335" s="8" t="s">
        <v>2515</v>
      </c>
      <c r="D1335" s="8" t="s">
        <v>113</v>
      </c>
      <c r="E1335" s="8" t="s">
        <v>2489</v>
      </c>
      <c r="F1335" s="8" t="str">
        <f t="shared" si="41"/>
        <v>11520</v>
      </c>
    </row>
    <row r="1336" spans="1:6" x14ac:dyDescent="0.25">
      <c r="A1336" s="9" t="str">
        <f t="shared" si="40"/>
        <v>Eckertová Elen Mgr. DiS. – 1116816532.01 (PP)</v>
      </c>
      <c r="B1336" s="8" t="s">
        <v>2516</v>
      </c>
      <c r="C1336" s="8" t="s">
        <v>2517</v>
      </c>
      <c r="D1336" s="8" t="s">
        <v>113</v>
      </c>
      <c r="E1336" s="8" t="s">
        <v>2489</v>
      </c>
      <c r="F1336" s="8" t="str">
        <f t="shared" si="41"/>
        <v>11520</v>
      </c>
    </row>
    <row r="1337" spans="1:6" x14ac:dyDescent="0.25">
      <c r="A1337" s="9" t="str">
        <f t="shared" si="40"/>
        <v>Eremiášová Lenka MUDr. Ph.D. – 1139170849.04 (PP)</v>
      </c>
      <c r="B1337" s="8" t="s">
        <v>2518</v>
      </c>
      <c r="C1337" s="8" t="s">
        <v>2519</v>
      </c>
      <c r="D1337" s="8" t="s">
        <v>113</v>
      </c>
      <c r="E1337" s="8" t="s">
        <v>2489</v>
      </c>
      <c r="F1337" s="8" t="str">
        <f t="shared" si="41"/>
        <v>11520</v>
      </c>
    </row>
    <row r="1338" spans="1:6" x14ac:dyDescent="0.25">
      <c r="A1338" s="9" t="str">
        <f t="shared" si="40"/>
        <v>Farkašovská Klaudia MUDr. – 1193679383.01 (PP)</v>
      </c>
      <c r="B1338" s="8" t="s">
        <v>2520</v>
      </c>
      <c r="C1338" s="8" t="s">
        <v>2521</v>
      </c>
      <c r="D1338" s="8" t="s">
        <v>113</v>
      </c>
      <c r="E1338" s="8" t="s">
        <v>2489</v>
      </c>
      <c r="F1338" s="8" t="str">
        <f t="shared" si="41"/>
        <v>11520</v>
      </c>
    </row>
    <row r="1339" spans="1:6" x14ac:dyDescent="0.25">
      <c r="A1339" s="9" t="str">
        <f t="shared" si="40"/>
        <v>Fingrová Zdeňka Ing. Ph.D. – 1162596191.01 (PP)</v>
      </c>
      <c r="B1339" s="8" t="s">
        <v>2522</v>
      </c>
      <c r="C1339" s="8" t="s">
        <v>2523</v>
      </c>
      <c r="D1339" s="8" t="s">
        <v>113</v>
      </c>
      <c r="E1339" s="8" t="s">
        <v>2489</v>
      </c>
      <c r="F1339" s="8" t="str">
        <f t="shared" si="41"/>
        <v>11520</v>
      </c>
    </row>
    <row r="1340" spans="1:6" x14ac:dyDescent="0.25">
      <c r="A1340" s="9" t="str">
        <f t="shared" si="40"/>
        <v>Frýbová Tereza Mgr. – 1198476487.01 (DPP)</v>
      </c>
      <c r="B1340" s="8" t="s">
        <v>9575</v>
      </c>
      <c r="C1340" s="8" t="s">
        <v>9576</v>
      </c>
      <c r="D1340" s="8" t="s">
        <v>165</v>
      </c>
      <c r="E1340" s="8" t="s">
        <v>2489</v>
      </c>
      <c r="F1340" s="8" t="str">
        <f t="shared" si="41"/>
        <v>11520</v>
      </c>
    </row>
    <row r="1341" spans="1:6" x14ac:dyDescent="0.25">
      <c r="A1341" s="9" t="str">
        <f t="shared" si="40"/>
        <v>Gabriel Tomáš MUDr. – 1151885014.01 (PP)</v>
      </c>
      <c r="B1341" s="8" t="s">
        <v>2524</v>
      </c>
      <c r="C1341" s="8" t="s">
        <v>2525</v>
      </c>
      <c r="D1341" s="8" t="s">
        <v>113</v>
      </c>
      <c r="E1341" s="8" t="s">
        <v>2489</v>
      </c>
      <c r="F1341" s="8" t="str">
        <f t="shared" si="41"/>
        <v>11520</v>
      </c>
    </row>
    <row r="1342" spans="1:6" x14ac:dyDescent="0.25">
      <c r="A1342" s="9" t="str">
        <f t="shared" si="40"/>
        <v>Gandalovičová Jana MUDr. – 1124035026.01 (PP)</v>
      </c>
      <c r="B1342" s="8" t="s">
        <v>2526</v>
      </c>
      <c r="C1342" s="8" t="s">
        <v>2527</v>
      </c>
      <c r="D1342" s="8" t="s">
        <v>113</v>
      </c>
      <c r="E1342" s="8" t="s">
        <v>2489</v>
      </c>
      <c r="F1342" s="8" t="str">
        <f t="shared" si="41"/>
        <v>11520</v>
      </c>
    </row>
    <row r="1343" spans="1:6" x14ac:dyDescent="0.25">
      <c r="A1343" s="9" t="str">
        <f t="shared" si="40"/>
        <v>Gant Iulian Bc. DiS. – 1139675585.03 (DPP)</v>
      </c>
      <c r="B1343" s="8" t="s">
        <v>9577</v>
      </c>
      <c r="C1343" s="8" t="s">
        <v>9578</v>
      </c>
      <c r="D1343" s="8" t="s">
        <v>165</v>
      </c>
      <c r="E1343" s="8" t="s">
        <v>2489</v>
      </c>
      <c r="F1343" s="8" t="str">
        <f t="shared" si="41"/>
        <v>11520</v>
      </c>
    </row>
    <row r="1344" spans="1:6" x14ac:dyDescent="0.25">
      <c r="A1344" s="9" t="str">
        <f t="shared" si="40"/>
        <v>Girsová Mariana MUDr. – 1110324257.02 (PP)</v>
      </c>
      <c r="B1344" s="8" t="s">
        <v>9579</v>
      </c>
      <c r="C1344" s="8" t="s">
        <v>9580</v>
      </c>
      <c r="D1344" s="8" t="s">
        <v>113</v>
      </c>
      <c r="E1344" s="8" t="s">
        <v>2489</v>
      </c>
      <c r="F1344" s="8" t="str">
        <f t="shared" si="41"/>
        <v>11520</v>
      </c>
    </row>
    <row r="1345" spans="1:6" x14ac:dyDescent="0.25">
      <c r="A1345" s="9" t="str">
        <f t="shared" si="40"/>
        <v>Grosserová Markéta Ing. Bc. – 1177221222.01 (PP)</v>
      </c>
      <c r="B1345" s="8" t="s">
        <v>9581</v>
      </c>
      <c r="C1345" s="8" t="s">
        <v>2592</v>
      </c>
      <c r="D1345" s="8" t="s">
        <v>113</v>
      </c>
      <c r="E1345" s="8" t="s">
        <v>2489</v>
      </c>
      <c r="F1345" s="8" t="str">
        <f t="shared" si="41"/>
        <v>11520</v>
      </c>
    </row>
    <row r="1346" spans="1:6" x14ac:dyDescent="0.25">
      <c r="A1346" s="9" t="str">
        <f t="shared" ref="A1346:A1409" si="42">_xlfn.CONCAT(B1346," – ",C1346," (",D1346,")")</f>
        <v>Habásko Jan MUDr. – 1196645865.01 (PP)</v>
      </c>
      <c r="B1346" s="8" t="s">
        <v>2528</v>
      </c>
      <c r="C1346" s="8" t="s">
        <v>2529</v>
      </c>
      <c r="D1346" s="8" t="s">
        <v>113</v>
      </c>
      <c r="E1346" s="8" t="s">
        <v>2489</v>
      </c>
      <c r="F1346" s="8" t="str">
        <f t="shared" ref="F1346:F1409" si="43">MID(E1346,1,5)</f>
        <v>11520</v>
      </c>
    </row>
    <row r="1347" spans="1:6" x14ac:dyDescent="0.25">
      <c r="A1347" s="9" t="str">
        <f t="shared" si="42"/>
        <v>Hádek Bedřich Ing. – 1143900376.01 (PP)</v>
      </c>
      <c r="B1347" s="8" t="s">
        <v>2530</v>
      </c>
      <c r="C1347" s="8" t="s">
        <v>2531</v>
      </c>
      <c r="D1347" s="8" t="s">
        <v>113</v>
      </c>
      <c r="E1347" s="8" t="s">
        <v>2489</v>
      </c>
      <c r="F1347" s="8" t="str">
        <f t="shared" si="43"/>
        <v>11520</v>
      </c>
    </row>
    <row r="1348" spans="1:6" x14ac:dyDescent="0.25">
      <c r="A1348" s="9" t="str">
        <f t="shared" si="42"/>
        <v>Hájková Kristýna MUDr. – 1193105554.01 (PP)</v>
      </c>
      <c r="B1348" s="8" t="s">
        <v>2532</v>
      </c>
      <c r="C1348" s="8" t="s">
        <v>2533</v>
      </c>
      <c r="D1348" s="8" t="s">
        <v>113</v>
      </c>
      <c r="E1348" s="8" t="s">
        <v>2489</v>
      </c>
      <c r="F1348" s="8" t="str">
        <f t="shared" si="43"/>
        <v>11520</v>
      </c>
    </row>
    <row r="1349" spans="1:6" x14ac:dyDescent="0.25">
      <c r="A1349" s="9" t="str">
        <f t="shared" si="42"/>
        <v>Havránek Štěpán prof. MUDr. Ph.D. – 1158343620.01 (PP)</v>
      </c>
      <c r="B1349" s="8" t="s">
        <v>2534</v>
      </c>
      <c r="C1349" s="8" t="s">
        <v>2535</v>
      </c>
      <c r="D1349" s="8" t="s">
        <v>113</v>
      </c>
      <c r="E1349" s="8" t="s">
        <v>2489</v>
      </c>
      <c r="F1349" s="8" t="str">
        <f t="shared" si="43"/>
        <v>11520</v>
      </c>
    </row>
    <row r="1350" spans="1:6" x14ac:dyDescent="0.25">
      <c r="A1350" s="9" t="str">
        <f t="shared" si="42"/>
        <v>Heidler Ondřej MUDr. – 1132146777.01 (PP)</v>
      </c>
      <c r="B1350" s="8" t="s">
        <v>9582</v>
      </c>
      <c r="C1350" s="8" t="s">
        <v>9583</v>
      </c>
      <c r="D1350" s="8" t="s">
        <v>113</v>
      </c>
      <c r="E1350" s="8" t="s">
        <v>2489</v>
      </c>
      <c r="F1350" s="8" t="str">
        <f t="shared" si="43"/>
        <v>11520</v>
      </c>
    </row>
    <row r="1351" spans="1:6" x14ac:dyDescent="0.25">
      <c r="A1351" s="9" t="str">
        <f t="shared" si="42"/>
        <v>Heller Samuel MUDr. Ph.D. – 1155825682.01 (PP)</v>
      </c>
      <c r="B1351" s="8" t="s">
        <v>2536</v>
      </c>
      <c r="C1351" s="8" t="s">
        <v>2537</v>
      </c>
      <c r="D1351" s="8" t="s">
        <v>113</v>
      </c>
      <c r="E1351" s="8" t="s">
        <v>2489</v>
      </c>
      <c r="F1351" s="8" t="str">
        <f t="shared" si="43"/>
        <v>11520</v>
      </c>
    </row>
    <row r="1352" spans="1:6" x14ac:dyDescent="0.25">
      <c r="A1352" s="9" t="str">
        <f t="shared" si="42"/>
        <v>Herčíková Regina MUDr. – 1179562027.02 (PP)</v>
      </c>
      <c r="B1352" s="8" t="s">
        <v>2538</v>
      </c>
      <c r="C1352" s="8" t="s">
        <v>2539</v>
      </c>
      <c r="D1352" s="8" t="s">
        <v>113</v>
      </c>
      <c r="E1352" s="8" t="s">
        <v>2489</v>
      </c>
      <c r="F1352" s="8" t="str">
        <f t="shared" si="43"/>
        <v>11520</v>
      </c>
    </row>
    <row r="1353" spans="1:6" x14ac:dyDescent="0.25">
      <c r="A1353" s="9" t="str">
        <f t="shared" si="42"/>
        <v>Hlubocká Zuzana MUDr. Ph.D. – 1131277600.01 (PP)</v>
      </c>
      <c r="B1353" s="8" t="s">
        <v>2540</v>
      </c>
      <c r="C1353" s="8" t="s">
        <v>2541</v>
      </c>
      <c r="D1353" s="8" t="s">
        <v>113</v>
      </c>
      <c r="E1353" s="8" t="s">
        <v>2489</v>
      </c>
      <c r="F1353" s="8" t="str">
        <f t="shared" si="43"/>
        <v>11520</v>
      </c>
    </row>
    <row r="1354" spans="1:6" x14ac:dyDescent="0.25">
      <c r="A1354" s="9" t="str">
        <f t="shared" si="42"/>
        <v>Holub Josef MUDr. – 1131244095.01 (PP)</v>
      </c>
      <c r="B1354" s="8" t="s">
        <v>2542</v>
      </c>
      <c r="C1354" s="8" t="s">
        <v>2543</v>
      </c>
      <c r="D1354" s="8" t="s">
        <v>113</v>
      </c>
      <c r="E1354" s="8" t="s">
        <v>2489</v>
      </c>
      <c r="F1354" s="8" t="str">
        <f t="shared" si="43"/>
        <v>11520</v>
      </c>
    </row>
    <row r="1355" spans="1:6" x14ac:dyDescent="0.25">
      <c r="A1355" s="9" t="str">
        <f t="shared" si="42"/>
        <v>Horák Jan MUDr. CSc. – 1113868957.02 (PP)</v>
      </c>
      <c r="B1355" s="8" t="s">
        <v>2544</v>
      </c>
      <c r="C1355" s="8" t="s">
        <v>2545</v>
      </c>
      <c r="D1355" s="8" t="s">
        <v>113</v>
      </c>
      <c r="E1355" s="8" t="s">
        <v>2489</v>
      </c>
      <c r="F1355" s="8" t="str">
        <f t="shared" si="43"/>
        <v>11520</v>
      </c>
    </row>
    <row r="1356" spans="1:6" x14ac:dyDescent="0.25">
      <c r="A1356" s="9" t="str">
        <f t="shared" si="42"/>
        <v>Horáková Johana MUDr. – 1154660815.02 (PP)</v>
      </c>
      <c r="B1356" s="8" t="s">
        <v>2546</v>
      </c>
      <c r="C1356" s="8" t="s">
        <v>2547</v>
      </c>
      <c r="D1356" s="8" t="s">
        <v>113</v>
      </c>
      <c r="E1356" s="8" t="s">
        <v>2489</v>
      </c>
      <c r="F1356" s="8" t="str">
        <f t="shared" si="43"/>
        <v>11520</v>
      </c>
    </row>
    <row r="1357" spans="1:6" x14ac:dyDescent="0.25">
      <c r="A1357" s="9" t="str">
        <f t="shared" si="42"/>
        <v>Hořáková Gabriela Bc. – 1182357666.01 (DPP)</v>
      </c>
      <c r="B1357" s="8" t="s">
        <v>9584</v>
      </c>
      <c r="C1357" s="8" t="s">
        <v>9585</v>
      </c>
      <c r="D1357" s="8" t="s">
        <v>165</v>
      </c>
      <c r="E1357" s="8" t="s">
        <v>2489</v>
      </c>
      <c r="F1357" s="8" t="str">
        <f t="shared" si="43"/>
        <v>11520</v>
      </c>
    </row>
    <row r="1358" spans="1:6" x14ac:dyDescent="0.25">
      <c r="A1358" s="9" t="str">
        <f t="shared" si="42"/>
        <v>Hudská Jana MUDr. – 1145517950.01 (PP)</v>
      </c>
      <c r="B1358" s="8" t="s">
        <v>2548</v>
      </c>
      <c r="C1358" s="8" t="s">
        <v>2549</v>
      </c>
      <c r="D1358" s="8" t="s">
        <v>113</v>
      </c>
      <c r="E1358" s="8" t="s">
        <v>2489</v>
      </c>
      <c r="F1358" s="8" t="str">
        <f t="shared" si="43"/>
        <v>11520</v>
      </c>
    </row>
    <row r="1359" spans="1:6" x14ac:dyDescent="0.25">
      <c r="A1359" s="9" t="str">
        <f t="shared" si="42"/>
        <v>Humhal Jiří MUDr. – 1145592096.01 (PP)</v>
      </c>
      <c r="B1359" s="8" t="s">
        <v>2550</v>
      </c>
      <c r="C1359" s="8" t="s">
        <v>2551</v>
      </c>
      <c r="D1359" s="8" t="s">
        <v>113</v>
      </c>
      <c r="E1359" s="8" t="s">
        <v>2489</v>
      </c>
      <c r="F1359" s="8" t="str">
        <f t="shared" si="43"/>
        <v>11520</v>
      </c>
    </row>
    <row r="1360" spans="1:6" x14ac:dyDescent="0.25">
      <c r="A1360" s="9" t="str">
        <f t="shared" si="42"/>
        <v>Chochola Miroslav MUDr. CSc. – 1142535154.01 (PP)</v>
      </c>
      <c r="B1360" s="8" t="s">
        <v>2552</v>
      </c>
      <c r="C1360" s="8" t="s">
        <v>2553</v>
      </c>
      <c r="D1360" s="8" t="s">
        <v>113</v>
      </c>
      <c r="E1360" s="8" t="s">
        <v>2489</v>
      </c>
      <c r="F1360" s="8" t="str">
        <f t="shared" si="43"/>
        <v>11520</v>
      </c>
    </row>
    <row r="1361" spans="1:6" x14ac:dyDescent="0.25">
      <c r="A1361" s="9" t="str">
        <f t="shared" si="42"/>
        <v>Chocholová Barbora MUDr. – 1143047049.01 (PP)</v>
      </c>
      <c r="B1361" s="8" t="s">
        <v>2554</v>
      </c>
      <c r="C1361" s="8" t="s">
        <v>2555</v>
      </c>
      <c r="D1361" s="8" t="s">
        <v>113</v>
      </c>
      <c r="E1361" s="8" t="s">
        <v>2489</v>
      </c>
      <c r="F1361" s="8" t="str">
        <f t="shared" si="43"/>
        <v>11520</v>
      </c>
    </row>
    <row r="1362" spans="1:6" x14ac:dyDescent="0.25">
      <c r="A1362" s="9" t="str">
        <f t="shared" si="42"/>
        <v>Jansa Pavel prof. MUDr. Ph.D. – 1159844206.01 (PP)</v>
      </c>
      <c r="B1362" s="8" t="s">
        <v>2556</v>
      </c>
      <c r="C1362" s="8" t="s">
        <v>2557</v>
      </c>
      <c r="D1362" s="8" t="s">
        <v>113</v>
      </c>
      <c r="E1362" s="8" t="s">
        <v>2489</v>
      </c>
      <c r="F1362" s="8" t="str">
        <f t="shared" si="43"/>
        <v>11520</v>
      </c>
    </row>
    <row r="1363" spans="1:6" x14ac:dyDescent="0.25">
      <c r="A1363" s="9" t="str">
        <f t="shared" si="42"/>
        <v>Jeníšová Agáta MUDr. – 1144537492.01 (PP)</v>
      </c>
      <c r="B1363" s="8" t="s">
        <v>2558</v>
      </c>
      <c r="C1363" s="8" t="s">
        <v>2559</v>
      </c>
      <c r="D1363" s="8" t="s">
        <v>113</v>
      </c>
      <c r="E1363" s="8" t="s">
        <v>2489</v>
      </c>
      <c r="F1363" s="8" t="str">
        <f t="shared" si="43"/>
        <v>11520</v>
      </c>
    </row>
    <row r="1364" spans="1:6" x14ac:dyDescent="0.25">
      <c r="A1364" s="9" t="str">
        <f t="shared" si="42"/>
        <v>Karetová Debora doc. MUDr. CSc. – 1134373647.01 (PP)</v>
      </c>
      <c r="B1364" s="8" t="s">
        <v>2560</v>
      </c>
      <c r="C1364" s="8" t="s">
        <v>2561</v>
      </c>
      <c r="D1364" s="8" t="s">
        <v>113</v>
      </c>
      <c r="E1364" s="8" t="s">
        <v>2489</v>
      </c>
      <c r="F1364" s="8" t="str">
        <f t="shared" si="43"/>
        <v>11520</v>
      </c>
    </row>
    <row r="1365" spans="1:6" x14ac:dyDescent="0.25">
      <c r="A1365" s="9" t="str">
        <f t="shared" si="42"/>
        <v>Kaválková Petra RNDr. Ph.D. – 1131736195.05 (PP)</v>
      </c>
      <c r="B1365" s="8" t="s">
        <v>2562</v>
      </c>
      <c r="C1365" s="8" t="s">
        <v>2563</v>
      </c>
      <c r="D1365" s="8" t="s">
        <v>113</v>
      </c>
      <c r="E1365" s="8" t="s">
        <v>2489</v>
      </c>
      <c r="F1365" s="8" t="str">
        <f t="shared" si="43"/>
        <v>11520</v>
      </c>
    </row>
    <row r="1366" spans="1:6" x14ac:dyDescent="0.25">
      <c r="A1366" s="9" t="str">
        <f t="shared" si="42"/>
        <v>Kejřová Eva MUDr. – 1132857497.01 (PP)</v>
      </c>
      <c r="B1366" s="8" t="s">
        <v>2564</v>
      </c>
      <c r="C1366" s="8" t="s">
        <v>2565</v>
      </c>
      <c r="D1366" s="8" t="s">
        <v>113</v>
      </c>
      <c r="E1366" s="8" t="s">
        <v>2489</v>
      </c>
      <c r="F1366" s="8" t="str">
        <f t="shared" si="43"/>
        <v>11520</v>
      </c>
    </row>
    <row r="1367" spans="1:6" x14ac:dyDescent="0.25">
      <c r="A1367" s="9" t="str">
        <f t="shared" si="42"/>
        <v>Kmoníčková Petra MUDr. – 1189659351.01 (PP)</v>
      </c>
      <c r="B1367" s="8" t="s">
        <v>9586</v>
      </c>
      <c r="C1367" s="8" t="s">
        <v>9587</v>
      </c>
      <c r="D1367" s="8" t="s">
        <v>113</v>
      </c>
      <c r="E1367" s="8" t="s">
        <v>2489</v>
      </c>
      <c r="F1367" s="8" t="str">
        <f t="shared" si="43"/>
        <v>11520</v>
      </c>
    </row>
    <row r="1368" spans="1:6" x14ac:dyDescent="0.25">
      <c r="A1368" s="9" t="str">
        <f t="shared" si="42"/>
        <v>Kolářová Zuzana – 1153008363.01 (PP)</v>
      </c>
      <c r="B1368" s="8" t="s">
        <v>2566</v>
      </c>
      <c r="C1368" s="8" t="s">
        <v>2567</v>
      </c>
      <c r="D1368" s="8" t="s">
        <v>113</v>
      </c>
      <c r="E1368" s="8" t="s">
        <v>2489</v>
      </c>
      <c r="F1368" s="8" t="str">
        <f t="shared" si="43"/>
        <v>11520</v>
      </c>
    </row>
    <row r="1369" spans="1:6" x14ac:dyDescent="0.25">
      <c r="A1369" s="9" t="str">
        <f t="shared" si="42"/>
        <v>Kollin David MUDr. – 1186473131.01 (PP)</v>
      </c>
      <c r="B1369" s="8" t="s">
        <v>9588</v>
      </c>
      <c r="C1369" s="8" t="s">
        <v>9589</v>
      </c>
      <c r="D1369" s="8" t="s">
        <v>113</v>
      </c>
      <c r="E1369" s="8" t="s">
        <v>2489</v>
      </c>
      <c r="F1369" s="8" t="str">
        <f t="shared" si="43"/>
        <v>11520</v>
      </c>
    </row>
    <row r="1370" spans="1:6" x14ac:dyDescent="0.25">
      <c r="A1370" s="9" t="str">
        <f t="shared" si="42"/>
        <v>Kořínek Josef doc. MUDr. Ph.D. – 1186393394.01 (PP)</v>
      </c>
      <c r="B1370" s="8" t="s">
        <v>2568</v>
      </c>
      <c r="C1370" s="8" t="s">
        <v>2569</v>
      </c>
      <c r="D1370" s="8" t="s">
        <v>113</v>
      </c>
      <c r="E1370" s="8" t="s">
        <v>2489</v>
      </c>
      <c r="F1370" s="8" t="str">
        <f t="shared" si="43"/>
        <v>11520</v>
      </c>
    </row>
    <row r="1371" spans="1:6" x14ac:dyDescent="0.25">
      <c r="A1371" s="9" t="str">
        <f t="shared" si="42"/>
        <v>Kovárník Tomáš prof. MUDr. Ph.D. – 1157661752.01 (PP)</v>
      </c>
      <c r="B1371" s="8" t="s">
        <v>2570</v>
      </c>
      <c r="C1371" s="8" t="s">
        <v>2571</v>
      </c>
      <c r="D1371" s="8" t="s">
        <v>113</v>
      </c>
      <c r="E1371" s="8" t="s">
        <v>2489</v>
      </c>
      <c r="F1371" s="8" t="str">
        <f t="shared" si="43"/>
        <v>11520</v>
      </c>
    </row>
    <row r="1372" spans="1:6" x14ac:dyDescent="0.25">
      <c r="A1372" s="9" t="str">
        <f t="shared" si="42"/>
        <v>Král Aleš MUDr. Ph.D. – 1184048756.02 (PP)</v>
      </c>
      <c r="B1372" s="8" t="s">
        <v>2572</v>
      </c>
      <c r="C1372" s="8" t="s">
        <v>2573</v>
      </c>
      <c r="D1372" s="8" t="s">
        <v>113</v>
      </c>
      <c r="E1372" s="8" t="s">
        <v>2489</v>
      </c>
      <c r="F1372" s="8" t="str">
        <f t="shared" si="43"/>
        <v>11520</v>
      </c>
    </row>
    <row r="1373" spans="1:6" x14ac:dyDescent="0.25">
      <c r="A1373" s="9" t="str">
        <f t="shared" si="42"/>
        <v>Křečková Markéta Mgr. – 1113044589.02 (DPP)</v>
      </c>
      <c r="B1373" s="8" t="s">
        <v>9590</v>
      </c>
      <c r="C1373" s="8" t="s">
        <v>9591</v>
      </c>
      <c r="D1373" s="8" t="s">
        <v>165</v>
      </c>
      <c r="E1373" s="8" t="s">
        <v>2489</v>
      </c>
      <c r="F1373" s="8" t="str">
        <f t="shared" si="43"/>
        <v>11520</v>
      </c>
    </row>
    <row r="1374" spans="1:6" x14ac:dyDescent="0.25">
      <c r="A1374" s="9" t="str">
        <f t="shared" si="42"/>
        <v>Kubínová Nikol MUDr. – 1149059262.01 (PP)</v>
      </c>
      <c r="B1374" s="8" t="s">
        <v>2574</v>
      </c>
      <c r="C1374" s="8" t="s">
        <v>2575</v>
      </c>
      <c r="D1374" s="8" t="s">
        <v>113</v>
      </c>
      <c r="E1374" s="8" t="s">
        <v>2489</v>
      </c>
      <c r="F1374" s="8" t="str">
        <f t="shared" si="43"/>
        <v>11520</v>
      </c>
    </row>
    <row r="1375" spans="1:6" x14ac:dyDescent="0.25">
      <c r="A1375" s="9" t="str">
        <f t="shared" si="42"/>
        <v>Kudrna Matěj Ing. Bc. – 1143036585.01 (PP)</v>
      </c>
      <c r="B1375" s="8" t="s">
        <v>2576</v>
      </c>
      <c r="C1375" s="8" t="s">
        <v>2577</v>
      </c>
      <c r="D1375" s="8" t="s">
        <v>113</v>
      </c>
      <c r="E1375" s="8" t="s">
        <v>2489</v>
      </c>
      <c r="F1375" s="8" t="str">
        <f t="shared" si="43"/>
        <v>11520</v>
      </c>
    </row>
    <row r="1376" spans="1:6" x14ac:dyDescent="0.25">
      <c r="A1376" s="9" t="str">
        <f t="shared" si="42"/>
        <v>Kuchynka Petr doc. MUDr. Ph.D. – 1113470069.01 (PP)</v>
      </c>
      <c r="B1376" s="8" t="s">
        <v>2578</v>
      </c>
      <c r="C1376" s="8" t="s">
        <v>2579</v>
      </c>
      <c r="D1376" s="8" t="s">
        <v>113</v>
      </c>
      <c r="E1376" s="8" t="s">
        <v>2489</v>
      </c>
      <c r="F1376" s="8" t="str">
        <f t="shared" si="43"/>
        <v>11520</v>
      </c>
    </row>
    <row r="1377" spans="1:6" x14ac:dyDescent="0.25">
      <c r="A1377" s="9" t="str">
        <f t="shared" si="42"/>
        <v>Kuchynková Sylvie MUDr. – 1189677644.01 (PP)</v>
      </c>
      <c r="B1377" s="8" t="s">
        <v>2580</v>
      </c>
      <c r="C1377" s="8" t="s">
        <v>2581</v>
      </c>
      <c r="D1377" s="8" t="s">
        <v>113</v>
      </c>
      <c r="E1377" s="8" t="s">
        <v>2489</v>
      </c>
      <c r="F1377" s="8" t="str">
        <f t="shared" si="43"/>
        <v>11520</v>
      </c>
    </row>
    <row r="1378" spans="1:6" x14ac:dyDescent="0.25">
      <c r="A1378" s="9" t="str">
        <f t="shared" si="42"/>
        <v>Kvasničková Karolína MUDr. – 1124851691.01 (PP)</v>
      </c>
      <c r="B1378" s="8" t="s">
        <v>2582</v>
      </c>
      <c r="C1378" s="8" t="s">
        <v>2583</v>
      </c>
      <c r="D1378" s="8" t="s">
        <v>113</v>
      </c>
      <c r="E1378" s="8" t="s">
        <v>2489</v>
      </c>
      <c r="F1378" s="8" t="str">
        <f t="shared" si="43"/>
        <v>11520</v>
      </c>
    </row>
    <row r="1379" spans="1:6" x14ac:dyDescent="0.25">
      <c r="A1379" s="9" t="str">
        <f t="shared" si="42"/>
        <v>Lálová Ilona Mgr. – 1140136691.04 (DPP)</v>
      </c>
      <c r="B1379" s="8" t="s">
        <v>9592</v>
      </c>
      <c r="C1379" s="8" t="s">
        <v>9593</v>
      </c>
      <c r="D1379" s="8" t="s">
        <v>165</v>
      </c>
      <c r="E1379" s="8" t="s">
        <v>2489</v>
      </c>
      <c r="F1379" s="8" t="str">
        <f t="shared" si="43"/>
        <v>11520</v>
      </c>
    </row>
    <row r="1380" spans="1:6" x14ac:dyDescent="0.25">
      <c r="A1380" s="9" t="str">
        <f t="shared" si="42"/>
        <v>Linhart Aleš prof. MUDr. DrSc. – 1183021990.01 (PP)</v>
      </c>
      <c r="B1380" s="8" t="s">
        <v>2584</v>
      </c>
      <c r="C1380" s="8" t="s">
        <v>2585</v>
      </c>
      <c r="D1380" s="8" t="s">
        <v>113</v>
      </c>
      <c r="E1380" s="8" t="s">
        <v>2489</v>
      </c>
      <c r="F1380" s="8" t="str">
        <f t="shared" si="43"/>
        <v>11520</v>
      </c>
    </row>
    <row r="1381" spans="1:6" x14ac:dyDescent="0.25">
      <c r="A1381" s="9" t="str">
        <f t="shared" si="42"/>
        <v>Lubanda Jean-Claude Mukonkole doc. MUDr. Ph.D. – 1137941385.01 (PP)</v>
      </c>
      <c r="B1381" s="8" t="s">
        <v>2586</v>
      </c>
      <c r="C1381" s="8" t="s">
        <v>2587</v>
      </c>
      <c r="D1381" s="8" t="s">
        <v>113</v>
      </c>
      <c r="E1381" s="8" t="s">
        <v>2489</v>
      </c>
      <c r="F1381" s="8" t="str">
        <f t="shared" si="43"/>
        <v>11520</v>
      </c>
    </row>
    <row r="1382" spans="1:6" x14ac:dyDescent="0.25">
      <c r="A1382" s="9" t="str">
        <f t="shared" si="42"/>
        <v>Magage Sudheera Akalanka MUDr. – 1168958203.01 (PP)</v>
      </c>
      <c r="B1382" s="8" t="s">
        <v>2588</v>
      </c>
      <c r="C1382" s="8" t="s">
        <v>2589</v>
      </c>
      <c r="D1382" s="8" t="s">
        <v>113</v>
      </c>
      <c r="E1382" s="8" t="s">
        <v>2489</v>
      </c>
      <c r="F1382" s="8" t="str">
        <f t="shared" si="43"/>
        <v>11520</v>
      </c>
    </row>
    <row r="1383" spans="1:6" x14ac:dyDescent="0.25">
      <c r="A1383" s="9" t="str">
        <f t="shared" si="42"/>
        <v>Machová Jana MUDr. – 1149077864.01 (PP)</v>
      </c>
      <c r="B1383" s="8" t="s">
        <v>10348</v>
      </c>
      <c r="C1383" s="8" t="s">
        <v>2623</v>
      </c>
      <c r="D1383" s="8" t="s">
        <v>113</v>
      </c>
      <c r="E1383" s="8" t="s">
        <v>2489</v>
      </c>
      <c r="F1383" s="8" t="str">
        <f t="shared" si="43"/>
        <v>11520</v>
      </c>
    </row>
    <row r="1384" spans="1:6" x14ac:dyDescent="0.25">
      <c r="A1384" s="9" t="str">
        <f t="shared" si="42"/>
        <v>Máchová Zuzana Mgr. – 1189461825.01 (PP)</v>
      </c>
      <c r="B1384" s="8" t="s">
        <v>2590</v>
      </c>
      <c r="C1384" s="8" t="s">
        <v>2591</v>
      </c>
      <c r="D1384" s="8" t="s">
        <v>113</v>
      </c>
      <c r="E1384" s="8" t="s">
        <v>2489</v>
      </c>
      <c r="F1384" s="8" t="str">
        <f t="shared" si="43"/>
        <v>11520</v>
      </c>
    </row>
    <row r="1385" spans="1:6" x14ac:dyDescent="0.25">
      <c r="A1385" s="9" t="str">
        <f t="shared" si="42"/>
        <v>Marek Josef MUDr. Ph.D. – 1146849670.02 (PP)</v>
      </c>
      <c r="B1385" s="8" t="s">
        <v>2593</v>
      </c>
      <c r="C1385" s="8" t="s">
        <v>2594</v>
      </c>
      <c r="D1385" s="8" t="s">
        <v>113</v>
      </c>
      <c r="E1385" s="8" t="s">
        <v>2489</v>
      </c>
      <c r="F1385" s="8" t="str">
        <f t="shared" si="43"/>
        <v>11520</v>
      </c>
    </row>
    <row r="1386" spans="1:6" x14ac:dyDescent="0.25">
      <c r="A1386" s="9" t="str">
        <f t="shared" si="42"/>
        <v>Miksová Lucie MUDr. – 1117013633.01 (PP)</v>
      </c>
      <c r="B1386" s="8" t="s">
        <v>2595</v>
      </c>
      <c r="C1386" s="8" t="s">
        <v>2596</v>
      </c>
      <c r="D1386" s="8" t="s">
        <v>113</v>
      </c>
      <c r="E1386" s="8" t="s">
        <v>2489</v>
      </c>
      <c r="F1386" s="8" t="str">
        <f t="shared" si="43"/>
        <v>11520</v>
      </c>
    </row>
    <row r="1387" spans="1:6" x14ac:dyDescent="0.25">
      <c r="A1387" s="9" t="str">
        <f t="shared" si="42"/>
        <v>Mládek Arnošt RNDr. MUDr. Mgr. et Mgr. Ph.D., Ph.D. – 1167835371.02 (PP)</v>
      </c>
      <c r="B1387" s="8" t="s">
        <v>978</v>
      </c>
      <c r="C1387" s="8" t="s">
        <v>2597</v>
      </c>
      <c r="D1387" s="8" t="s">
        <v>113</v>
      </c>
      <c r="E1387" s="8" t="s">
        <v>2489</v>
      </c>
      <c r="F1387" s="8" t="str">
        <f t="shared" si="43"/>
        <v>11520</v>
      </c>
    </row>
    <row r="1388" spans="1:6" x14ac:dyDescent="0.25">
      <c r="A1388" s="9" t="str">
        <f t="shared" si="42"/>
        <v>Němeček Eduard MUDr. – 1140654703.01 (PP)</v>
      </c>
      <c r="B1388" s="8" t="s">
        <v>2598</v>
      </c>
      <c r="C1388" s="8" t="s">
        <v>2599</v>
      </c>
      <c r="D1388" s="8" t="s">
        <v>113</v>
      </c>
      <c r="E1388" s="8" t="s">
        <v>2489</v>
      </c>
      <c r="F1388" s="8" t="str">
        <f t="shared" si="43"/>
        <v>11520</v>
      </c>
    </row>
    <row r="1389" spans="1:6" x14ac:dyDescent="0.25">
      <c r="A1389" s="9" t="str">
        <f t="shared" si="42"/>
        <v>Ondráčková Helena Bc. DiS. – 1125561422.01 (PP)</v>
      </c>
      <c r="B1389" s="8" t="s">
        <v>2600</v>
      </c>
      <c r="C1389" s="8" t="s">
        <v>2601</v>
      </c>
      <c r="D1389" s="8" t="s">
        <v>113</v>
      </c>
      <c r="E1389" s="8" t="s">
        <v>2489</v>
      </c>
      <c r="F1389" s="8" t="str">
        <f t="shared" si="43"/>
        <v>11520</v>
      </c>
    </row>
    <row r="1390" spans="1:6" x14ac:dyDescent="0.25">
      <c r="A1390" s="9" t="str">
        <f t="shared" si="42"/>
        <v>Ouřada Marcel MUDr. – 1158176139.01 (PP)</v>
      </c>
      <c r="B1390" s="8" t="s">
        <v>2602</v>
      </c>
      <c r="C1390" s="8" t="s">
        <v>2603</v>
      </c>
      <c r="D1390" s="8" t="s">
        <v>113</v>
      </c>
      <c r="E1390" s="8" t="s">
        <v>2489</v>
      </c>
      <c r="F1390" s="8" t="str">
        <f t="shared" si="43"/>
        <v>11520</v>
      </c>
    </row>
    <row r="1391" spans="1:6" x14ac:dyDescent="0.25">
      <c r="A1391" s="9" t="str">
        <f t="shared" si="42"/>
        <v>Paďour Michal MUDr. – 1141876830.01 (PP)</v>
      </c>
      <c r="B1391" s="8" t="s">
        <v>2604</v>
      </c>
      <c r="C1391" s="8" t="s">
        <v>2605</v>
      </c>
      <c r="D1391" s="8" t="s">
        <v>113</v>
      </c>
      <c r="E1391" s="8" t="s">
        <v>2489</v>
      </c>
      <c r="F1391" s="8" t="str">
        <f t="shared" si="43"/>
        <v>11520</v>
      </c>
    </row>
    <row r="1392" spans="1:6" x14ac:dyDescent="0.25">
      <c r="A1392" s="9" t="str">
        <f t="shared" si="42"/>
        <v>Paleček Tomáš prof. MUDr. Ph.D. – 1143925361.01 (PP)</v>
      </c>
      <c r="B1392" s="8" t="s">
        <v>2606</v>
      </c>
      <c r="C1392" s="8" t="s">
        <v>2607</v>
      </c>
      <c r="D1392" s="8" t="s">
        <v>113</v>
      </c>
      <c r="E1392" s="8" t="s">
        <v>2489</v>
      </c>
      <c r="F1392" s="8" t="str">
        <f t="shared" si="43"/>
        <v>11520</v>
      </c>
    </row>
    <row r="1393" spans="1:6" x14ac:dyDescent="0.25">
      <c r="A1393" s="9" t="str">
        <f t="shared" si="42"/>
        <v>Pavelková Lenka – 1133145640.01 (PP)</v>
      </c>
      <c r="B1393" s="8" t="s">
        <v>2608</v>
      </c>
      <c r="C1393" s="8" t="s">
        <v>2609</v>
      </c>
      <c r="D1393" s="8" t="s">
        <v>113</v>
      </c>
      <c r="E1393" s="8" t="s">
        <v>2489</v>
      </c>
      <c r="F1393" s="8" t="str">
        <f t="shared" si="43"/>
        <v>11520</v>
      </c>
    </row>
    <row r="1394" spans="1:6" x14ac:dyDescent="0.25">
      <c r="A1394" s="9" t="str">
        <f t="shared" si="42"/>
        <v>Piskalla Gabriel MUDr. – 1138007835.01 (PP)</v>
      </c>
      <c r="B1394" s="8" t="s">
        <v>2610</v>
      </c>
      <c r="C1394" s="8" t="s">
        <v>2611</v>
      </c>
      <c r="D1394" s="8" t="s">
        <v>113</v>
      </c>
      <c r="E1394" s="8" t="s">
        <v>2489</v>
      </c>
      <c r="F1394" s="8" t="str">
        <f t="shared" si="43"/>
        <v>11520</v>
      </c>
    </row>
    <row r="1395" spans="1:6" x14ac:dyDescent="0.25">
      <c r="A1395" s="9" t="str">
        <f t="shared" si="42"/>
        <v>Pleštilová Mirka – 1199033492.01 (DPP)</v>
      </c>
      <c r="B1395" s="8" t="s">
        <v>9594</v>
      </c>
      <c r="C1395" s="8" t="s">
        <v>9595</v>
      </c>
      <c r="D1395" s="8" t="s">
        <v>165</v>
      </c>
      <c r="E1395" s="8" t="s">
        <v>2489</v>
      </c>
      <c r="F1395" s="8" t="str">
        <f t="shared" si="43"/>
        <v>11520</v>
      </c>
    </row>
    <row r="1396" spans="1:6" x14ac:dyDescent="0.25">
      <c r="A1396" s="9" t="str">
        <f t="shared" si="42"/>
        <v>Podzimková Jana MUDr. – 1110298368.01 (PP)</v>
      </c>
      <c r="B1396" s="8" t="s">
        <v>2612</v>
      </c>
      <c r="C1396" s="8" t="s">
        <v>2613</v>
      </c>
      <c r="D1396" s="8" t="s">
        <v>113</v>
      </c>
      <c r="E1396" s="8" t="s">
        <v>2489</v>
      </c>
      <c r="F1396" s="8" t="str">
        <f t="shared" si="43"/>
        <v>11520</v>
      </c>
    </row>
    <row r="1397" spans="1:6" x14ac:dyDescent="0.25">
      <c r="A1397" s="9" t="str">
        <f t="shared" si="42"/>
        <v>Pokorný Tomáš Ing. Ph.D. – 1173190681.01 (PP)</v>
      </c>
      <c r="B1397" s="8" t="s">
        <v>2614</v>
      </c>
      <c r="C1397" s="8" t="s">
        <v>2615</v>
      </c>
      <c r="D1397" s="8" t="s">
        <v>113</v>
      </c>
      <c r="E1397" s="8" t="s">
        <v>2489</v>
      </c>
      <c r="F1397" s="8" t="str">
        <f t="shared" si="43"/>
        <v>11520</v>
      </c>
    </row>
    <row r="1398" spans="1:6" x14ac:dyDescent="0.25">
      <c r="A1398" s="9" t="str">
        <f t="shared" si="42"/>
        <v>Preisler Mirela MUDr. – 1153969391.01 (PP)</v>
      </c>
      <c r="B1398" s="8" t="s">
        <v>10349</v>
      </c>
      <c r="C1398" s="8" t="s">
        <v>2620</v>
      </c>
      <c r="D1398" s="8" t="s">
        <v>113</v>
      </c>
      <c r="E1398" s="8" t="s">
        <v>2489</v>
      </c>
      <c r="F1398" s="8" t="str">
        <f t="shared" si="43"/>
        <v>11520</v>
      </c>
    </row>
    <row r="1399" spans="1:6" x14ac:dyDescent="0.25">
      <c r="A1399" s="9" t="str">
        <f t="shared" si="42"/>
        <v>Procházková Knytlová Petra Mgr. – 1198429684.01 (PP)</v>
      </c>
      <c r="B1399" s="8" t="s">
        <v>2616</v>
      </c>
      <c r="C1399" s="8" t="s">
        <v>2617</v>
      </c>
      <c r="D1399" s="8" t="s">
        <v>113</v>
      </c>
      <c r="E1399" s="8" t="s">
        <v>2489</v>
      </c>
      <c r="F1399" s="8" t="str">
        <f t="shared" si="43"/>
        <v>11520</v>
      </c>
    </row>
    <row r="1400" spans="1:6" x14ac:dyDescent="0.25">
      <c r="A1400" s="9" t="str">
        <f t="shared" si="42"/>
        <v>Pudil Jan MUDr. – 1176945120.02 (PP)</v>
      </c>
      <c r="B1400" s="8" t="s">
        <v>2618</v>
      </c>
      <c r="C1400" s="8" t="s">
        <v>2619</v>
      </c>
      <c r="D1400" s="8" t="s">
        <v>113</v>
      </c>
      <c r="E1400" s="8" t="s">
        <v>2489</v>
      </c>
      <c r="F1400" s="8" t="str">
        <f t="shared" si="43"/>
        <v>11520</v>
      </c>
    </row>
    <row r="1401" spans="1:6" x14ac:dyDescent="0.25">
      <c r="A1401" s="9" t="str">
        <f t="shared" si="42"/>
        <v>Rob Daniel MUDr. Ph.D. – 1149488647.01 (PP)</v>
      </c>
      <c r="B1401" s="8" t="s">
        <v>2621</v>
      </c>
      <c r="C1401" s="8" t="s">
        <v>2622</v>
      </c>
      <c r="D1401" s="8" t="s">
        <v>113</v>
      </c>
      <c r="E1401" s="8" t="s">
        <v>2489</v>
      </c>
      <c r="F1401" s="8" t="str">
        <f t="shared" si="43"/>
        <v>11520</v>
      </c>
    </row>
    <row r="1402" spans="1:6" x14ac:dyDescent="0.25">
      <c r="A1402" s="9" t="str">
        <f t="shared" si="42"/>
        <v>Rücklová Zuzana MUDr. – 1178502247.03 (PP)</v>
      </c>
      <c r="B1402" s="8" t="s">
        <v>2624</v>
      </c>
      <c r="C1402" s="8" t="s">
        <v>2625</v>
      </c>
      <c r="D1402" s="8" t="s">
        <v>113</v>
      </c>
      <c r="E1402" s="8" t="s">
        <v>2489</v>
      </c>
      <c r="F1402" s="8" t="str">
        <f t="shared" si="43"/>
        <v>11520</v>
      </c>
    </row>
    <row r="1403" spans="1:6" x14ac:dyDescent="0.25">
      <c r="A1403" s="9" t="str">
        <f t="shared" si="42"/>
        <v>Ručka David MUDr. Ph.D. – 1133181414.02 (PP)</v>
      </c>
      <c r="B1403" s="8" t="s">
        <v>2626</v>
      </c>
      <c r="C1403" s="8" t="s">
        <v>2627</v>
      </c>
      <c r="D1403" s="8" t="s">
        <v>113</v>
      </c>
      <c r="E1403" s="8" t="s">
        <v>2489</v>
      </c>
      <c r="F1403" s="8" t="str">
        <f t="shared" si="43"/>
        <v>11520</v>
      </c>
    </row>
    <row r="1404" spans="1:6" x14ac:dyDescent="0.25">
      <c r="A1404" s="9" t="str">
        <f t="shared" si="42"/>
        <v>Řídel Zdeněk Ing. – 1121219052.01 (PP)</v>
      </c>
      <c r="B1404" s="8" t="s">
        <v>2628</v>
      </c>
      <c r="C1404" s="8" t="s">
        <v>2629</v>
      </c>
      <c r="D1404" s="8" t="s">
        <v>113</v>
      </c>
      <c r="E1404" s="8" t="s">
        <v>2489</v>
      </c>
      <c r="F1404" s="8" t="str">
        <f t="shared" si="43"/>
        <v>11520</v>
      </c>
    </row>
    <row r="1405" spans="1:6" x14ac:dyDescent="0.25">
      <c r="A1405" s="9" t="str">
        <f t="shared" si="42"/>
        <v>Skalická Lenka MUDr. Ph.D. – 1142649322.01 (PP)</v>
      </c>
      <c r="B1405" s="8" t="s">
        <v>2630</v>
      </c>
      <c r="C1405" s="8" t="s">
        <v>2631</v>
      </c>
      <c r="D1405" s="8" t="s">
        <v>113</v>
      </c>
      <c r="E1405" s="8" t="s">
        <v>2489</v>
      </c>
      <c r="F1405" s="8" t="str">
        <f t="shared" si="43"/>
        <v>11520</v>
      </c>
    </row>
    <row r="1406" spans="1:6" x14ac:dyDescent="0.25">
      <c r="A1406" s="9" t="str">
        <f t="shared" si="42"/>
        <v>Steklá Barbora MUDr. – 1131478952.01 (PP)</v>
      </c>
      <c r="B1406" s="8" t="s">
        <v>2632</v>
      </c>
      <c r="C1406" s="8" t="s">
        <v>2633</v>
      </c>
      <c r="D1406" s="8" t="s">
        <v>113</v>
      </c>
      <c r="E1406" s="8" t="s">
        <v>2489</v>
      </c>
      <c r="F1406" s="8" t="str">
        <f t="shared" si="43"/>
        <v>11520</v>
      </c>
    </row>
    <row r="1407" spans="1:6" x14ac:dyDescent="0.25">
      <c r="A1407" s="9" t="str">
        <f t="shared" si="42"/>
        <v>Sýkorová Ivanna – 1110500713.01 (PP)</v>
      </c>
      <c r="B1407" s="8" t="s">
        <v>2634</v>
      </c>
      <c r="C1407" s="8" t="s">
        <v>2635</v>
      </c>
      <c r="D1407" s="8" t="s">
        <v>113</v>
      </c>
      <c r="E1407" s="8" t="s">
        <v>2489</v>
      </c>
      <c r="F1407" s="8" t="str">
        <f t="shared" si="43"/>
        <v>11520</v>
      </c>
    </row>
    <row r="1408" spans="1:6" x14ac:dyDescent="0.25">
      <c r="A1408" s="9" t="str">
        <f t="shared" si="42"/>
        <v>Šimek Jan MUDr. Ph.D. – 1124634139.01 (PP)</v>
      </c>
      <c r="B1408" s="8" t="s">
        <v>2636</v>
      </c>
      <c r="C1408" s="8" t="s">
        <v>2637</v>
      </c>
      <c r="D1408" s="8" t="s">
        <v>113</v>
      </c>
      <c r="E1408" s="8" t="s">
        <v>2489</v>
      </c>
      <c r="F1408" s="8" t="str">
        <f t="shared" si="43"/>
        <v>11520</v>
      </c>
    </row>
    <row r="1409" spans="1:6" x14ac:dyDescent="0.25">
      <c r="A1409" s="9" t="str">
        <f t="shared" si="42"/>
        <v>Širanec Michal MUDr. Ph.D. – 1179304750.01 (PP)</v>
      </c>
      <c r="B1409" s="8" t="s">
        <v>2638</v>
      </c>
      <c r="C1409" s="8" t="s">
        <v>2639</v>
      </c>
      <c r="D1409" s="8" t="s">
        <v>113</v>
      </c>
      <c r="E1409" s="8" t="s">
        <v>2489</v>
      </c>
      <c r="F1409" s="8" t="str">
        <f t="shared" si="43"/>
        <v>11520</v>
      </c>
    </row>
    <row r="1410" spans="1:6" x14ac:dyDescent="0.25">
      <c r="A1410" s="9" t="str">
        <f t="shared" ref="A1410:A1473" si="44">_xlfn.CONCAT(B1410," – ",C1410," (",D1410,")")</f>
        <v>Šmejkalová Petra Bc. – 1168224685.01 (PP)</v>
      </c>
      <c r="B1410" s="8" t="s">
        <v>2640</v>
      </c>
      <c r="C1410" s="8" t="s">
        <v>2641</v>
      </c>
      <c r="D1410" s="8" t="s">
        <v>113</v>
      </c>
      <c r="E1410" s="8" t="s">
        <v>2489</v>
      </c>
      <c r="F1410" s="8" t="str">
        <f t="shared" ref="F1410:F1473" si="45">MID(E1410,1,5)</f>
        <v>11520</v>
      </c>
    </row>
    <row r="1411" spans="1:6" x14ac:dyDescent="0.25">
      <c r="A1411" s="9" t="str">
        <f t="shared" si="44"/>
        <v>Šmíd Ondřej MUDr. – 1138397530.01 (PP)</v>
      </c>
      <c r="B1411" s="8" t="s">
        <v>2642</v>
      </c>
      <c r="C1411" s="8" t="s">
        <v>2643</v>
      </c>
      <c r="D1411" s="8" t="s">
        <v>113</v>
      </c>
      <c r="E1411" s="8" t="s">
        <v>2489</v>
      </c>
      <c r="F1411" s="8" t="str">
        <f t="shared" si="45"/>
        <v>11520</v>
      </c>
    </row>
    <row r="1412" spans="1:6" x14ac:dyDescent="0.25">
      <c r="A1412" s="9" t="str">
        <f t="shared" si="44"/>
        <v>Šoltésová Beáta MUDr. – 1146554723.01 (PP)</v>
      </c>
      <c r="B1412" s="8" t="s">
        <v>2644</v>
      </c>
      <c r="C1412" s="8" t="s">
        <v>2645</v>
      </c>
      <c r="D1412" s="8" t="s">
        <v>113</v>
      </c>
      <c r="E1412" s="8" t="s">
        <v>2489</v>
      </c>
      <c r="F1412" s="8" t="str">
        <f t="shared" si="45"/>
        <v>11520</v>
      </c>
    </row>
    <row r="1413" spans="1:6" x14ac:dyDescent="0.25">
      <c r="A1413" s="9" t="str">
        <f t="shared" si="44"/>
        <v>Šramko Marek MUDr. Ph.D. – 1171779163.01 (PP)</v>
      </c>
      <c r="B1413" s="8" t="s">
        <v>2646</v>
      </c>
      <c r="C1413" s="8" t="s">
        <v>2647</v>
      </c>
      <c r="D1413" s="8" t="s">
        <v>113</v>
      </c>
      <c r="E1413" s="8" t="s">
        <v>2489</v>
      </c>
      <c r="F1413" s="8" t="str">
        <f t="shared" si="45"/>
        <v>11520</v>
      </c>
    </row>
    <row r="1414" spans="1:6" x14ac:dyDescent="0.25">
      <c r="A1414" s="9" t="str">
        <f t="shared" si="44"/>
        <v>Šťovíček Petr MUDr. Ph.D. – 1153305313.01 (PP)</v>
      </c>
      <c r="B1414" s="8" t="s">
        <v>2648</v>
      </c>
      <c r="C1414" s="8" t="s">
        <v>2649</v>
      </c>
      <c r="D1414" s="8" t="s">
        <v>113</v>
      </c>
      <c r="E1414" s="8" t="s">
        <v>2489</v>
      </c>
      <c r="F1414" s="8" t="str">
        <f t="shared" si="45"/>
        <v>11520</v>
      </c>
    </row>
    <row r="1415" spans="1:6" x14ac:dyDescent="0.25">
      <c r="A1415" s="9" t="str">
        <f t="shared" si="44"/>
        <v>Táborský Miloš prof. MUDr. CSc., MBA – 1194005775.09 (PP)</v>
      </c>
      <c r="B1415" s="8" t="s">
        <v>9596</v>
      </c>
      <c r="C1415" s="8" t="s">
        <v>9597</v>
      </c>
      <c r="D1415" s="8" t="s">
        <v>113</v>
      </c>
      <c r="E1415" s="8" t="s">
        <v>2489</v>
      </c>
      <c r="F1415" s="8" t="str">
        <f t="shared" si="45"/>
        <v>11520</v>
      </c>
    </row>
    <row r="1416" spans="1:6" x14ac:dyDescent="0.25">
      <c r="A1416" s="9" t="str">
        <f t="shared" si="44"/>
        <v>Trnka Jan Ing. – 1156808191.01 (DPP)</v>
      </c>
      <c r="B1416" s="8" t="s">
        <v>9598</v>
      </c>
      <c r="C1416" s="8" t="s">
        <v>9599</v>
      </c>
      <c r="D1416" s="8" t="s">
        <v>165</v>
      </c>
      <c r="E1416" s="8" t="s">
        <v>2489</v>
      </c>
      <c r="F1416" s="8" t="str">
        <f t="shared" si="45"/>
        <v>11520</v>
      </c>
    </row>
    <row r="1417" spans="1:6" x14ac:dyDescent="0.25">
      <c r="A1417" s="9" t="str">
        <f t="shared" si="44"/>
        <v>Tuka Vladimír doc. MUDr. Ph.D. – 1121640330.01 (PP)</v>
      </c>
      <c r="B1417" s="8" t="s">
        <v>2650</v>
      </c>
      <c r="C1417" s="8" t="s">
        <v>2651</v>
      </c>
      <c r="D1417" s="8" t="s">
        <v>113</v>
      </c>
      <c r="E1417" s="8" t="s">
        <v>2489</v>
      </c>
      <c r="F1417" s="8" t="str">
        <f t="shared" si="45"/>
        <v>11520</v>
      </c>
    </row>
    <row r="1418" spans="1:6" x14ac:dyDescent="0.25">
      <c r="A1418" s="9" t="str">
        <f t="shared" si="44"/>
        <v>Válek Martin MUDr. Ph.D. – 1175942996.01 (PP)</v>
      </c>
      <c r="B1418" s="8" t="s">
        <v>2652</v>
      </c>
      <c r="C1418" s="8" t="s">
        <v>2653</v>
      </c>
      <c r="D1418" s="8" t="s">
        <v>113</v>
      </c>
      <c r="E1418" s="8" t="s">
        <v>2489</v>
      </c>
      <c r="F1418" s="8" t="str">
        <f t="shared" si="45"/>
        <v>11520</v>
      </c>
    </row>
    <row r="1419" spans="1:6" x14ac:dyDescent="0.25">
      <c r="A1419" s="9" t="str">
        <f t="shared" si="44"/>
        <v>Vařejka Petr MUDr. – 1134396195.02 (PP)</v>
      </c>
      <c r="B1419" s="8" t="s">
        <v>9600</v>
      </c>
      <c r="C1419" s="8" t="s">
        <v>9601</v>
      </c>
      <c r="D1419" s="8" t="s">
        <v>113</v>
      </c>
      <c r="E1419" s="8" t="s">
        <v>2489</v>
      </c>
      <c r="F1419" s="8" t="str">
        <f t="shared" si="45"/>
        <v>11520</v>
      </c>
    </row>
    <row r="1420" spans="1:6" x14ac:dyDescent="0.25">
      <c r="A1420" s="9" t="str">
        <f t="shared" si="44"/>
        <v>Večeřová Alena MUDr. – 1183816463.04 (PP)</v>
      </c>
      <c r="B1420" s="8" t="s">
        <v>2654</v>
      </c>
      <c r="C1420" s="8" t="s">
        <v>2655</v>
      </c>
      <c r="D1420" s="8" t="s">
        <v>113</v>
      </c>
      <c r="E1420" s="8" t="s">
        <v>2489</v>
      </c>
      <c r="F1420" s="8" t="str">
        <f t="shared" si="45"/>
        <v>11520</v>
      </c>
    </row>
    <row r="1421" spans="1:6" x14ac:dyDescent="0.25">
      <c r="A1421" s="9" t="str">
        <f t="shared" si="44"/>
        <v>Veselá Michaela MUDr. Ph.D. – 1118579762.01 (PP)</v>
      </c>
      <c r="B1421" s="8" t="s">
        <v>9602</v>
      </c>
      <c r="C1421" s="8" t="s">
        <v>2656</v>
      </c>
      <c r="D1421" s="8" t="s">
        <v>113</v>
      </c>
      <c r="E1421" s="8" t="s">
        <v>2489</v>
      </c>
      <c r="F1421" s="8" t="str">
        <f t="shared" si="45"/>
        <v>11520</v>
      </c>
    </row>
    <row r="1422" spans="1:6" x14ac:dyDescent="0.25">
      <c r="A1422" s="9" t="str">
        <f t="shared" si="44"/>
        <v>Vintrová Libuše – 1141534998.01 (PP)</v>
      </c>
      <c r="B1422" s="8" t="s">
        <v>2657</v>
      </c>
      <c r="C1422" s="8" t="s">
        <v>2658</v>
      </c>
      <c r="D1422" s="8" t="s">
        <v>113</v>
      </c>
      <c r="E1422" s="8" t="s">
        <v>2489</v>
      </c>
      <c r="F1422" s="8" t="str">
        <f t="shared" si="45"/>
        <v>11520</v>
      </c>
    </row>
    <row r="1423" spans="1:6" x14ac:dyDescent="0.25">
      <c r="A1423" s="9" t="str">
        <f t="shared" si="44"/>
        <v>Vospálková Kamila Ing. – 1190413757.01 (DPP)</v>
      </c>
      <c r="B1423" s="8" t="s">
        <v>9603</v>
      </c>
      <c r="C1423" s="8" t="s">
        <v>9604</v>
      </c>
      <c r="D1423" s="8" t="s">
        <v>165</v>
      </c>
      <c r="E1423" s="8" t="s">
        <v>2489</v>
      </c>
      <c r="F1423" s="8" t="str">
        <f t="shared" si="45"/>
        <v>11520</v>
      </c>
    </row>
    <row r="1424" spans="1:6" x14ac:dyDescent="0.25">
      <c r="A1424" s="9" t="str">
        <f t="shared" si="44"/>
        <v>Weiss Vojtěch MUDr. – 1123127202.02 (PP)</v>
      </c>
      <c r="B1424" s="8" t="s">
        <v>2659</v>
      </c>
      <c r="C1424" s="8" t="s">
        <v>2660</v>
      </c>
      <c r="D1424" s="8" t="s">
        <v>113</v>
      </c>
      <c r="E1424" s="8" t="s">
        <v>2489</v>
      </c>
      <c r="F1424" s="8" t="str">
        <f t="shared" si="45"/>
        <v>11520</v>
      </c>
    </row>
    <row r="1425" spans="1:6" x14ac:dyDescent="0.25">
      <c r="A1425" s="9" t="str">
        <f t="shared" si="44"/>
        <v>Wichterle Dan prof. MUDr. Ph.D. – 1184686443.01 (PP)</v>
      </c>
      <c r="B1425" s="8" t="s">
        <v>2661</v>
      </c>
      <c r="C1425" s="8" t="s">
        <v>2662</v>
      </c>
      <c r="D1425" s="8" t="s">
        <v>113</v>
      </c>
      <c r="E1425" s="8" t="s">
        <v>2489</v>
      </c>
      <c r="F1425" s="8" t="str">
        <f t="shared" si="45"/>
        <v>11520</v>
      </c>
    </row>
    <row r="1426" spans="1:6" x14ac:dyDescent="0.25">
      <c r="A1426" s="9" t="str">
        <f t="shared" si="44"/>
        <v>Wohlfahrt Peter MUDr. Ph.D. – 1179364909.01 (PP)</v>
      </c>
      <c r="B1426" s="8" t="s">
        <v>2663</v>
      </c>
      <c r="C1426" s="8" t="s">
        <v>2664</v>
      </c>
      <c r="D1426" s="8" t="s">
        <v>113</v>
      </c>
      <c r="E1426" s="8" t="s">
        <v>2489</v>
      </c>
      <c r="F1426" s="8" t="str">
        <f t="shared" si="45"/>
        <v>11520</v>
      </c>
    </row>
    <row r="1427" spans="1:6" x14ac:dyDescent="0.25">
      <c r="A1427" s="9" t="str">
        <f t="shared" si="44"/>
        <v>Zavadilová Petra Mgr. – 1113750097.01 (PP)</v>
      </c>
      <c r="B1427" s="8" t="s">
        <v>2665</v>
      </c>
      <c r="C1427" s="8" t="s">
        <v>2666</v>
      </c>
      <c r="D1427" s="8" t="s">
        <v>113</v>
      </c>
      <c r="E1427" s="8" t="s">
        <v>2489</v>
      </c>
      <c r="F1427" s="8" t="str">
        <f t="shared" si="45"/>
        <v>11520</v>
      </c>
    </row>
    <row r="1428" spans="1:6" x14ac:dyDescent="0.25">
      <c r="A1428" s="9" t="str">
        <f t="shared" si="44"/>
        <v>Zemánek David doc. MUDr. Ph.D. – 1178517970.02 (PP)</v>
      </c>
      <c r="B1428" s="8" t="s">
        <v>2667</v>
      </c>
      <c r="C1428" s="8" t="s">
        <v>2668</v>
      </c>
      <c r="D1428" s="8" t="s">
        <v>113</v>
      </c>
      <c r="E1428" s="8" t="s">
        <v>2489</v>
      </c>
      <c r="F1428" s="8" t="str">
        <f t="shared" si="45"/>
        <v>11520</v>
      </c>
    </row>
    <row r="1429" spans="1:6" x14ac:dyDescent="0.25">
      <c r="A1429" s="9" t="str">
        <f t="shared" si="44"/>
        <v>Zemková Michaela MUDr. – 1156728785.02 (PP)</v>
      </c>
      <c r="B1429" s="8" t="s">
        <v>2669</v>
      </c>
      <c r="C1429" s="8" t="s">
        <v>2670</v>
      </c>
      <c r="D1429" s="8" t="s">
        <v>113</v>
      </c>
      <c r="E1429" s="8" t="s">
        <v>2489</v>
      </c>
      <c r="F1429" s="8" t="str">
        <f t="shared" si="45"/>
        <v>11520</v>
      </c>
    </row>
    <row r="1430" spans="1:6" x14ac:dyDescent="0.25">
      <c r="A1430" s="9" t="str">
        <f t="shared" si="44"/>
        <v>Altschmiedová Tereza MUDr. Ph.D. – 1113542984.01 (PP)</v>
      </c>
      <c r="B1430" s="8" t="s">
        <v>2671</v>
      </c>
      <c r="C1430" s="8" t="s">
        <v>2672</v>
      </c>
      <c r="D1430" s="8" t="s">
        <v>113</v>
      </c>
      <c r="E1430" s="8" t="s">
        <v>2673</v>
      </c>
      <c r="F1430" s="8" t="str">
        <f t="shared" si="45"/>
        <v>11530</v>
      </c>
    </row>
    <row r="1431" spans="1:6" x14ac:dyDescent="0.25">
      <c r="A1431" s="9" t="str">
        <f t="shared" si="44"/>
        <v>Anderlová Kateřina MUDr. Ph.D. – 1148481512.02 (PP)</v>
      </c>
      <c r="B1431" s="8" t="s">
        <v>2674</v>
      </c>
      <c r="C1431" s="8" t="s">
        <v>2675</v>
      </c>
      <c r="D1431" s="8" t="s">
        <v>113</v>
      </c>
      <c r="E1431" s="8" t="s">
        <v>2673</v>
      </c>
      <c r="F1431" s="8" t="str">
        <f t="shared" si="45"/>
        <v>11530</v>
      </c>
    </row>
    <row r="1432" spans="1:6" x14ac:dyDescent="0.25">
      <c r="A1432" s="9" t="str">
        <f t="shared" si="44"/>
        <v>Barkman Robert – 1140491982.02 (DPP)</v>
      </c>
      <c r="B1432" s="8" t="s">
        <v>2676</v>
      </c>
      <c r="C1432" s="8" t="s">
        <v>2677</v>
      </c>
      <c r="D1432" s="8" t="s">
        <v>165</v>
      </c>
      <c r="E1432" s="8" t="s">
        <v>2673</v>
      </c>
      <c r="F1432" s="8" t="str">
        <f t="shared" si="45"/>
        <v>11530</v>
      </c>
    </row>
    <row r="1433" spans="1:6" x14ac:dyDescent="0.25">
      <c r="A1433" s="9" t="str">
        <f t="shared" si="44"/>
        <v>Bibenová Klára MUDr. – 1187124071.01 (PP)</v>
      </c>
      <c r="B1433" s="8" t="s">
        <v>9605</v>
      </c>
      <c r="C1433" s="8" t="s">
        <v>9606</v>
      </c>
      <c r="D1433" s="8" t="s">
        <v>113</v>
      </c>
      <c r="E1433" s="8" t="s">
        <v>2673</v>
      </c>
      <c r="F1433" s="8" t="str">
        <f t="shared" si="45"/>
        <v>11530</v>
      </c>
    </row>
    <row r="1434" spans="1:6" x14ac:dyDescent="0.25">
      <c r="A1434" s="9" t="str">
        <f t="shared" si="44"/>
        <v>Boháček Michael Ing. Dr. – 1111027115.01 (PP)</v>
      </c>
      <c r="B1434" s="8" t="s">
        <v>2678</v>
      </c>
      <c r="C1434" s="8" t="s">
        <v>2679</v>
      </c>
      <c r="D1434" s="8" t="s">
        <v>113</v>
      </c>
      <c r="E1434" s="8" t="s">
        <v>2673</v>
      </c>
      <c r="F1434" s="8" t="str">
        <f t="shared" si="45"/>
        <v>11530</v>
      </c>
    </row>
    <row r="1435" spans="1:6" x14ac:dyDescent="0.25">
      <c r="A1435" s="9" t="str">
        <f t="shared" si="44"/>
        <v>Boháčová Věra  DiS. – 1172045050.03 (PP)</v>
      </c>
      <c r="B1435" s="8" t="s">
        <v>2680</v>
      </c>
      <c r="C1435" s="8" t="s">
        <v>2681</v>
      </c>
      <c r="D1435" s="8" t="s">
        <v>113</v>
      </c>
      <c r="E1435" s="8" t="s">
        <v>2673</v>
      </c>
      <c r="F1435" s="8" t="str">
        <f t="shared" si="45"/>
        <v>11530</v>
      </c>
    </row>
    <row r="1436" spans="1:6" x14ac:dyDescent="0.25">
      <c r="A1436" s="9" t="str">
        <f t="shared" si="44"/>
        <v>Broulík Petr prof. MUDr. DrSc. – 1120042963.03 (DPP)</v>
      </c>
      <c r="B1436" s="8" t="s">
        <v>2682</v>
      </c>
      <c r="C1436" s="8" t="s">
        <v>2683</v>
      </c>
      <c r="D1436" s="8" t="s">
        <v>165</v>
      </c>
      <c r="E1436" s="8" t="s">
        <v>2673</v>
      </c>
      <c r="F1436" s="8" t="str">
        <f t="shared" si="45"/>
        <v>11530</v>
      </c>
    </row>
    <row r="1437" spans="1:6" x14ac:dyDescent="0.25">
      <c r="A1437" s="9" t="str">
        <f t="shared" si="44"/>
        <v>Brutvan Tomáš MUDr. – 1112475037.03 (PP)</v>
      </c>
      <c r="B1437" s="8" t="s">
        <v>2684</v>
      </c>
      <c r="C1437" s="8" t="s">
        <v>2685</v>
      </c>
      <c r="D1437" s="8" t="s">
        <v>113</v>
      </c>
      <c r="E1437" s="8" t="s">
        <v>2673</v>
      </c>
      <c r="F1437" s="8" t="str">
        <f t="shared" si="45"/>
        <v>11530</v>
      </c>
    </row>
    <row r="1438" spans="1:6" x14ac:dyDescent="0.25">
      <c r="A1438" s="9" t="str">
        <f t="shared" si="44"/>
        <v>Burdová Lucie Mgr. – 1171015835.03 (PP)</v>
      </c>
      <c r="B1438" s="8" t="s">
        <v>2686</v>
      </c>
      <c r="C1438" s="8" t="s">
        <v>2687</v>
      </c>
      <c r="D1438" s="8" t="s">
        <v>113</v>
      </c>
      <c r="E1438" s="8" t="s">
        <v>2673</v>
      </c>
      <c r="F1438" s="8" t="str">
        <f t="shared" si="45"/>
        <v>11530</v>
      </c>
    </row>
    <row r="1439" spans="1:6" x14ac:dyDescent="0.25">
      <c r="A1439" s="9" t="str">
        <f t="shared" si="44"/>
        <v>Burýšková Salajová Kristína MUDr. – 1179195807.01 (PP)</v>
      </c>
      <c r="B1439" s="8" t="s">
        <v>2688</v>
      </c>
      <c r="C1439" s="8" t="s">
        <v>2689</v>
      </c>
      <c r="D1439" s="8" t="s">
        <v>113</v>
      </c>
      <c r="E1439" s="8" t="s">
        <v>2673</v>
      </c>
      <c r="F1439" s="8" t="str">
        <f t="shared" si="45"/>
        <v>11530</v>
      </c>
    </row>
    <row r="1440" spans="1:6" x14ac:dyDescent="0.25">
      <c r="A1440" s="9" t="str">
        <f t="shared" si="44"/>
        <v>Češka Richard prof. MUDr. CSc. – 1133620306.01 (PP)</v>
      </c>
      <c r="B1440" s="8" t="s">
        <v>2690</v>
      </c>
      <c r="C1440" s="8" t="s">
        <v>2691</v>
      </c>
      <c r="D1440" s="8" t="s">
        <v>113</v>
      </c>
      <c r="E1440" s="8" t="s">
        <v>2673</v>
      </c>
      <c r="F1440" s="8" t="str">
        <f t="shared" si="45"/>
        <v>11530</v>
      </c>
    </row>
    <row r="1441" spans="1:6" x14ac:dyDescent="0.25">
      <c r="A1441" s="9" t="str">
        <f t="shared" si="44"/>
        <v>Činovcová Jana – 1183556795.01 (DPP)</v>
      </c>
      <c r="B1441" s="8" t="s">
        <v>2692</v>
      </c>
      <c r="C1441" s="8" t="s">
        <v>2693</v>
      </c>
      <c r="D1441" s="8" t="s">
        <v>165</v>
      </c>
      <c r="E1441" s="8" t="s">
        <v>2673</v>
      </c>
      <c r="F1441" s="8" t="str">
        <f t="shared" si="45"/>
        <v>11530</v>
      </c>
    </row>
    <row r="1442" spans="1:6" x14ac:dyDescent="0.25">
      <c r="A1442" s="9" t="str">
        <f t="shared" si="44"/>
        <v>Dimov Ivan Bc. – 1128551543.01 (DPP)</v>
      </c>
      <c r="B1442" s="8" t="s">
        <v>9607</v>
      </c>
      <c r="C1442" s="8" t="s">
        <v>9608</v>
      </c>
      <c r="D1442" s="8" t="s">
        <v>165</v>
      </c>
      <c r="E1442" s="8" t="s">
        <v>2673</v>
      </c>
      <c r="F1442" s="8" t="str">
        <f t="shared" si="45"/>
        <v>11530</v>
      </c>
    </row>
    <row r="1443" spans="1:6" x14ac:dyDescent="0.25">
      <c r="A1443" s="9" t="str">
        <f t="shared" si="44"/>
        <v>Do Quoc Dat MUDr. – 1159235043.01 (PP)</v>
      </c>
      <c r="B1443" s="8" t="s">
        <v>2694</v>
      </c>
      <c r="C1443" s="8" t="s">
        <v>2695</v>
      </c>
      <c r="D1443" s="8" t="s">
        <v>113</v>
      </c>
      <c r="E1443" s="8" t="s">
        <v>2673</v>
      </c>
      <c r="F1443" s="8" t="str">
        <f t="shared" si="45"/>
        <v>11530</v>
      </c>
    </row>
    <row r="1444" spans="1:6" x14ac:dyDescent="0.25">
      <c r="A1444" s="9" t="str">
        <f t="shared" si="44"/>
        <v>Dočkalová Adéla MUDr. – 1183289891.01 (PP)</v>
      </c>
      <c r="B1444" s="8" t="s">
        <v>9609</v>
      </c>
      <c r="C1444" s="8" t="s">
        <v>9610</v>
      </c>
      <c r="D1444" s="8" t="s">
        <v>113</v>
      </c>
      <c r="E1444" s="8" t="s">
        <v>2673</v>
      </c>
      <c r="F1444" s="8" t="str">
        <f t="shared" si="45"/>
        <v>11530</v>
      </c>
    </row>
    <row r="1445" spans="1:6" x14ac:dyDescent="0.25">
      <c r="A1445" s="9" t="str">
        <f t="shared" si="44"/>
        <v>Doležal Marek doc. Ing. Dr. – 1190058992.16 (PP)</v>
      </c>
      <c r="B1445" s="8" t="s">
        <v>2696</v>
      </c>
      <c r="C1445" s="8" t="s">
        <v>9611</v>
      </c>
      <c r="D1445" s="8" t="s">
        <v>113</v>
      </c>
      <c r="E1445" s="8" t="s">
        <v>2673</v>
      </c>
      <c r="F1445" s="8" t="str">
        <f t="shared" si="45"/>
        <v>11530</v>
      </c>
    </row>
    <row r="1446" spans="1:6" x14ac:dyDescent="0.25">
      <c r="A1446" s="9" t="str">
        <f t="shared" si="44"/>
        <v>Dostálová Jana prof. Ing. CSc. – 1170531523.15 (DPP)</v>
      </c>
      <c r="B1446" s="8" t="s">
        <v>2697</v>
      </c>
      <c r="C1446" s="8" t="s">
        <v>2698</v>
      </c>
      <c r="D1446" s="8" t="s">
        <v>165</v>
      </c>
      <c r="E1446" s="8" t="s">
        <v>2673</v>
      </c>
      <c r="F1446" s="8" t="str">
        <f t="shared" si="45"/>
        <v>11530</v>
      </c>
    </row>
    <row r="1447" spans="1:6" x14ac:dyDescent="0.25">
      <c r="A1447" s="9" t="str">
        <f t="shared" si="44"/>
        <v>Dubský Michal doc. MUDr. Ph.D. – 1128796008.03 (PP)</v>
      </c>
      <c r="B1447" s="8" t="s">
        <v>2699</v>
      </c>
      <c r="C1447" s="8" t="s">
        <v>2700</v>
      </c>
      <c r="D1447" s="8" t="s">
        <v>113</v>
      </c>
      <c r="E1447" s="8" t="s">
        <v>2673</v>
      </c>
      <c r="F1447" s="8" t="str">
        <f t="shared" si="45"/>
        <v>11530</v>
      </c>
    </row>
    <row r="1448" spans="1:6" x14ac:dyDescent="0.25">
      <c r="A1448" s="9" t="str">
        <f t="shared" si="44"/>
        <v>Egermajerová Jitka Mgr. – 1155842303.02 (DPP)</v>
      </c>
      <c r="B1448" s="8" t="s">
        <v>2701</v>
      </c>
      <c r="C1448" s="8" t="s">
        <v>2702</v>
      </c>
      <c r="D1448" s="8" t="s">
        <v>165</v>
      </c>
      <c r="E1448" s="8" t="s">
        <v>2673</v>
      </c>
      <c r="F1448" s="8" t="str">
        <f t="shared" si="45"/>
        <v>11530</v>
      </c>
    </row>
    <row r="1449" spans="1:6" x14ac:dyDescent="0.25">
      <c r="A1449" s="9" t="str">
        <f t="shared" si="44"/>
        <v>Flekač Milan MUDr. Ph.D. – 1123919283.01 (PP)</v>
      </c>
      <c r="B1449" s="8" t="s">
        <v>2703</v>
      </c>
      <c r="C1449" s="8" t="s">
        <v>2704</v>
      </c>
      <c r="D1449" s="8" t="s">
        <v>113</v>
      </c>
      <c r="E1449" s="8" t="s">
        <v>2673</v>
      </c>
      <c r="F1449" s="8" t="str">
        <f t="shared" si="45"/>
        <v>11530</v>
      </c>
    </row>
    <row r="1450" spans="1:6" x14ac:dyDescent="0.25">
      <c r="A1450" s="9" t="str">
        <f t="shared" si="44"/>
        <v>Foglarová Tereza MUDr. – 1120234304.01 (PP)</v>
      </c>
      <c r="B1450" s="8" t="s">
        <v>2705</v>
      </c>
      <c r="C1450" s="8" t="s">
        <v>2706</v>
      </c>
      <c r="D1450" s="8" t="s">
        <v>113</v>
      </c>
      <c r="E1450" s="8" t="s">
        <v>2673</v>
      </c>
      <c r="F1450" s="8" t="str">
        <f t="shared" si="45"/>
        <v>11530</v>
      </c>
    </row>
    <row r="1451" spans="1:6" x14ac:dyDescent="0.25">
      <c r="A1451" s="9" t="str">
        <f t="shared" si="44"/>
        <v>Groschaft Jindřich – 1148554048.01 (PP)</v>
      </c>
      <c r="B1451" s="8" t="s">
        <v>2707</v>
      </c>
      <c r="C1451" s="8" t="s">
        <v>2708</v>
      </c>
      <c r="D1451" s="8" t="s">
        <v>113</v>
      </c>
      <c r="E1451" s="8" t="s">
        <v>2673</v>
      </c>
      <c r="F1451" s="8" t="str">
        <f t="shared" si="45"/>
        <v>11530</v>
      </c>
    </row>
    <row r="1452" spans="1:6" x14ac:dyDescent="0.25">
      <c r="A1452" s="9" t="str">
        <f t="shared" si="44"/>
        <v>Hána Václav prof. MUDr. CSc. – 1116371520.01 (PP)</v>
      </c>
      <c r="B1452" s="8" t="s">
        <v>2711</v>
      </c>
      <c r="C1452" s="8" t="s">
        <v>2712</v>
      </c>
      <c r="D1452" s="8" t="s">
        <v>113</v>
      </c>
      <c r="E1452" s="8" t="s">
        <v>2673</v>
      </c>
      <c r="F1452" s="8" t="str">
        <f t="shared" si="45"/>
        <v>11530</v>
      </c>
    </row>
    <row r="1453" spans="1:6" x14ac:dyDescent="0.25">
      <c r="A1453" s="9" t="str">
        <f t="shared" si="44"/>
        <v>Hána Václav MUDr. Ph.D. – 1125893997.04 (PP)</v>
      </c>
      <c r="B1453" s="8" t="s">
        <v>2709</v>
      </c>
      <c r="C1453" s="8" t="s">
        <v>2710</v>
      </c>
      <c r="D1453" s="8" t="s">
        <v>113</v>
      </c>
      <c r="E1453" s="8" t="s">
        <v>2673</v>
      </c>
      <c r="F1453" s="8" t="str">
        <f t="shared" si="45"/>
        <v>11530</v>
      </c>
    </row>
    <row r="1454" spans="1:6" x14ac:dyDescent="0.25">
      <c r="A1454" s="9" t="str">
        <f t="shared" si="44"/>
        <v>Hanzlíková Jitka – 1130557951.01 (DPP)</v>
      </c>
      <c r="B1454" s="8" t="s">
        <v>2713</v>
      </c>
      <c r="C1454" s="8" t="s">
        <v>2714</v>
      </c>
      <c r="D1454" s="8" t="s">
        <v>165</v>
      </c>
      <c r="E1454" s="8" t="s">
        <v>2673</v>
      </c>
      <c r="F1454" s="8" t="str">
        <f t="shared" si="45"/>
        <v>11530</v>
      </c>
    </row>
    <row r="1455" spans="1:6" x14ac:dyDescent="0.25">
      <c r="A1455" s="9" t="str">
        <f t="shared" si="44"/>
        <v>Hásková Aneta Mgr. – 1183502403.03 (PP)</v>
      </c>
      <c r="B1455" s="8" t="s">
        <v>2715</v>
      </c>
      <c r="C1455" s="8" t="s">
        <v>2716</v>
      </c>
      <c r="D1455" s="8" t="s">
        <v>113</v>
      </c>
      <c r="E1455" s="8" t="s">
        <v>2673</v>
      </c>
      <c r="F1455" s="8" t="str">
        <f t="shared" si="45"/>
        <v>11530</v>
      </c>
    </row>
    <row r="1456" spans="1:6" x14ac:dyDescent="0.25">
      <c r="A1456" s="9" t="str">
        <f t="shared" si="44"/>
        <v>Hejkalová Tereza – 1199150577.01 (PP)</v>
      </c>
      <c r="B1456" s="8" t="s">
        <v>2717</v>
      </c>
      <c r="C1456" s="8" t="s">
        <v>2718</v>
      </c>
      <c r="D1456" s="8" t="s">
        <v>113</v>
      </c>
      <c r="E1456" s="8" t="s">
        <v>2673</v>
      </c>
      <c r="F1456" s="8" t="str">
        <f t="shared" si="45"/>
        <v>11530</v>
      </c>
    </row>
    <row r="1457" spans="1:6" x14ac:dyDescent="0.25">
      <c r="A1457" s="9" t="str">
        <f t="shared" si="44"/>
        <v>Holá Barbora MUDr. – 1129412337.03 (PP)</v>
      </c>
      <c r="B1457" s="8" t="s">
        <v>2719</v>
      </c>
      <c r="C1457" s="8" t="s">
        <v>2720</v>
      </c>
      <c r="D1457" s="8" t="s">
        <v>113</v>
      </c>
      <c r="E1457" s="8" t="s">
        <v>2673</v>
      </c>
      <c r="F1457" s="8" t="str">
        <f t="shared" si="45"/>
        <v>11530</v>
      </c>
    </row>
    <row r="1458" spans="1:6" x14ac:dyDescent="0.25">
      <c r="A1458" s="9" t="str">
        <f t="shared" si="44"/>
        <v>Holaj Robert prof. MUDr. MBA, CSc. – 1149477159.01 (PP)</v>
      </c>
      <c r="B1458" s="8" t="s">
        <v>2721</v>
      </c>
      <c r="C1458" s="8" t="s">
        <v>2722</v>
      </c>
      <c r="D1458" s="8" t="s">
        <v>113</v>
      </c>
      <c r="E1458" s="8" t="s">
        <v>2673</v>
      </c>
      <c r="F1458" s="8" t="str">
        <f t="shared" si="45"/>
        <v>11530</v>
      </c>
    </row>
    <row r="1459" spans="1:6" x14ac:dyDescent="0.25">
      <c r="A1459" s="9" t="str">
        <f t="shared" si="44"/>
        <v>Horová Eva MUDr. Ph.D. – 1143047057.04 (PP)</v>
      </c>
      <c r="B1459" s="8" t="s">
        <v>2723</v>
      </c>
      <c r="C1459" s="8" t="s">
        <v>2724</v>
      </c>
      <c r="D1459" s="8" t="s">
        <v>113</v>
      </c>
      <c r="E1459" s="8" t="s">
        <v>2673</v>
      </c>
      <c r="F1459" s="8" t="str">
        <f t="shared" si="45"/>
        <v>11530</v>
      </c>
    </row>
    <row r="1460" spans="1:6" x14ac:dyDescent="0.25">
      <c r="A1460" s="9" t="str">
        <f t="shared" si="44"/>
        <v>Hořínek Aleš Ing. – 1124322837.01 (PP)</v>
      </c>
      <c r="B1460" s="8" t="s">
        <v>2725</v>
      </c>
      <c r="C1460" s="8" t="s">
        <v>2726</v>
      </c>
      <c r="D1460" s="8" t="s">
        <v>113</v>
      </c>
      <c r="E1460" s="8" t="s">
        <v>2673</v>
      </c>
      <c r="F1460" s="8" t="str">
        <f t="shared" si="45"/>
        <v>11530</v>
      </c>
    </row>
    <row r="1461" spans="1:6" x14ac:dyDescent="0.25">
      <c r="A1461" s="9" t="str">
        <f t="shared" si="44"/>
        <v>Hrabáková Tereza MUDr. – 1186983903.04 (PP)</v>
      </c>
      <c r="B1461" s="8" t="s">
        <v>2727</v>
      </c>
      <c r="C1461" s="8" t="s">
        <v>2728</v>
      </c>
      <c r="D1461" s="8" t="s">
        <v>113</v>
      </c>
      <c r="E1461" s="8" t="s">
        <v>2673</v>
      </c>
      <c r="F1461" s="8" t="str">
        <f t="shared" si="45"/>
        <v>11530</v>
      </c>
    </row>
    <row r="1462" spans="1:6" x14ac:dyDescent="0.25">
      <c r="A1462" s="9" t="str">
        <f t="shared" si="44"/>
        <v>Hradec Jaromír prof. MUDr. CSc. – 1190578055.03 (DPP)</v>
      </c>
      <c r="B1462" s="8" t="s">
        <v>2729</v>
      </c>
      <c r="C1462" s="8" t="s">
        <v>2730</v>
      </c>
      <c r="D1462" s="8" t="s">
        <v>165</v>
      </c>
      <c r="E1462" s="8" t="s">
        <v>2673</v>
      </c>
      <c r="F1462" s="8" t="str">
        <f t="shared" si="45"/>
        <v>11530</v>
      </c>
    </row>
    <row r="1463" spans="1:6" x14ac:dyDescent="0.25">
      <c r="A1463" s="9" t="str">
        <f t="shared" si="44"/>
        <v>Hrdinová Pavlína Bc. – 1183541668.01 (DPP)</v>
      </c>
      <c r="B1463" s="8" t="s">
        <v>10350</v>
      </c>
      <c r="C1463" s="8" t="s">
        <v>10351</v>
      </c>
      <c r="D1463" s="8" t="s">
        <v>165</v>
      </c>
      <c r="E1463" s="8" t="s">
        <v>2673</v>
      </c>
      <c r="F1463" s="8" t="str">
        <f t="shared" si="45"/>
        <v>11530</v>
      </c>
    </row>
    <row r="1464" spans="1:6" x14ac:dyDescent="0.25">
      <c r="A1464" s="9" t="str">
        <f t="shared" si="44"/>
        <v>Hubáček Jaroslav doc. Ing. CSc., DSc. – 1125868590.08 (PP)</v>
      </c>
      <c r="B1464" s="8" t="s">
        <v>2731</v>
      </c>
      <c r="C1464" s="8" t="s">
        <v>2732</v>
      </c>
      <c r="D1464" s="8" t="s">
        <v>113</v>
      </c>
      <c r="E1464" s="8" t="s">
        <v>2673</v>
      </c>
      <c r="F1464" s="8" t="str">
        <f t="shared" si="45"/>
        <v>11530</v>
      </c>
    </row>
    <row r="1465" spans="1:6" x14ac:dyDescent="0.25">
      <c r="A1465" s="9" t="str">
        <f t="shared" si="44"/>
        <v>Chrpová Diana Mgr. Ing. Ph.D. – 1138198872.15 (DPP)</v>
      </c>
      <c r="B1465" s="8" t="s">
        <v>2733</v>
      </c>
      <c r="C1465" s="8" t="s">
        <v>2734</v>
      </c>
      <c r="D1465" s="8" t="s">
        <v>165</v>
      </c>
      <c r="E1465" s="8" t="s">
        <v>2673</v>
      </c>
      <c r="F1465" s="8" t="str">
        <f t="shared" si="45"/>
        <v>11530</v>
      </c>
    </row>
    <row r="1466" spans="1:6" x14ac:dyDescent="0.25">
      <c r="A1466" s="9" t="str">
        <f t="shared" si="44"/>
        <v>Chytilová Eva MUDr. Ph.D. – 1114492822.01 (PP)</v>
      </c>
      <c r="B1466" s="8" t="s">
        <v>2735</v>
      </c>
      <c r="C1466" s="8" t="s">
        <v>2736</v>
      </c>
      <c r="D1466" s="8" t="s">
        <v>113</v>
      </c>
      <c r="E1466" s="8" t="s">
        <v>2673</v>
      </c>
      <c r="F1466" s="8" t="str">
        <f t="shared" si="45"/>
        <v>11530</v>
      </c>
    </row>
    <row r="1467" spans="1:6" x14ac:dyDescent="0.25">
      <c r="A1467" s="9" t="str">
        <f t="shared" si="44"/>
        <v>Jandusová Veronika Ing. Ph.D. – 1136246491.01 (PP)</v>
      </c>
      <c r="B1467" s="8" t="s">
        <v>9612</v>
      </c>
      <c r="C1467" s="8" t="s">
        <v>2869</v>
      </c>
      <c r="D1467" s="8" t="s">
        <v>113</v>
      </c>
      <c r="E1467" s="8" t="s">
        <v>2673</v>
      </c>
      <c r="F1467" s="8" t="str">
        <f t="shared" si="45"/>
        <v>11530</v>
      </c>
    </row>
    <row r="1468" spans="1:6" x14ac:dyDescent="0.25">
      <c r="A1468" s="9" t="str">
        <f t="shared" si="44"/>
        <v>Janota Tomáš MUDr. CSc. – 1183244398.01 (PP)</v>
      </c>
      <c r="B1468" s="8" t="s">
        <v>2737</v>
      </c>
      <c r="C1468" s="8" t="s">
        <v>2738</v>
      </c>
      <c r="D1468" s="8" t="s">
        <v>113</v>
      </c>
      <c r="E1468" s="8" t="s">
        <v>2673</v>
      </c>
      <c r="F1468" s="8" t="str">
        <f t="shared" si="45"/>
        <v>11530</v>
      </c>
    </row>
    <row r="1469" spans="1:6" x14ac:dyDescent="0.25">
      <c r="A1469" s="9" t="str">
        <f t="shared" si="44"/>
        <v>Janů Veronika Bc. – 1146312998.01 (PP)</v>
      </c>
      <c r="B1469" s="8" t="s">
        <v>2739</v>
      </c>
      <c r="C1469" s="8" t="s">
        <v>2740</v>
      </c>
      <c r="D1469" s="8" t="s">
        <v>113</v>
      </c>
      <c r="E1469" s="8" t="s">
        <v>2673</v>
      </c>
      <c r="F1469" s="8" t="str">
        <f t="shared" si="45"/>
        <v>11530</v>
      </c>
    </row>
    <row r="1470" spans="1:6" x14ac:dyDescent="0.25">
      <c r="A1470" s="9" t="str">
        <f t="shared" si="44"/>
        <v>Jiskra Jan doc. MUDr. Ph.D. – 1192782963.01 (PP)</v>
      </c>
      <c r="B1470" s="8" t="s">
        <v>2741</v>
      </c>
      <c r="C1470" s="8" t="s">
        <v>2742</v>
      </c>
      <c r="D1470" s="8" t="s">
        <v>113</v>
      </c>
      <c r="E1470" s="8" t="s">
        <v>2673</v>
      </c>
      <c r="F1470" s="8" t="str">
        <f t="shared" si="45"/>
        <v>11530</v>
      </c>
    </row>
    <row r="1471" spans="1:6" x14ac:dyDescent="0.25">
      <c r="A1471" s="9" t="str">
        <f t="shared" si="44"/>
        <v>Johnová Simona – 1167378552.01 (DPP)</v>
      </c>
      <c r="B1471" s="8" t="s">
        <v>2743</v>
      </c>
      <c r="C1471" s="8" t="s">
        <v>2744</v>
      </c>
      <c r="D1471" s="8" t="s">
        <v>165</v>
      </c>
      <c r="E1471" s="8" t="s">
        <v>2673</v>
      </c>
      <c r="F1471" s="8" t="str">
        <f t="shared" si="45"/>
        <v>11530</v>
      </c>
    </row>
    <row r="1472" spans="1:6" x14ac:dyDescent="0.25">
      <c r="A1472" s="9" t="str">
        <f t="shared" si="44"/>
        <v>Kábrtová Eva Bc. – 1111860963.03 (DPP)</v>
      </c>
      <c r="B1472" s="8" t="s">
        <v>9613</v>
      </c>
      <c r="C1472" s="8" t="s">
        <v>9614</v>
      </c>
      <c r="D1472" s="8" t="s">
        <v>165</v>
      </c>
      <c r="E1472" s="8" t="s">
        <v>2673</v>
      </c>
      <c r="F1472" s="8" t="str">
        <f t="shared" si="45"/>
        <v>11530</v>
      </c>
    </row>
    <row r="1473" spans="1:6" x14ac:dyDescent="0.25">
      <c r="A1473" s="9" t="str">
        <f t="shared" si="44"/>
        <v>Kádě Ondřej Mgr. Ph.D. – 1129742156.02 (PP)</v>
      </c>
      <c r="B1473" s="8" t="s">
        <v>2745</v>
      </c>
      <c r="C1473" s="8" t="s">
        <v>2746</v>
      </c>
      <c r="D1473" s="8" t="s">
        <v>113</v>
      </c>
      <c r="E1473" s="8" t="s">
        <v>2673</v>
      </c>
      <c r="F1473" s="8" t="str">
        <f t="shared" si="45"/>
        <v>11530</v>
      </c>
    </row>
    <row r="1474" spans="1:6" x14ac:dyDescent="0.25">
      <c r="A1474" s="9" t="str">
        <f t="shared" ref="A1474:A1537" si="46">_xlfn.CONCAT(B1474," – ",C1474," (",D1474,")")</f>
        <v>Kafková Tereza Mgr. – 1160772018.01 (PP)</v>
      </c>
      <c r="B1474" s="8" t="s">
        <v>2747</v>
      </c>
      <c r="C1474" s="8" t="s">
        <v>2748</v>
      </c>
      <c r="D1474" s="8" t="s">
        <v>113</v>
      </c>
      <c r="E1474" s="8" t="s">
        <v>2673</v>
      </c>
      <c r="F1474" s="8" t="str">
        <f t="shared" ref="F1474:F1537" si="47">MID(E1474,1,5)</f>
        <v>11530</v>
      </c>
    </row>
    <row r="1475" spans="1:6" x14ac:dyDescent="0.25">
      <c r="A1475" s="9" t="str">
        <f t="shared" si="46"/>
        <v>Kaiser Jan Ing. – 1168217275.04 (PP)</v>
      </c>
      <c r="B1475" s="8" t="s">
        <v>2749</v>
      </c>
      <c r="C1475" s="8" t="s">
        <v>2750</v>
      </c>
      <c r="D1475" s="8" t="s">
        <v>113</v>
      </c>
      <c r="E1475" s="8" t="s">
        <v>2673</v>
      </c>
      <c r="F1475" s="8" t="str">
        <f t="shared" si="47"/>
        <v>11530</v>
      </c>
    </row>
    <row r="1476" spans="1:6" x14ac:dyDescent="0.25">
      <c r="A1476" s="9" t="str">
        <f t="shared" si="46"/>
        <v>Kaiserová Iveta Mgr. – 1163505495.01 (PP)</v>
      </c>
      <c r="B1476" s="8" t="s">
        <v>2751</v>
      </c>
      <c r="C1476" s="8" t="s">
        <v>2752</v>
      </c>
      <c r="D1476" s="8" t="s">
        <v>113</v>
      </c>
      <c r="E1476" s="8" t="s">
        <v>2673</v>
      </c>
      <c r="F1476" s="8" t="str">
        <f t="shared" si="47"/>
        <v>11530</v>
      </c>
    </row>
    <row r="1477" spans="1:6" x14ac:dyDescent="0.25">
      <c r="A1477" s="9" t="str">
        <f t="shared" si="46"/>
        <v>Kalinová Nelly PhDr. – 1152643216.01 (PP)</v>
      </c>
      <c r="B1477" s="8" t="s">
        <v>2753</v>
      </c>
      <c r="C1477" s="8" t="s">
        <v>2754</v>
      </c>
      <c r="D1477" s="8" t="s">
        <v>113</v>
      </c>
      <c r="E1477" s="8" t="s">
        <v>2673</v>
      </c>
      <c r="F1477" s="8" t="str">
        <f t="shared" si="47"/>
        <v>11530</v>
      </c>
    </row>
    <row r="1478" spans="1:6" x14ac:dyDescent="0.25">
      <c r="A1478" s="9" t="str">
        <f t="shared" si="46"/>
        <v>Karnetová Zuzana PhDr. – 1174919981.01 (DPP)</v>
      </c>
      <c r="B1478" s="8" t="s">
        <v>2755</v>
      </c>
      <c r="C1478" s="8" t="s">
        <v>2756</v>
      </c>
      <c r="D1478" s="8" t="s">
        <v>165</v>
      </c>
      <c r="E1478" s="8" t="s">
        <v>2673</v>
      </c>
      <c r="F1478" s="8" t="str">
        <f t="shared" si="47"/>
        <v>11530</v>
      </c>
    </row>
    <row r="1479" spans="1:6" x14ac:dyDescent="0.25">
      <c r="A1479" s="9" t="str">
        <f t="shared" si="46"/>
        <v>Koldová Dagmar Mgr. – 1180565899.02 (PP)</v>
      </c>
      <c r="B1479" s="8" t="s">
        <v>2757</v>
      </c>
      <c r="C1479" s="8" t="s">
        <v>2758</v>
      </c>
      <c r="D1479" s="8" t="s">
        <v>113</v>
      </c>
      <c r="E1479" s="8" t="s">
        <v>2673</v>
      </c>
      <c r="F1479" s="8" t="str">
        <f t="shared" si="47"/>
        <v>11530</v>
      </c>
    </row>
    <row r="1480" spans="1:6" x14ac:dyDescent="0.25">
      <c r="A1480" s="9" t="str">
        <f t="shared" si="46"/>
        <v>Koniakovská Alena Mgr. – 1141047758.01 (PP)</v>
      </c>
      <c r="B1480" s="8" t="s">
        <v>2759</v>
      </c>
      <c r="C1480" s="8" t="s">
        <v>2760</v>
      </c>
      <c r="D1480" s="8" t="s">
        <v>113</v>
      </c>
      <c r="E1480" s="8" t="s">
        <v>2673</v>
      </c>
      <c r="F1480" s="8" t="str">
        <f t="shared" si="47"/>
        <v>11530</v>
      </c>
    </row>
    <row r="1481" spans="1:6" x14ac:dyDescent="0.25">
      <c r="A1481" s="9" t="str">
        <f t="shared" si="46"/>
        <v>Král Jiří doc. MUDr. CSc. – 1178561304.01 (PP)</v>
      </c>
      <c r="B1481" s="8" t="s">
        <v>2762</v>
      </c>
      <c r="C1481" s="8" t="s">
        <v>2763</v>
      </c>
      <c r="D1481" s="8" t="s">
        <v>113</v>
      </c>
      <c r="E1481" s="8" t="s">
        <v>2673</v>
      </c>
      <c r="F1481" s="8" t="str">
        <f t="shared" si="47"/>
        <v>11530</v>
      </c>
    </row>
    <row r="1482" spans="1:6" x14ac:dyDescent="0.25">
      <c r="A1482" s="9" t="str">
        <f t="shared" si="46"/>
        <v>Krátká Zuzana MUDr. Ph.D. – 1145172160.03 (PP)</v>
      </c>
      <c r="B1482" s="8" t="s">
        <v>2764</v>
      </c>
      <c r="C1482" s="8" t="s">
        <v>2765</v>
      </c>
      <c r="D1482" s="8" t="s">
        <v>113</v>
      </c>
      <c r="E1482" s="8" t="s">
        <v>2673</v>
      </c>
      <c r="F1482" s="8" t="str">
        <f t="shared" si="47"/>
        <v>11530</v>
      </c>
    </row>
    <row r="1483" spans="1:6" x14ac:dyDescent="0.25">
      <c r="A1483" s="9" t="str">
        <f t="shared" si="46"/>
        <v>Krátký Jan MUDr. Ph.D. – 1183685487.04 (PP)</v>
      </c>
      <c r="B1483" s="8" t="s">
        <v>2766</v>
      </c>
      <c r="C1483" s="8" t="s">
        <v>2767</v>
      </c>
      <c r="D1483" s="8" t="s">
        <v>113</v>
      </c>
      <c r="E1483" s="8" t="s">
        <v>2673</v>
      </c>
      <c r="F1483" s="8" t="str">
        <f t="shared" si="47"/>
        <v>11530</v>
      </c>
    </row>
    <row r="1484" spans="1:6" x14ac:dyDescent="0.25">
      <c r="A1484" s="9" t="str">
        <f t="shared" si="46"/>
        <v>Krausová Adela MUDr. – 1172903129.03 (PP)</v>
      </c>
      <c r="B1484" s="8" t="s">
        <v>2768</v>
      </c>
      <c r="C1484" s="8" t="s">
        <v>2769</v>
      </c>
      <c r="D1484" s="8" t="s">
        <v>113</v>
      </c>
      <c r="E1484" s="8" t="s">
        <v>2673</v>
      </c>
      <c r="F1484" s="8" t="str">
        <f t="shared" si="47"/>
        <v>11530</v>
      </c>
    </row>
    <row r="1485" spans="1:6" x14ac:dyDescent="0.25">
      <c r="A1485" s="9" t="str">
        <f t="shared" si="46"/>
        <v>Krejčí Hana MUDr. Ph.D. – 1182986442.01 (PP)</v>
      </c>
      <c r="B1485" s="8" t="s">
        <v>2770</v>
      </c>
      <c r="C1485" s="8" t="s">
        <v>2771</v>
      </c>
      <c r="D1485" s="8" t="s">
        <v>113</v>
      </c>
      <c r="E1485" s="8" t="s">
        <v>2673</v>
      </c>
      <c r="F1485" s="8" t="str">
        <f t="shared" si="47"/>
        <v>11530</v>
      </c>
    </row>
    <row r="1486" spans="1:6" x14ac:dyDescent="0.25">
      <c r="A1486" s="9" t="str">
        <f t="shared" si="46"/>
        <v>Kršáková Zuzana MUDr. – 1158714633.01 (PP)</v>
      </c>
      <c r="B1486" s="8" t="s">
        <v>2772</v>
      </c>
      <c r="C1486" s="8" t="s">
        <v>2773</v>
      </c>
      <c r="D1486" s="8" t="s">
        <v>113</v>
      </c>
      <c r="E1486" s="8" t="s">
        <v>2673</v>
      </c>
      <c r="F1486" s="8" t="str">
        <f t="shared" si="47"/>
        <v>11530</v>
      </c>
    </row>
    <row r="1487" spans="1:6" x14ac:dyDescent="0.25">
      <c r="A1487" s="9" t="str">
        <f t="shared" si="46"/>
        <v>Kršek Michal prof. MUDr. DrSc., MBA – 1143711055.05 (PP)</v>
      </c>
      <c r="B1487" s="8" t="s">
        <v>2774</v>
      </c>
      <c r="C1487" s="8" t="s">
        <v>2775</v>
      </c>
      <c r="D1487" s="8" t="s">
        <v>113</v>
      </c>
      <c r="E1487" s="8" t="s">
        <v>2673</v>
      </c>
      <c r="F1487" s="8" t="str">
        <f t="shared" si="47"/>
        <v>11530</v>
      </c>
    </row>
    <row r="1488" spans="1:6" x14ac:dyDescent="0.25">
      <c r="A1488" s="9" t="str">
        <f t="shared" si="46"/>
        <v>Krupička Jan MUDr. Ph.D. – 1117444408.01 (PP)</v>
      </c>
      <c r="B1488" s="8" t="s">
        <v>2776</v>
      </c>
      <c r="C1488" s="8" t="s">
        <v>2777</v>
      </c>
      <c r="D1488" s="8" t="s">
        <v>113</v>
      </c>
      <c r="E1488" s="8" t="s">
        <v>2673</v>
      </c>
      <c r="F1488" s="8" t="str">
        <f t="shared" si="47"/>
        <v>11530</v>
      </c>
    </row>
    <row r="1489" spans="1:6" x14ac:dyDescent="0.25">
      <c r="A1489" s="9" t="str">
        <f t="shared" si="46"/>
        <v>Křesáková Nikola Mgr. – 1166948167.05 (PP)</v>
      </c>
      <c r="B1489" s="8" t="s">
        <v>9615</v>
      </c>
      <c r="C1489" s="8" t="s">
        <v>9616</v>
      </c>
      <c r="D1489" s="8" t="s">
        <v>113</v>
      </c>
      <c r="E1489" s="8" t="s">
        <v>2673</v>
      </c>
      <c r="F1489" s="8" t="str">
        <f t="shared" si="47"/>
        <v>11530</v>
      </c>
    </row>
    <row r="1490" spans="1:6" x14ac:dyDescent="0.25">
      <c r="A1490" s="9" t="str">
        <f t="shared" si="46"/>
        <v>Křivánková Andrea – 1133284468.01 (PP)</v>
      </c>
      <c r="B1490" s="8" t="s">
        <v>9617</v>
      </c>
      <c r="C1490" s="8" t="s">
        <v>9618</v>
      </c>
      <c r="D1490" s="8" t="s">
        <v>113</v>
      </c>
      <c r="E1490" s="8" t="s">
        <v>2673</v>
      </c>
      <c r="F1490" s="8" t="str">
        <f t="shared" si="47"/>
        <v>11530</v>
      </c>
    </row>
    <row r="1491" spans="1:6" x14ac:dyDescent="0.25">
      <c r="A1491" s="9" t="str">
        <f t="shared" si="46"/>
        <v>Kříž Jan doc. MUDr. Ph.D. – 1124925634.22 (DPP)</v>
      </c>
      <c r="B1491" s="8" t="s">
        <v>2778</v>
      </c>
      <c r="C1491" s="8" t="s">
        <v>2779</v>
      </c>
      <c r="D1491" s="8" t="s">
        <v>165</v>
      </c>
      <c r="E1491" s="8" t="s">
        <v>2673</v>
      </c>
      <c r="F1491" s="8" t="str">
        <f t="shared" si="47"/>
        <v>11530</v>
      </c>
    </row>
    <row r="1492" spans="1:6" x14ac:dyDescent="0.25">
      <c r="A1492" s="9" t="str">
        <f t="shared" si="46"/>
        <v>Křížová Jarmila MUDr. Ph.D. – 1182265806.01 (PP)</v>
      </c>
      <c r="B1492" s="8" t="s">
        <v>2780</v>
      </c>
      <c r="C1492" s="8" t="s">
        <v>2781</v>
      </c>
      <c r="D1492" s="8" t="s">
        <v>113</v>
      </c>
      <c r="E1492" s="8" t="s">
        <v>2673</v>
      </c>
      <c r="F1492" s="8" t="str">
        <f t="shared" si="47"/>
        <v>11530</v>
      </c>
    </row>
    <row r="1493" spans="1:6" x14ac:dyDescent="0.25">
      <c r="A1493" s="9" t="str">
        <f t="shared" si="46"/>
        <v>Kubecová Marie Bc. – 1128713408.02 (DPP)</v>
      </c>
      <c r="B1493" s="8" t="s">
        <v>2782</v>
      </c>
      <c r="C1493" s="8" t="s">
        <v>2783</v>
      </c>
      <c r="D1493" s="8" t="s">
        <v>165</v>
      </c>
      <c r="E1493" s="8" t="s">
        <v>2673</v>
      </c>
      <c r="F1493" s="8" t="str">
        <f t="shared" si="47"/>
        <v>11530</v>
      </c>
    </row>
    <row r="1494" spans="1:6" x14ac:dyDescent="0.25">
      <c r="A1494" s="9" t="str">
        <f t="shared" si="46"/>
        <v>Littnerová Simona – 1196477590.01 (DPP)</v>
      </c>
      <c r="B1494" s="8" t="s">
        <v>2784</v>
      </c>
      <c r="C1494" s="8" t="s">
        <v>2785</v>
      </c>
      <c r="D1494" s="8" t="s">
        <v>165</v>
      </c>
      <c r="E1494" s="8" t="s">
        <v>2673</v>
      </c>
      <c r="F1494" s="8" t="str">
        <f t="shared" si="47"/>
        <v>11530</v>
      </c>
    </row>
    <row r="1495" spans="1:6" x14ac:dyDescent="0.25">
      <c r="A1495" s="9" t="str">
        <f t="shared" si="46"/>
        <v>Malík Jan prof. MUDr. CSc. – 1185363583.01 (PP)</v>
      </c>
      <c r="B1495" s="8" t="s">
        <v>2786</v>
      </c>
      <c r="C1495" s="8" t="s">
        <v>2787</v>
      </c>
      <c r="D1495" s="8" t="s">
        <v>113</v>
      </c>
      <c r="E1495" s="8" t="s">
        <v>2673</v>
      </c>
      <c r="F1495" s="8" t="str">
        <f t="shared" si="47"/>
        <v>11530</v>
      </c>
    </row>
    <row r="1496" spans="1:6" x14ac:dyDescent="0.25">
      <c r="A1496" s="9" t="str">
        <f t="shared" si="46"/>
        <v>Marková Zuzana Bc. – 1189513965.01 (PP)</v>
      </c>
      <c r="B1496" s="8" t="s">
        <v>2788</v>
      </c>
      <c r="C1496" s="8" t="s">
        <v>2789</v>
      </c>
      <c r="D1496" s="8" t="s">
        <v>113</v>
      </c>
      <c r="E1496" s="8" t="s">
        <v>2673</v>
      </c>
      <c r="F1496" s="8" t="str">
        <f t="shared" si="47"/>
        <v>11530</v>
      </c>
    </row>
    <row r="1497" spans="1:6" x14ac:dyDescent="0.25">
      <c r="A1497" s="9" t="str">
        <f t="shared" si="46"/>
        <v>Markvartová Alice RNDr. Ph.D. – 1121563355.01 (PP)</v>
      </c>
      <c r="B1497" s="8" t="s">
        <v>2790</v>
      </c>
      <c r="C1497" s="8" t="s">
        <v>2791</v>
      </c>
      <c r="D1497" s="8" t="s">
        <v>113</v>
      </c>
      <c r="E1497" s="8" t="s">
        <v>2673</v>
      </c>
      <c r="F1497" s="8" t="str">
        <f t="shared" si="47"/>
        <v>11530</v>
      </c>
    </row>
    <row r="1498" spans="1:6" x14ac:dyDescent="0.25">
      <c r="A1498" s="9" t="str">
        <f t="shared" si="46"/>
        <v>Matějka Jan MUDr. – 1144694523.01 (DPP)</v>
      </c>
      <c r="B1498" s="8" t="s">
        <v>10352</v>
      </c>
      <c r="C1498" s="8" t="s">
        <v>10353</v>
      </c>
      <c r="D1498" s="8" t="s">
        <v>165</v>
      </c>
      <c r="E1498" s="8" t="s">
        <v>2673</v>
      </c>
      <c r="F1498" s="8" t="str">
        <f t="shared" si="47"/>
        <v>11530</v>
      </c>
    </row>
    <row r="1499" spans="1:6" x14ac:dyDescent="0.25">
      <c r="A1499" s="9" t="str">
        <f t="shared" si="46"/>
        <v>Matoulek Martin prof. MUDr. Ph.D. – 1154233788.01 (PP)</v>
      </c>
      <c r="B1499" s="8" t="s">
        <v>2792</v>
      </c>
      <c r="C1499" s="8" t="s">
        <v>2793</v>
      </c>
      <c r="D1499" s="8" t="s">
        <v>113</v>
      </c>
      <c r="E1499" s="8" t="s">
        <v>2673</v>
      </c>
      <c r="F1499" s="8" t="str">
        <f t="shared" si="47"/>
        <v>11530</v>
      </c>
    </row>
    <row r="1500" spans="1:6" x14ac:dyDescent="0.25">
      <c r="A1500" s="9" t="str">
        <f t="shared" si="46"/>
        <v>Michalská Dana MUDr. Ph.D. – 1124825690.01 (PP)</v>
      </c>
      <c r="B1500" s="8" t="s">
        <v>2796</v>
      </c>
      <c r="C1500" s="8" t="s">
        <v>2797</v>
      </c>
      <c r="D1500" s="8" t="s">
        <v>113</v>
      </c>
      <c r="E1500" s="8" t="s">
        <v>2673</v>
      </c>
      <c r="F1500" s="8" t="str">
        <f t="shared" si="47"/>
        <v>11530</v>
      </c>
    </row>
    <row r="1501" spans="1:6" x14ac:dyDescent="0.25">
      <c r="A1501" s="9" t="str">
        <f t="shared" si="46"/>
        <v>Mikeš Ondřej MUDr. – 1197059909.05 (PP)</v>
      </c>
      <c r="B1501" s="8" t="s">
        <v>2798</v>
      </c>
      <c r="C1501" s="8" t="s">
        <v>2799</v>
      </c>
      <c r="D1501" s="8" t="s">
        <v>113</v>
      </c>
      <c r="E1501" s="8" t="s">
        <v>2673</v>
      </c>
      <c r="F1501" s="8" t="str">
        <f t="shared" si="47"/>
        <v>11530</v>
      </c>
    </row>
    <row r="1502" spans="1:6" x14ac:dyDescent="0.25">
      <c r="A1502" s="9" t="str">
        <f t="shared" si="46"/>
        <v>Mýtniková Zuzana MUDr. – 1144613631.01 (PP)</v>
      </c>
      <c r="B1502" s="8" t="s">
        <v>9619</v>
      </c>
      <c r="C1502" s="8" t="s">
        <v>9620</v>
      </c>
      <c r="D1502" s="8" t="s">
        <v>113</v>
      </c>
      <c r="E1502" s="8" t="s">
        <v>2673</v>
      </c>
      <c r="F1502" s="8" t="str">
        <f t="shared" si="47"/>
        <v>11530</v>
      </c>
    </row>
    <row r="1503" spans="1:6" x14ac:dyDescent="0.25">
      <c r="A1503" s="9" t="str">
        <f t="shared" si="46"/>
        <v>Naseem Kruntová Barbora – 1118832057.01 (PP)</v>
      </c>
      <c r="B1503" s="8" t="s">
        <v>2800</v>
      </c>
      <c r="C1503" s="8" t="s">
        <v>2801</v>
      </c>
      <c r="D1503" s="8" t="s">
        <v>113</v>
      </c>
      <c r="E1503" s="8" t="s">
        <v>2673</v>
      </c>
      <c r="F1503" s="8" t="str">
        <f t="shared" si="47"/>
        <v>11530</v>
      </c>
    </row>
    <row r="1504" spans="1:6" x14ac:dyDescent="0.25">
      <c r="A1504" s="9" t="str">
        <f t="shared" si="46"/>
        <v>Němcová Tereza Mgr. – 1120914293.02 (PP)</v>
      </c>
      <c r="B1504" s="8" t="s">
        <v>2802</v>
      </c>
      <c r="C1504" s="8" t="s">
        <v>2803</v>
      </c>
      <c r="D1504" s="8" t="s">
        <v>113</v>
      </c>
      <c r="E1504" s="8" t="s">
        <v>2673</v>
      </c>
      <c r="F1504" s="8" t="str">
        <f t="shared" si="47"/>
        <v>11530</v>
      </c>
    </row>
    <row r="1505" spans="1:6" x14ac:dyDescent="0.25">
      <c r="A1505" s="9" t="str">
        <f t="shared" si="46"/>
        <v>Nikrýnová Nguyen Thi Minh Phuong MUDr. – 1186931038.01 (PP)</v>
      </c>
      <c r="B1505" s="8" t="s">
        <v>2804</v>
      </c>
      <c r="C1505" s="8" t="s">
        <v>2805</v>
      </c>
      <c r="D1505" s="8" t="s">
        <v>113</v>
      </c>
      <c r="E1505" s="8" t="s">
        <v>2673</v>
      </c>
      <c r="F1505" s="8" t="str">
        <f t="shared" si="47"/>
        <v>11530</v>
      </c>
    </row>
    <row r="1506" spans="1:6" x14ac:dyDescent="0.25">
      <c r="A1506" s="9" t="str">
        <f t="shared" si="46"/>
        <v>Nováková Alena Mgr. – 1140675967.08 (DPP)</v>
      </c>
      <c r="B1506" s="8" t="s">
        <v>2806</v>
      </c>
      <c r="C1506" s="8" t="s">
        <v>2807</v>
      </c>
      <c r="D1506" s="8" t="s">
        <v>165</v>
      </c>
      <c r="E1506" s="8" t="s">
        <v>2673</v>
      </c>
      <c r="F1506" s="8" t="str">
        <f t="shared" si="47"/>
        <v>11530</v>
      </c>
    </row>
    <row r="1507" spans="1:6" x14ac:dyDescent="0.25">
      <c r="A1507" s="9" t="str">
        <f t="shared" si="46"/>
        <v>Nováková Alena Mgr. – 1140675967.09 (PP)</v>
      </c>
      <c r="B1507" s="8" t="s">
        <v>2806</v>
      </c>
      <c r="C1507" s="8" t="s">
        <v>9621</v>
      </c>
      <c r="D1507" s="8" t="s">
        <v>113</v>
      </c>
      <c r="E1507" s="8" t="s">
        <v>2673</v>
      </c>
      <c r="F1507" s="8" t="str">
        <f t="shared" si="47"/>
        <v>11530</v>
      </c>
    </row>
    <row r="1508" spans="1:6" x14ac:dyDescent="0.25">
      <c r="A1508" s="9" t="str">
        <f t="shared" si="46"/>
        <v>Novotná Kateřina MUDr. – 1170307375.01 (PP)</v>
      </c>
      <c r="B1508" s="8" t="s">
        <v>9622</v>
      </c>
      <c r="C1508" s="8" t="s">
        <v>9623</v>
      </c>
      <c r="D1508" s="8" t="s">
        <v>113</v>
      </c>
      <c r="E1508" s="8" t="s">
        <v>2673</v>
      </c>
      <c r="F1508" s="8" t="str">
        <f t="shared" si="47"/>
        <v>11530</v>
      </c>
    </row>
    <row r="1509" spans="1:6" x14ac:dyDescent="0.25">
      <c r="A1509" s="9" t="str">
        <f t="shared" si="46"/>
        <v>Nunvář Aleš Ing. – 1139109040.02 (DPP)</v>
      </c>
      <c r="B1509" s="8" t="s">
        <v>2808</v>
      </c>
      <c r="C1509" s="8" t="s">
        <v>2809</v>
      </c>
      <c r="D1509" s="8" t="s">
        <v>165</v>
      </c>
      <c r="E1509" s="8" t="s">
        <v>2673</v>
      </c>
      <c r="F1509" s="8" t="str">
        <f t="shared" si="47"/>
        <v>11530</v>
      </c>
    </row>
    <row r="1510" spans="1:6" x14ac:dyDescent="0.25">
      <c r="A1510" s="9" t="str">
        <f t="shared" si="46"/>
        <v>Pacnerová Jana – 1122146825.01 (PP)</v>
      </c>
      <c r="B1510" s="8" t="s">
        <v>2810</v>
      </c>
      <c r="C1510" s="8" t="s">
        <v>2811</v>
      </c>
      <c r="D1510" s="8" t="s">
        <v>113</v>
      </c>
      <c r="E1510" s="8" t="s">
        <v>2673</v>
      </c>
      <c r="F1510" s="8" t="str">
        <f t="shared" si="47"/>
        <v>11530</v>
      </c>
    </row>
    <row r="1511" spans="1:6" x14ac:dyDescent="0.25">
      <c r="A1511" s="9" t="str">
        <f t="shared" si="46"/>
        <v>Papučová Amália Bc. – 1131077713.01 (DPP)</v>
      </c>
      <c r="B1511" s="8" t="s">
        <v>2812</v>
      </c>
      <c r="C1511" s="8" t="s">
        <v>2813</v>
      </c>
      <c r="D1511" s="8" t="s">
        <v>165</v>
      </c>
      <c r="E1511" s="8" t="s">
        <v>2673</v>
      </c>
      <c r="F1511" s="8" t="str">
        <f t="shared" si="47"/>
        <v>11530</v>
      </c>
    </row>
    <row r="1512" spans="1:6" x14ac:dyDescent="0.25">
      <c r="A1512" s="9" t="str">
        <f t="shared" si="46"/>
        <v>Patková Barbora Mgr. – 1145453248.04 (PP)</v>
      </c>
      <c r="B1512" s="8" t="s">
        <v>2814</v>
      </c>
      <c r="C1512" s="8" t="s">
        <v>2815</v>
      </c>
      <c r="D1512" s="8" t="s">
        <v>113</v>
      </c>
      <c r="E1512" s="8" t="s">
        <v>2673</v>
      </c>
      <c r="F1512" s="8" t="str">
        <f t="shared" si="47"/>
        <v>11530</v>
      </c>
    </row>
    <row r="1513" spans="1:6" x14ac:dyDescent="0.25">
      <c r="A1513" s="9" t="str">
        <f t="shared" si="46"/>
        <v>Pehr Martin MUDr. – 1166997235.01 (PP)</v>
      </c>
      <c r="B1513" s="8" t="s">
        <v>2816</v>
      </c>
      <c r="C1513" s="8" t="s">
        <v>2817</v>
      </c>
      <c r="D1513" s="8" t="s">
        <v>113</v>
      </c>
      <c r="E1513" s="8" t="s">
        <v>2673</v>
      </c>
      <c r="F1513" s="8" t="str">
        <f t="shared" si="47"/>
        <v>11530</v>
      </c>
    </row>
    <row r="1514" spans="1:6" x14ac:dyDescent="0.25">
      <c r="A1514" s="9" t="str">
        <f t="shared" si="46"/>
        <v>Pejšová Hana Ing. Ph.D. – 1130974414.05 (PP)</v>
      </c>
      <c r="B1514" s="8" t="s">
        <v>2818</v>
      </c>
      <c r="C1514" s="8" t="s">
        <v>2819</v>
      </c>
      <c r="D1514" s="8" t="s">
        <v>113</v>
      </c>
      <c r="E1514" s="8" t="s">
        <v>2673</v>
      </c>
      <c r="F1514" s="8" t="str">
        <f t="shared" si="47"/>
        <v>11530</v>
      </c>
    </row>
    <row r="1515" spans="1:6" x14ac:dyDescent="0.25">
      <c r="A1515" s="9" t="str">
        <f t="shared" si="46"/>
        <v>Petrák Ondřej doc. MUDr. Ph.D. – 1146031227.02 (PP)</v>
      </c>
      <c r="B1515" s="8" t="s">
        <v>2820</v>
      </c>
      <c r="C1515" s="8" t="s">
        <v>2821</v>
      </c>
      <c r="D1515" s="8" t="s">
        <v>113</v>
      </c>
      <c r="E1515" s="8" t="s">
        <v>2673</v>
      </c>
      <c r="F1515" s="8" t="str">
        <f t="shared" si="47"/>
        <v>11530</v>
      </c>
    </row>
    <row r="1516" spans="1:6" x14ac:dyDescent="0.25">
      <c r="A1516" s="9" t="str">
        <f t="shared" si="46"/>
        <v>Petrášek Jan prof. MUDr. DrSc. – 1111810946.02 (DPP)</v>
      </c>
      <c r="B1516" s="8" t="s">
        <v>2822</v>
      </c>
      <c r="C1516" s="8" t="s">
        <v>2823</v>
      </c>
      <c r="D1516" s="8" t="s">
        <v>165</v>
      </c>
      <c r="E1516" s="8" t="s">
        <v>2673</v>
      </c>
      <c r="F1516" s="8" t="str">
        <f t="shared" si="47"/>
        <v>11530</v>
      </c>
    </row>
    <row r="1517" spans="1:6" x14ac:dyDescent="0.25">
      <c r="A1517" s="9" t="str">
        <f t="shared" si="46"/>
        <v>Prázný Martin prof. MUDr. CSc., Ph.D. – 1134410233.01 (PP)</v>
      </c>
      <c r="B1517" s="8" t="s">
        <v>2824</v>
      </c>
      <c r="C1517" s="8" t="s">
        <v>2825</v>
      </c>
      <c r="D1517" s="8" t="s">
        <v>113</v>
      </c>
      <c r="E1517" s="8" t="s">
        <v>2673</v>
      </c>
      <c r="F1517" s="8" t="str">
        <f t="shared" si="47"/>
        <v>11530</v>
      </c>
    </row>
    <row r="1518" spans="1:6" x14ac:dyDescent="0.25">
      <c r="A1518" s="9" t="str">
        <f t="shared" si="46"/>
        <v>Procházková Renata – 1194524125.01 (PP)</v>
      </c>
      <c r="B1518" s="8" t="s">
        <v>2826</v>
      </c>
      <c r="C1518" s="8" t="s">
        <v>2827</v>
      </c>
      <c r="D1518" s="8" t="s">
        <v>113</v>
      </c>
      <c r="E1518" s="8" t="s">
        <v>2673</v>
      </c>
      <c r="F1518" s="8" t="str">
        <f t="shared" si="47"/>
        <v>11530</v>
      </c>
    </row>
    <row r="1519" spans="1:6" x14ac:dyDescent="0.25">
      <c r="A1519" s="9" t="str">
        <f t="shared" si="46"/>
        <v>Raška Ivan MUDr. Ph.D. – 1167550066.01 (PP)</v>
      </c>
      <c r="B1519" s="8" t="s">
        <v>2828</v>
      </c>
      <c r="C1519" s="8" t="s">
        <v>2829</v>
      </c>
      <c r="D1519" s="8" t="s">
        <v>113</v>
      </c>
      <c r="E1519" s="8" t="s">
        <v>2673</v>
      </c>
      <c r="F1519" s="8" t="str">
        <f t="shared" si="47"/>
        <v>11530</v>
      </c>
    </row>
    <row r="1520" spans="1:6" x14ac:dyDescent="0.25">
      <c r="A1520" s="9" t="str">
        <f t="shared" si="46"/>
        <v>Rašková Mária MUDr. Ph.D. – 1191050483.01 (PP)</v>
      </c>
      <c r="B1520" s="8" t="s">
        <v>2830</v>
      </c>
      <c r="C1520" s="8" t="s">
        <v>2831</v>
      </c>
      <c r="D1520" s="8" t="s">
        <v>113</v>
      </c>
      <c r="E1520" s="8" t="s">
        <v>2673</v>
      </c>
      <c r="F1520" s="8" t="str">
        <f t="shared" si="47"/>
        <v>11530</v>
      </c>
    </row>
    <row r="1521" spans="1:6" x14ac:dyDescent="0.25">
      <c r="A1521" s="9" t="str">
        <f t="shared" si="46"/>
        <v>Růžičková Lucie Mgr. – 1166076521.01 (PP)</v>
      </c>
      <c r="B1521" s="8" t="s">
        <v>2832</v>
      </c>
      <c r="C1521" s="8" t="s">
        <v>2833</v>
      </c>
      <c r="D1521" s="8" t="s">
        <v>113</v>
      </c>
      <c r="E1521" s="8" t="s">
        <v>2673</v>
      </c>
      <c r="F1521" s="8" t="str">
        <f t="shared" si="47"/>
        <v>11530</v>
      </c>
    </row>
    <row r="1522" spans="1:6" x14ac:dyDescent="0.25">
      <c r="A1522" s="9" t="str">
        <f t="shared" si="46"/>
        <v>Salát David MUDr. – 1132643105.01 (DPP)</v>
      </c>
      <c r="B1522" s="8" t="s">
        <v>10354</v>
      </c>
      <c r="C1522" s="8" t="s">
        <v>10355</v>
      </c>
      <c r="D1522" s="8" t="s">
        <v>165</v>
      </c>
      <c r="E1522" s="8" t="s">
        <v>2673</v>
      </c>
      <c r="F1522" s="8" t="str">
        <f t="shared" si="47"/>
        <v>11530</v>
      </c>
    </row>
    <row r="1523" spans="1:6" x14ac:dyDescent="0.25">
      <c r="A1523" s="9" t="str">
        <f t="shared" si="46"/>
        <v>Sedláková Hana – 1140920834.01 (DPP)</v>
      </c>
      <c r="B1523" s="8" t="s">
        <v>2834</v>
      </c>
      <c r="C1523" s="8" t="s">
        <v>2835</v>
      </c>
      <c r="D1523" s="8" t="s">
        <v>165</v>
      </c>
      <c r="E1523" s="8" t="s">
        <v>2673</v>
      </c>
      <c r="F1523" s="8" t="str">
        <f t="shared" si="47"/>
        <v>11530</v>
      </c>
    </row>
    <row r="1524" spans="1:6" x14ac:dyDescent="0.25">
      <c r="A1524" s="9" t="str">
        <f t="shared" si="46"/>
        <v>Seidlová Aneta Mgr. – 1172768075.01 (PP)</v>
      </c>
      <c r="B1524" s="8" t="s">
        <v>2836</v>
      </c>
      <c r="C1524" s="8" t="s">
        <v>2837</v>
      </c>
      <c r="D1524" s="8" t="s">
        <v>113</v>
      </c>
      <c r="E1524" s="8" t="s">
        <v>2673</v>
      </c>
      <c r="F1524" s="8" t="str">
        <f t="shared" si="47"/>
        <v>11530</v>
      </c>
    </row>
    <row r="1525" spans="1:6" x14ac:dyDescent="0.25">
      <c r="A1525" s="9" t="str">
        <f t="shared" si="46"/>
        <v>Schwenznerová Karla MUDr. – 1127913078.01 (PP)</v>
      </c>
      <c r="B1525" s="8" t="s">
        <v>9624</v>
      </c>
      <c r="C1525" s="8" t="s">
        <v>9625</v>
      </c>
      <c r="D1525" s="8" t="s">
        <v>113</v>
      </c>
      <c r="E1525" s="8" t="s">
        <v>2673</v>
      </c>
      <c r="F1525" s="8" t="str">
        <f t="shared" si="47"/>
        <v>11530</v>
      </c>
    </row>
    <row r="1526" spans="1:6" x14ac:dyDescent="0.25">
      <c r="A1526" s="9" t="str">
        <f t="shared" si="46"/>
        <v>Slabá Šárka PhDr. Ph.D. – 1137395888.08 (PP)</v>
      </c>
      <c r="B1526" s="8" t="s">
        <v>5500</v>
      </c>
      <c r="C1526" s="8" t="s">
        <v>9626</v>
      </c>
      <c r="D1526" s="8" t="s">
        <v>113</v>
      </c>
      <c r="E1526" s="8" t="s">
        <v>2673</v>
      </c>
      <c r="F1526" s="8" t="str">
        <f t="shared" si="47"/>
        <v>11530</v>
      </c>
    </row>
    <row r="1527" spans="1:6" x14ac:dyDescent="0.25">
      <c r="A1527" s="9" t="str">
        <f t="shared" si="46"/>
        <v>Souza Lopes Kristýna Mgr. – 1190439433.03 (PP)</v>
      </c>
      <c r="B1527" s="8" t="s">
        <v>2838</v>
      </c>
      <c r="C1527" s="8" t="s">
        <v>2839</v>
      </c>
      <c r="D1527" s="8" t="s">
        <v>113</v>
      </c>
      <c r="E1527" s="8" t="s">
        <v>2673</v>
      </c>
      <c r="F1527" s="8" t="str">
        <f t="shared" si="47"/>
        <v>11530</v>
      </c>
    </row>
    <row r="1528" spans="1:6" x14ac:dyDescent="0.25">
      <c r="A1528" s="9" t="str">
        <f t="shared" si="46"/>
        <v>Spurná Lucie – 1130220187.01 (DPP)</v>
      </c>
      <c r="B1528" s="8" t="s">
        <v>10356</v>
      </c>
      <c r="C1528" s="8" t="s">
        <v>10357</v>
      </c>
      <c r="D1528" s="8" t="s">
        <v>165</v>
      </c>
      <c r="E1528" s="8" t="s">
        <v>2673</v>
      </c>
      <c r="F1528" s="8" t="str">
        <f t="shared" si="47"/>
        <v>11530</v>
      </c>
    </row>
    <row r="1529" spans="1:6" x14ac:dyDescent="0.25">
      <c r="A1529" s="9" t="str">
        <f t="shared" si="46"/>
        <v>Starnovská Tamara PhDr. – 1166550706.13 (DPP)</v>
      </c>
      <c r="B1529" s="8" t="s">
        <v>2840</v>
      </c>
      <c r="C1529" s="8" t="s">
        <v>2841</v>
      </c>
      <c r="D1529" s="8" t="s">
        <v>165</v>
      </c>
      <c r="E1529" s="8" t="s">
        <v>2673</v>
      </c>
      <c r="F1529" s="8" t="str">
        <f t="shared" si="47"/>
        <v>11530</v>
      </c>
    </row>
    <row r="1530" spans="1:6" x14ac:dyDescent="0.25">
      <c r="A1530" s="9" t="str">
        <f t="shared" si="46"/>
        <v>Sucharda Petr MUDr. CSc. – 1174967998.01 (PP)</v>
      </c>
      <c r="B1530" s="8" t="s">
        <v>2842</v>
      </c>
      <c r="C1530" s="8" t="s">
        <v>2843</v>
      </c>
      <c r="D1530" s="8" t="s">
        <v>113</v>
      </c>
      <c r="E1530" s="8" t="s">
        <v>2673</v>
      </c>
      <c r="F1530" s="8" t="str">
        <f t="shared" si="47"/>
        <v>11530</v>
      </c>
    </row>
    <row r="1531" spans="1:6" x14ac:dyDescent="0.25">
      <c r="A1531" s="9" t="str">
        <f t="shared" si="46"/>
        <v>Suchardová Andrea – 1173967595.02 (DPP)</v>
      </c>
      <c r="B1531" s="8" t="s">
        <v>2844</v>
      </c>
      <c r="C1531" s="8" t="s">
        <v>2845</v>
      </c>
      <c r="D1531" s="8" t="s">
        <v>165</v>
      </c>
      <c r="E1531" s="8" t="s">
        <v>2673</v>
      </c>
      <c r="F1531" s="8" t="str">
        <f t="shared" si="47"/>
        <v>11530</v>
      </c>
    </row>
    <row r="1532" spans="1:6" x14ac:dyDescent="0.25">
      <c r="A1532" s="9" t="str">
        <f t="shared" si="46"/>
        <v>Svačina Štěpán prof. MUDr. MBA, DrSc. – 1169437515.01 (PP)</v>
      </c>
      <c r="B1532" s="8" t="s">
        <v>2846</v>
      </c>
      <c r="C1532" s="8" t="s">
        <v>2847</v>
      </c>
      <c r="D1532" s="8" t="s">
        <v>113</v>
      </c>
      <c r="E1532" s="8" t="s">
        <v>2673</v>
      </c>
      <c r="F1532" s="8" t="str">
        <f t="shared" si="47"/>
        <v>11530</v>
      </c>
    </row>
    <row r="1533" spans="1:6" x14ac:dyDescent="0.25">
      <c r="A1533" s="9" t="str">
        <f t="shared" si="46"/>
        <v>Svobodová Šárka doc. MUDr. Ph.D. – 1133593173.01 (PP)</v>
      </c>
      <c r="B1533" s="8" t="s">
        <v>2850</v>
      </c>
      <c r="C1533" s="8" t="s">
        <v>2851</v>
      </c>
      <c r="D1533" s="8" t="s">
        <v>113</v>
      </c>
      <c r="E1533" s="8" t="s">
        <v>2673</v>
      </c>
      <c r="F1533" s="8" t="str">
        <f t="shared" si="47"/>
        <v>11530</v>
      </c>
    </row>
    <row r="1534" spans="1:6" x14ac:dyDescent="0.25">
      <c r="A1534" s="9" t="str">
        <f t="shared" si="46"/>
        <v>Svobodová Dita Mgr. MHA, Ph.D. – 1131156445.03 (PP)</v>
      </c>
      <c r="B1534" s="8" t="s">
        <v>2848</v>
      </c>
      <c r="C1534" s="8" t="s">
        <v>2849</v>
      </c>
      <c r="D1534" s="8" t="s">
        <v>113</v>
      </c>
      <c r="E1534" s="8" t="s">
        <v>2673</v>
      </c>
      <c r="F1534" s="8" t="str">
        <f t="shared" si="47"/>
        <v>11530</v>
      </c>
    </row>
    <row r="1535" spans="1:6" x14ac:dyDescent="0.25">
      <c r="A1535" s="9" t="str">
        <f t="shared" si="46"/>
        <v>Šatný Martin MUDr. Ph.D. – 1157012056.04 (PP)</v>
      </c>
      <c r="B1535" s="8" t="s">
        <v>9627</v>
      </c>
      <c r="C1535" s="8" t="s">
        <v>2852</v>
      </c>
      <c r="D1535" s="8" t="s">
        <v>113</v>
      </c>
      <c r="E1535" s="8" t="s">
        <v>2673</v>
      </c>
      <c r="F1535" s="8" t="str">
        <f t="shared" si="47"/>
        <v>11530</v>
      </c>
    </row>
    <row r="1536" spans="1:6" x14ac:dyDescent="0.25">
      <c r="A1536" s="9" t="str">
        <f t="shared" si="46"/>
        <v>Škrha Jan prof. MUDr. DrSc., MBA – 1113707011.01 (PP)</v>
      </c>
      <c r="B1536" s="8" t="s">
        <v>2855</v>
      </c>
      <c r="C1536" s="8" t="s">
        <v>2856</v>
      </c>
      <c r="D1536" s="8" t="s">
        <v>113</v>
      </c>
      <c r="E1536" s="8" t="s">
        <v>2673</v>
      </c>
      <c r="F1536" s="8" t="str">
        <f t="shared" si="47"/>
        <v>11530</v>
      </c>
    </row>
    <row r="1537" spans="1:6" x14ac:dyDescent="0.25">
      <c r="A1537" s="9" t="str">
        <f t="shared" si="46"/>
        <v>Škrha Jan MUDr. Ph.D. – 1135869495.02 (PP)</v>
      </c>
      <c r="B1537" s="8" t="s">
        <v>2853</v>
      </c>
      <c r="C1537" s="8" t="s">
        <v>2854</v>
      </c>
      <c r="D1537" s="8" t="s">
        <v>113</v>
      </c>
      <c r="E1537" s="8" t="s">
        <v>2673</v>
      </c>
      <c r="F1537" s="8" t="str">
        <f t="shared" si="47"/>
        <v>11530</v>
      </c>
    </row>
    <row r="1538" spans="1:6" x14ac:dyDescent="0.25">
      <c r="A1538" s="9" t="str">
        <f t="shared" ref="A1538:A1601" si="48">_xlfn.CONCAT(B1538," – ",C1538," (",D1538,")")</f>
        <v>Šnejdrlová Michaela MUDr. Ph.D. – 1143248806.01 (PP)</v>
      </c>
      <c r="B1538" s="8" t="s">
        <v>2857</v>
      </c>
      <c r="C1538" s="8" t="s">
        <v>2858</v>
      </c>
      <c r="D1538" s="8" t="s">
        <v>113</v>
      </c>
      <c r="E1538" s="8" t="s">
        <v>2673</v>
      </c>
      <c r="F1538" s="8" t="str">
        <f t="shared" ref="F1538:F1601" si="49">MID(E1538,1,5)</f>
        <v>11530</v>
      </c>
    </row>
    <row r="1539" spans="1:6" x14ac:dyDescent="0.25">
      <c r="A1539" s="9" t="str">
        <f t="shared" si="48"/>
        <v>Šoupal Jan MUDr. Ph.D. – 1124785151.11 (PP)</v>
      </c>
      <c r="B1539" s="8" t="s">
        <v>2859</v>
      </c>
      <c r="C1539" s="8" t="s">
        <v>2860</v>
      </c>
      <c r="D1539" s="8" t="s">
        <v>113</v>
      </c>
      <c r="E1539" s="8" t="s">
        <v>2673</v>
      </c>
      <c r="F1539" s="8" t="str">
        <f t="shared" si="49"/>
        <v>11530</v>
      </c>
    </row>
    <row r="1540" spans="1:6" x14ac:dyDescent="0.25">
      <c r="A1540" s="9" t="str">
        <f t="shared" si="48"/>
        <v>Štěpánková Lenka MUDr. Ph.D. – 1188434959.01 (PP)</v>
      </c>
      <c r="B1540" s="8" t="s">
        <v>2861</v>
      </c>
      <c r="C1540" s="8" t="s">
        <v>2862</v>
      </c>
      <c r="D1540" s="8" t="s">
        <v>113</v>
      </c>
      <c r="E1540" s="8" t="s">
        <v>2673</v>
      </c>
      <c r="F1540" s="8" t="str">
        <f t="shared" si="49"/>
        <v>11530</v>
      </c>
    </row>
    <row r="1541" spans="1:6" x14ac:dyDescent="0.25">
      <c r="A1541" s="9" t="str">
        <f t="shared" si="48"/>
        <v>Štulc Tomáš doc. MUDr. Ph.D. – 1150118769.01 (PP)</v>
      </c>
      <c r="B1541" s="8" t="s">
        <v>2863</v>
      </c>
      <c r="C1541" s="8" t="s">
        <v>2864</v>
      </c>
      <c r="D1541" s="8" t="s">
        <v>113</v>
      </c>
      <c r="E1541" s="8" t="s">
        <v>2673</v>
      </c>
      <c r="F1541" s="8" t="str">
        <f t="shared" si="49"/>
        <v>11530</v>
      </c>
    </row>
    <row r="1542" spans="1:6" x14ac:dyDescent="0.25">
      <c r="A1542" s="9" t="str">
        <f t="shared" si="48"/>
        <v>Štulcová Krupičková Zdislava MUDr. Ph.D. – 1168055898.01 (PP)</v>
      </c>
      <c r="B1542" s="8" t="s">
        <v>2865</v>
      </c>
      <c r="C1542" s="8" t="s">
        <v>2866</v>
      </c>
      <c r="D1542" s="8" t="s">
        <v>113</v>
      </c>
      <c r="E1542" s="8" t="s">
        <v>2673</v>
      </c>
      <c r="F1542" s="8" t="str">
        <f t="shared" si="49"/>
        <v>11530</v>
      </c>
    </row>
    <row r="1543" spans="1:6" x14ac:dyDescent="0.25">
      <c r="A1543" s="9" t="str">
        <f t="shared" si="48"/>
        <v>Švamberková Kristýna MUDr. – 1145872944.03 (PP)</v>
      </c>
      <c r="B1543" s="8" t="s">
        <v>2867</v>
      </c>
      <c r="C1543" s="8" t="s">
        <v>2868</v>
      </c>
      <c r="D1543" s="8" t="s">
        <v>113</v>
      </c>
      <c r="E1543" s="8" t="s">
        <v>2673</v>
      </c>
      <c r="F1543" s="8" t="str">
        <f t="shared" si="49"/>
        <v>11530</v>
      </c>
    </row>
    <row r="1544" spans="1:6" x14ac:dyDescent="0.25">
      <c r="A1544" s="9" t="str">
        <f t="shared" si="48"/>
        <v>Tesařová Šárka MUDr. – 1125539590.03 (PP)</v>
      </c>
      <c r="B1544" s="8" t="s">
        <v>9628</v>
      </c>
      <c r="C1544" s="8" t="s">
        <v>9629</v>
      </c>
      <c r="D1544" s="8" t="s">
        <v>113</v>
      </c>
      <c r="E1544" s="8" t="s">
        <v>2673</v>
      </c>
      <c r="F1544" s="8" t="str">
        <f t="shared" si="49"/>
        <v>11530</v>
      </c>
    </row>
    <row r="1545" spans="1:6" x14ac:dyDescent="0.25">
      <c r="A1545" s="9" t="str">
        <f t="shared" si="48"/>
        <v>Tvrdíková Jana Bc. – 1165471330.01 (DPP)</v>
      </c>
      <c r="B1545" s="8" t="s">
        <v>2870</v>
      </c>
      <c r="C1545" s="8" t="s">
        <v>2871</v>
      </c>
      <c r="D1545" s="8" t="s">
        <v>165</v>
      </c>
      <c r="E1545" s="8" t="s">
        <v>2673</v>
      </c>
      <c r="F1545" s="8" t="str">
        <f t="shared" si="49"/>
        <v>11530</v>
      </c>
    </row>
    <row r="1546" spans="1:6" x14ac:dyDescent="0.25">
      <c r="A1546" s="9" t="str">
        <f t="shared" si="48"/>
        <v>Vaclová Martina MUDr. Ph.D. – 1196986065.01 (PP)</v>
      </c>
      <c r="B1546" s="8" t="s">
        <v>2872</v>
      </c>
      <c r="C1546" s="8" t="s">
        <v>2873</v>
      </c>
      <c r="D1546" s="8" t="s">
        <v>113</v>
      </c>
      <c r="E1546" s="8" t="s">
        <v>2673</v>
      </c>
      <c r="F1546" s="8" t="str">
        <f t="shared" si="49"/>
        <v>11530</v>
      </c>
    </row>
    <row r="1547" spans="1:6" x14ac:dyDescent="0.25">
      <c r="A1547" s="9" t="str">
        <f t="shared" si="48"/>
        <v>Valeriánová Anna MUDr. Ph.D. – 1191939873.03 (PP)</v>
      </c>
      <c r="B1547" s="8" t="s">
        <v>2874</v>
      </c>
      <c r="C1547" s="8" t="s">
        <v>2875</v>
      </c>
      <c r="D1547" s="8" t="s">
        <v>113</v>
      </c>
      <c r="E1547" s="8" t="s">
        <v>2673</v>
      </c>
      <c r="F1547" s="8" t="str">
        <f t="shared" si="49"/>
        <v>11530</v>
      </c>
    </row>
    <row r="1548" spans="1:6" x14ac:dyDescent="0.25">
      <c r="A1548" s="9" t="str">
        <f t="shared" si="48"/>
        <v>Valešová Lenka Bc. – 1188159553.01 (PP)</v>
      </c>
      <c r="B1548" s="8" t="s">
        <v>2876</v>
      </c>
      <c r="C1548" s="8" t="s">
        <v>2877</v>
      </c>
      <c r="D1548" s="8" t="s">
        <v>113</v>
      </c>
      <c r="E1548" s="8" t="s">
        <v>2673</v>
      </c>
      <c r="F1548" s="8" t="str">
        <f t="shared" si="49"/>
        <v>11530</v>
      </c>
    </row>
    <row r="1549" spans="1:6" x14ac:dyDescent="0.25">
      <c r="A1549" s="9" t="str">
        <f t="shared" si="48"/>
        <v>Vítková Hana MUDr. Ph.D. – 1163328811.05 (PP)</v>
      </c>
      <c r="B1549" s="8" t="s">
        <v>2878</v>
      </c>
      <c r="C1549" s="8" t="s">
        <v>2879</v>
      </c>
      <c r="D1549" s="8" t="s">
        <v>113</v>
      </c>
      <c r="E1549" s="8" t="s">
        <v>2673</v>
      </c>
      <c r="F1549" s="8" t="str">
        <f t="shared" si="49"/>
        <v>11530</v>
      </c>
    </row>
    <row r="1550" spans="1:6" x14ac:dyDescent="0.25">
      <c r="A1550" s="9" t="str">
        <f t="shared" si="48"/>
        <v>Vlasáková Renata MUDr. – 1192867603.01 (PP)</v>
      </c>
      <c r="B1550" s="8" t="s">
        <v>2880</v>
      </c>
      <c r="C1550" s="8" t="s">
        <v>2881</v>
      </c>
      <c r="D1550" s="8" t="s">
        <v>113</v>
      </c>
      <c r="E1550" s="8" t="s">
        <v>2673</v>
      </c>
      <c r="F1550" s="8" t="str">
        <f t="shared" si="49"/>
        <v>11530</v>
      </c>
    </row>
    <row r="1551" spans="1:6" x14ac:dyDescent="0.25">
      <c r="A1551" s="9" t="str">
        <f t="shared" si="48"/>
        <v>Vrablík Michal prof. MUDr. Ph.D. – 1197229646.01 (PP)</v>
      </c>
      <c r="B1551" s="8" t="s">
        <v>2882</v>
      </c>
      <c r="C1551" s="8" t="s">
        <v>2883</v>
      </c>
      <c r="D1551" s="8" t="s">
        <v>113</v>
      </c>
      <c r="E1551" s="8" t="s">
        <v>2673</v>
      </c>
      <c r="F1551" s="8" t="str">
        <f t="shared" si="49"/>
        <v>11530</v>
      </c>
    </row>
    <row r="1552" spans="1:6" x14ac:dyDescent="0.25">
      <c r="A1552" s="9" t="str">
        <f t="shared" si="48"/>
        <v>Widimský Jiří prof. MUDr. CSc. – 1182608682.01 (PP)</v>
      </c>
      <c r="B1552" s="8" t="s">
        <v>2884</v>
      </c>
      <c r="C1552" s="8" t="s">
        <v>2885</v>
      </c>
      <c r="D1552" s="8" t="s">
        <v>113</v>
      </c>
      <c r="E1552" s="8" t="s">
        <v>2673</v>
      </c>
      <c r="F1552" s="8" t="str">
        <f t="shared" si="49"/>
        <v>11530</v>
      </c>
    </row>
    <row r="1553" spans="1:6" x14ac:dyDescent="0.25">
      <c r="A1553" s="9" t="str">
        <f t="shared" si="48"/>
        <v>Zajíčková Kateřina MUDr. Ph.D. – 1170577566.02 (PP)</v>
      </c>
      <c r="B1553" s="8" t="s">
        <v>2886</v>
      </c>
      <c r="C1553" s="8" t="s">
        <v>2887</v>
      </c>
      <c r="D1553" s="8" t="s">
        <v>113</v>
      </c>
      <c r="E1553" s="8" t="s">
        <v>2673</v>
      </c>
      <c r="F1553" s="8" t="str">
        <f t="shared" si="49"/>
        <v>11530</v>
      </c>
    </row>
    <row r="1554" spans="1:6" x14ac:dyDescent="0.25">
      <c r="A1554" s="9" t="str">
        <f t="shared" si="48"/>
        <v>Zelinka Tomáš prof. MUDr. CSc. – 1182141603.01 (PP)</v>
      </c>
      <c r="B1554" s="8" t="s">
        <v>2888</v>
      </c>
      <c r="C1554" s="8" t="s">
        <v>2889</v>
      </c>
      <c r="D1554" s="8" t="s">
        <v>113</v>
      </c>
      <c r="E1554" s="8" t="s">
        <v>2673</v>
      </c>
      <c r="F1554" s="8" t="str">
        <f t="shared" si="49"/>
        <v>11530</v>
      </c>
    </row>
    <row r="1555" spans="1:6" x14ac:dyDescent="0.25">
      <c r="A1555" s="9" t="str">
        <f t="shared" si="48"/>
        <v>Zikán Vít doc. MUDr. Ph.D. – 1194951367.01 (PP)</v>
      </c>
      <c r="B1555" s="8" t="s">
        <v>2890</v>
      </c>
      <c r="C1555" s="8" t="s">
        <v>2891</v>
      </c>
      <c r="D1555" s="8" t="s">
        <v>113</v>
      </c>
      <c r="E1555" s="8" t="s">
        <v>2673</v>
      </c>
      <c r="F1555" s="8" t="str">
        <f t="shared" si="49"/>
        <v>11530</v>
      </c>
    </row>
    <row r="1556" spans="1:6" x14ac:dyDescent="0.25">
      <c r="A1556" s="9" t="str">
        <f t="shared" si="48"/>
        <v>Zítek Matěj MUDr. – 1153959326.03 (PP)</v>
      </c>
      <c r="B1556" s="8" t="s">
        <v>2892</v>
      </c>
      <c r="C1556" s="8" t="s">
        <v>2893</v>
      </c>
      <c r="D1556" s="8" t="s">
        <v>113</v>
      </c>
      <c r="E1556" s="8" t="s">
        <v>2673</v>
      </c>
      <c r="F1556" s="8" t="str">
        <f t="shared" si="49"/>
        <v>11530</v>
      </c>
    </row>
    <row r="1557" spans="1:6" x14ac:dyDescent="0.25">
      <c r="A1557" s="9" t="str">
        <f t="shared" si="48"/>
        <v>Zlatohlávek Lukáš doc. MUDr. Ph.D. – 1125476427.01 (PP)</v>
      </c>
      <c r="B1557" s="8" t="s">
        <v>2894</v>
      </c>
      <c r="C1557" s="8" t="s">
        <v>2895</v>
      </c>
      <c r="D1557" s="8" t="s">
        <v>113</v>
      </c>
      <c r="E1557" s="8" t="s">
        <v>2673</v>
      </c>
      <c r="F1557" s="8" t="str">
        <f t="shared" si="49"/>
        <v>11530</v>
      </c>
    </row>
    <row r="1558" spans="1:6" x14ac:dyDescent="0.25">
      <c r="A1558" s="9" t="str">
        <f t="shared" si="48"/>
        <v>Zvolská Kamila MUDr. Ph.D. – 1146779561.01 (PP)</v>
      </c>
      <c r="B1558" s="8" t="s">
        <v>2896</v>
      </c>
      <c r="C1558" s="8" t="s">
        <v>2897</v>
      </c>
      <c r="D1558" s="8" t="s">
        <v>113</v>
      </c>
      <c r="E1558" s="8" t="s">
        <v>2673</v>
      </c>
      <c r="F1558" s="8" t="str">
        <f t="shared" si="49"/>
        <v>11530</v>
      </c>
    </row>
    <row r="1559" spans="1:6" x14ac:dyDescent="0.25">
      <c r="A1559" s="9" t="str">
        <f t="shared" si="48"/>
        <v>Brandejsová Anna MUDr. – 1115202812.01 (PP)</v>
      </c>
      <c r="B1559" s="8" t="s">
        <v>2898</v>
      </c>
      <c r="C1559" s="8" t="s">
        <v>2899</v>
      </c>
      <c r="D1559" s="8" t="s">
        <v>113</v>
      </c>
      <c r="E1559" s="8" t="s">
        <v>2900</v>
      </c>
      <c r="F1559" s="8" t="str">
        <f t="shared" si="49"/>
        <v>11540</v>
      </c>
    </row>
    <row r="1560" spans="1:6" x14ac:dyDescent="0.25">
      <c r="A1560" s="9" t="str">
        <f t="shared" si="48"/>
        <v>Brůha Radan prof. MUDr. CSc. – 1166437691.01 (PP)</v>
      </c>
      <c r="B1560" s="8" t="s">
        <v>2901</v>
      </c>
      <c r="C1560" s="8" t="s">
        <v>2902</v>
      </c>
      <c r="D1560" s="8" t="s">
        <v>113</v>
      </c>
      <c r="E1560" s="8" t="s">
        <v>2900</v>
      </c>
      <c r="F1560" s="8" t="str">
        <f t="shared" si="49"/>
        <v>11540</v>
      </c>
    </row>
    <row r="1561" spans="1:6" x14ac:dyDescent="0.25">
      <c r="A1561" s="9" t="str">
        <f t="shared" si="48"/>
        <v>Bublová Ilona – 1144133150.01 (PP)</v>
      </c>
      <c r="B1561" s="8" t="s">
        <v>2903</v>
      </c>
      <c r="C1561" s="8" t="s">
        <v>2904</v>
      </c>
      <c r="D1561" s="8" t="s">
        <v>113</v>
      </c>
      <c r="E1561" s="8" t="s">
        <v>2900</v>
      </c>
      <c r="F1561" s="8" t="str">
        <f t="shared" si="49"/>
        <v>11540</v>
      </c>
    </row>
    <row r="1562" spans="1:6" x14ac:dyDescent="0.25">
      <c r="A1562" s="9" t="str">
        <f t="shared" si="48"/>
        <v>Čapková Radka MUDr. – 1153366958.01 (PP)</v>
      </c>
      <c r="B1562" s="8" t="s">
        <v>2905</v>
      </c>
      <c r="C1562" s="8" t="s">
        <v>2906</v>
      </c>
      <c r="D1562" s="8" t="s">
        <v>113</v>
      </c>
      <c r="E1562" s="8" t="s">
        <v>2900</v>
      </c>
      <c r="F1562" s="8" t="str">
        <f t="shared" si="49"/>
        <v>11540</v>
      </c>
    </row>
    <row r="1563" spans="1:6" x14ac:dyDescent="0.25">
      <c r="A1563" s="9" t="str">
        <f t="shared" si="48"/>
        <v>Dolejší Mojmír MUDr. – 1162561208.01 (PP)</v>
      </c>
      <c r="B1563" s="8" t="s">
        <v>2907</v>
      </c>
      <c r="C1563" s="8" t="s">
        <v>2908</v>
      </c>
      <c r="D1563" s="8" t="s">
        <v>113</v>
      </c>
      <c r="E1563" s="8" t="s">
        <v>2900</v>
      </c>
      <c r="F1563" s="8" t="str">
        <f t="shared" si="49"/>
        <v>11540</v>
      </c>
    </row>
    <row r="1564" spans="1:6" x14ac:dyDescent="0.25">
      <c r="A1564" s="9" t="str">
        <f t="shared" si="48"/>
        <v>Drastich Pavel doc. MUDr. Ph.D. – 1120257178.01 (PP)</v>
      </c>
      <c r="B1564" s="8" t="s">
        <v>2909</v>
      </c>
      <c r="C1564" s="8" t="s">
        <v>2910</v>
      </c>
      <c r="D1564" s="8" t="s">
        <v>113</v>
      </c>
      <c r="E1564" s="8" t="s">
        <v>2900</v>
      </c>
      <c r="F1564" s="8" t="str">
        <f t="shared" si="49"/>
        <v>11540</v>
      </c>
    </row>
    <row r="1565" spans="1:6" x14ac:dyDescent="0.25">
      <c r="A1565" s="9" t="str">
        <f t="shared" si="48"/>
        <v>Dražná Eva MUDr. CSc. – 1115077212.01 (PP)</v>
      </c>
      <c r="B1565" s="8" t="s">
        <v>2911</v>
      </c>
      <c r="C1565" s="8" t="s">
        <v>2912</v>
      </c>
      <c r="D1565" s="8" t="s">
        <v>113</v>
      </c>
      <c r="E1565" s="8" t="s">
        <v>2900</v>
      </c>
      <c r="F1565" s="8" t="str">
        <f t="shared" si="49"/>
        <v>11540</v>
      </c>
    </row>
    <row r="1566" spans="1:6" x14ac:dyDescent="0.25">
      <c r="A1566" s="9" t="str">
        <f t="shared" si="48"/>
        <v>Dvořák Karel MUDr. Ph.D. – 1133798571.01 (PP)</v>
      </c>
      <c r="B1566" s="8" t="s">
        <v>2913</v>
      </c>
      <c r="C1566" s="8" t="s">
        <v>2914</v>
      </c>
      <c r="D1566" s="8" t="s">
        <v>113</v>
      </c>
      <c r="E1566" s="8" t="s">
        <v>2900</v>
      </c>
      <c r="F1566" s="8" t="str">
        <f t="shared" si="49"/>
        <v>11540</v>
      </c>
    </row>
    <row r="1567" spans="1:6" x14ac:dyDescent="0.25">
      <c r="A1567" s="9" t="str">
        <f t="shared" si="48"/>
        <v>Dvořák Miloš doc. MUDr. CSc. – 1190632265.01 (PP)</v>
      </c>
      <c r="B1567" s="8" t="s">
        <v>2915</v>
      </c>
      <c r="C1567" s="8" t="s">
        <v>2916</v>
      </c>
      <c r="D1567" s="8" t="s">
        <v>113</v>
      </c>
      <c r="E1567" s="8" t="s">
        <v>2900</v>
      </c>
      <c r="F1567" s="8" t="str">
        <f t="shared" si="49"/>
        <v>11540</v>
      </c>
    </row>
    <row r="1568" spans="1:6" x14ac:dyDescent="0.25">
      <c r="A1568" s="9" t="str">
        <f t="shared" si="48"/>
        <v>Eichlerová Stanislava – 1193127514.01 (PP)</v>
      </c>
      <c r="B1568" s="8" t="s">
        <v>2917</v>
      </c>
      <c r="C1568" s="8" t="s">
        <v>2918</v>
      </c>
      <c r="D1568" s="8" t="s">
        <v>113</v>
      </c>
      <c r="E1568" s="8" t="s">
        <v>2900</v>
      </c>
      <c r="F1568" s="8" t="str">
        <f t="shared" si="49"/>
        <v>11540</v>
      </c>
    </row>
    <row r="1569" spans="1:6" x14ac:dyDescent="0.25">
      <c r="A1569" s="9" t="str">
        <f t="shared" si="48"/>
        <v>Farkačová Jana – 1198703073.02 (PP)</v>
      </c>
      <c r="B1569" s="8" t="s">
        <v>2919</v>
      </c>
      <c r="C1569" s="8" t="s">
        <v>2920</v>
      </c>
      <c r="D1569" s="8" t="s">
        <v>113</v>
      </c>
      <c r="E1569" s="8" t="s">
        <v>2900</v>
      </c>
      <c r="F1569" s="8" t="str">
        <f t="shared" si="49"/>
        <v>11540</v>
      </c>
    </row>
    <row r="1570" spans="1:6" x14ac:dyDescent="0.25">
      <c r="A1570" s="9" t="str">
        <f t="shared" si="48"/>
        <v>Fliegelová Marcela – 1150768439.01 (PP)</v>
      </c>
      <c r="B1570" s="8" t="s">
        <v>2921</v>
      </c>
      <c r="C1570" s="8" t="s">
        <v>2922</v>
      </c>
      <c r="D1570" s="8" t="s">
        <v>113</v>
      </c>
      <c r="E1570" s="8" t="s">
        <v>2900</v>
      </c>
      <c r="F1570" s="8" t="str">
        <f t="shared" si="49"/>
        <v>11540</v>
      </c>
    </row>
    <row r="1571" spans="1:6" x14ac:dyDescent="0.25">
      <c r="A1571" s="9" t="str">
        <f t="shared" si="48"/>
        <v>Floriánková Marcela Mgr. – 1163442500.01 (PP)</v>
      </c>
      <c r="B1571" s="8" t="s">
        <v>2923</v>
      </c>
      <c r="C1571" s="8" t="s">
        <v>2924</v>
      </c>
      <c r="D1571" s="8" t="s">
        <v>113</v>
      </c>
      <c r="E1571" s="8" t="s">
        <v>2900</v>
      </c>
      <c r="F1571" s="8" t="str">
        <f t="shared" si="49"/>
        <v>11540</v>
      </c>
    </row>
    <row r="1572" spans="1:6" x14ac:dyDescent="0.25">
      <c r="A1572" s="9" t="str">
        <f t="shared" si="48"/>
        <v>Fojtíková Štěpánka MUDr. – 1157016639.01 (PP)</v>
      </c>
      <c r="B1572" s="8" t="s">
        <v>2925</v>
      </c>
      <c r="C1572" s="8" t="s">
        <v>2926</v>
      </c>
      <c r="D1572" s="8" t="s">
        <v>113</v>
      </c>
      <c r="E1572" s="8" t="s">
        <v>2900</v>
      </c>
      <c r="F1572" s="8" t="str">
        <f t="shared" si="49"/>
        <v>11540</v>
      </c>
    </row>
    <row r="1573" spans="1:6" x14ac:dyDescent="0.25">
      <c r="A1573" s="9" t="str">
        <f t="shared" si="48"/>
        <v>Goričan Karel MUDr. CSc. – 1170443071.01 (PP)</v>
      </c>
      <c r="B1573" s="8" t="s">
        <v>2927</v>
      </c>
      <c r="C1573" s="8" t="s">
        <v>2928</v>
      </c>
      <c r="D1573" s="8" t="s">
        <v>113</v>
      </c>
      <c r="E1573" s="8" t="s">
        <v>2900</v>
      </c>
      <c r="F1573" s="8" t="str">
        <f t="shared" si="49"/>
        <v>11540</v>
      </c>
    </row>
    <row r="1574" spans="1:6" x14ac:dyDescent="0.25">
      <c r="A1574" s="9" t="str">
        <f t="shared" si="48"/>
        <v>Grusová Gabriela MUDr. Ph.D. – 1159551454.01 (PP)</v>
      </c>
      <c r="B1574" s="8" t="s">
        <v>2929</v>
      </c>
      <c r="C1574" s="8" t="s">
        <v>2930</v>
      </c>
      <c r="D1574" s="8" t="s">
        <v>113</v>
      </c>
      <c r="E1574" s="8" t="s">
        <v>2900</v>
      </c>
      <c r="F1574" s="8" t="str">
        <f t="shared" si="49"/>
        <v>11540</v>
      </c>
    </row>
    <row r="1575" spans="1:6" x14ac:dyDescent="0.25">
      <c r="A1575" s="9" t="str">
        <f t="shared" si="48"/>
        <v>Hainer Radvan MUDr. – 1150365592.01 (PP)</v>
      </c>
      <c r="B1575" s="8" t="s">
        <v>2931</v>
      </c>
      <c r="C1575" s="8" t="s">
        <v>2932</v>
      </c>
      <c r="D1575" s="8" t="s">
        <v>113</v>
      </c>
      <c r="E1575" s="8" t="s">
        <v>2900</v>
      </c>
      <c r="F1575" s="8" t="str">
        <f t="shared" si="49"/>
        <v>11540</v>
      </c>
    </row>
    <row r="1576" spans="1:6" x14ac:dyDescent="0.25">
      <c r="A1576" s="9" t="str">
        <f t="shared" si="48"/>
        <v>Hlušička Jiří MUDr. Ph.D. – 1112438817.01 (PP)</v>
      </c>
      <c r="B1576" s="8" t="s">
        <v>2933</v>
      </c>
      <c r="C1576" s="8" t="s">
        <v>2934</v>
      </c>
      <c r="D1576" s="8" t="s">
        <v>113</v>
      </c>
      <c r="E1576" s="8" t="s">
        <v>2900</v>
      </c>
      <c r="F1576" s="8" t="str">
        <f t="shared" si="49"/>
        <v>11540</v>
      </c>
    </row>
    <row r="1577" spans="1:6" x14ac:dyDescent="0.25">
      <c r="A1577" s="9" t="str">
        <f t="shared" si="48"/>
        <v>Hrabák Petr MUDr. – 1121433372.02 (PP)</v>
      </c>
      <c r="B1577" s="8" t="s">
        <v>2937</v>
      </c>
      <c r="C1577" s="8" t="s">
        <v>2938</v>
      </c>
      <c r="D1577" s="8" t="s">
        <v>113</v>
      </c>
      <c r="E1577" s="8" t="s">
        <v>2900</v>
      </c>
      <c r="F1577" s="8" t="str">
        <f t="shared" si="49"/>
        <v>11540</v>
      </c>
    </row>
    <row r="1578" spans="1:6" x14ac:dyDescent="0.25">
      <c r="A1578" s="9" t="str">
        <f t="shared" si="48"/>
        <v>Hrabák Pavel MUDr. Ph.D. – 1146007168.01 (PP)</v>
      </c>
      <c r="B1578" s="8" t="s">
        <v>2935</v>
      </c>
      <c r="C1578" s="8" t="s">
        <v>2936</v>
      </c>
      <c r="D1578" s="8" t="s">
        <v>113</v>
      </c>
      <c r="E1578" s="8" t="s">
        <v>2900</v>
      </c>
      <c r="F1578" s="8" t="str">
        <f t="shared" si="49"/>
        <v>11540</v>
      </c>
    </row>
    <row r="1579" spans="1:6" x14ac:dyDescent="0.25">
      <c r="A1579" s="9" t="str">
        <f t="shared" si="48"/>
        <v>Hucl Tomáš doc. MUDr. Ph.D. – 1118365239.01 (PP)</v>
      </c>
      <c r="B1579" s="8" t="s">
        <v>2939</v>
      </c>
      <c r="C1579" s="8" t="s">
        <v>2940</v>
      </c>
      <c r="D1579" s="8" t="s">
        <v>113</v>
      </c>
      <c r="E1579" s="8" t="s">
        <v>2900</v>
      </c>
      <c r="F1579" s="8" t="str">
        <f t="shared" si="49"/>
        <v>11540</v>
      </c>
    </row>
    <row r="1580" spans="1:6" x14ac:dyDescent="0.25">
      <c r="A1580" s="9" t="str">
        <f t="shared" si="48"/>
        <v>Klement Filip MUDr. – 1186647541.01 (PP)</v>
      </c>
      <c r="B1580" s="8" t="s">
        <v>2941</v>
      </c>
      <c r="C1580" s="8" t="s">
        <v>2942</v>
      </c>
      <c r="D1580" s="8" t="s">
        <v>113</v>
      </c>
      <c r="E1580" s="8" t="s">
        <v>2900</v>
      </c>
      <c r="F1580" s="8" t="str">
        <f t="shared" si="49"/>
        <v>11540</v>
      </c>
    </row>
    <row r="1581" spans="1:6" x14ac:dyDescent="0.25">
      <c r="A1581" s="9" t="str">
        <f t="shared" si="48"/>
        <v>Klevar Jakub MUDr. – 1176449001.01 (PP)</v>
      </c>
      <c r="B1581" s="8" t="s">
        <v>2943</v>
      </c>
      <c r="C1581" s="8" t="s">
        <v>2944</v>
      </c>
      <c r="D1581" s="8" t="s">
        <v>113</v>
      </c>
      <c r="E1581" s="8" t="s">
        <v>2900</v>
      </c>
      <c r="F1581" s="8" t="str">
        <f t="shared" si="49"/>
        <v>11540</v>
      </c>
    </row>
    <row r="1582" spans="1:6" x14ac:dyDescent="0.25">
      <c r="A1582" s="9" t="str">
        <f t="shared" si="48"/>
        <v>Kocík Miroslav MUDr. Ph.D. – 1164322311.01 (PP)</v>
      </c>
      <c r="B1582" s="8" t="s">
        <v>2945</v>
      </c>
      <c r="C1582" s="8" t="s">
        <v>2946</v>
      </c>
      <c r="D1582" s="8" t="s">
        <v>113</v>
      </c>
      <c r="E1582" s="8" t="s">
        <v>2900</v>
      </c>
      <c r="F1582" s="8" t="str">
        <f t="shared" si="49"/>
        <v>11540</v>
      </c>
    </row>
    <row r="1583" spans="1:6" x14ac:dyDescent="0.25">
      <c r="A1583" s="9" t="str">
        <f t="shared" si="48"/>
        <v>Krechler Tomáš doc. MUDr. CSc. – 1151307023.01 (PP)</v>
      </c>
      <c r="B1583" s="8" t="s">
        <v>2947</v>
      </c>
      <c r="C1583" s="8" t="s">
        <v>2948</v>
      </c>
      <c r="D1583" s="8" t="s">
        <v>113</v>
      </c>
      <c r="E1583" s="8" t="s">
        <v>2900</v>
      </c>
      <c r="F1583" s="8" t="str">
        <f t="shared" si="49"/>
        <v>11540</v>
      </c>
    </row>
    <row r="1584" spans="1:6" x14ac:dyDescent="0.25">
      <c r="A1584" s="9" t="str">
        <f t="shared" si="48"/>
        <v>Krekulová Laura doc. MUDr. Ph.D. – 1136084791.01 (PP)</v>
      </c>
      <c r="B1584" s="8" t="s">
        <v>2949</v>
      </c>
      <c r="C1584" s="8" t="s">
        <v>2950</v>
      </c>
      <c r="D1584" s="8" t="s">
        <v>113</v>
      </c>
      <c r="E1584" s="8" t="s">
        <v>2900</v>
      </c>
      <c r="F1584" s="8" t="str">
        <f t="shared" si="49"/>
        <v>11540</v>
      </c>
    </row>
    <row r="1585" spans="1:6" x14ac:dyDescent="0.25">
      <c r="A1585" s="9" t="str">
        <f t="shared" si="48"/>
        <v>Křivánek Jan MUDr. – 1173054678.01 (PP)</v>
      </c>
      <c r="B1585" s="8" t="s">
        <v>9630</v>
      </c>
      <c r="C1585" s="8" t="s">
        <v>9631</v>
      </c>
      <c r="D1585" s="8" t="s">
        <v>113</v>
      </c>
      <c r="E1585" s="8" t="s">
        <v>2900</v>
      </c>
      <c r="F1585" s="8" t="str">
        <f t="shared" si="49"/>
        <v>11540</v>
      </c>
    </row>
    <row r="1586" spans="1:6" x14ac:dyDescent="0.25">
      <c r="A1586" s="9" t="str">
        <f t="shared" si="48"/>
        <v>Kutová Simona Mgr. – 1134625263.03 (PP)</v>
      </c>
      <c r="B1586" s="8" t="s">
        <v>2951</v>
      </c>
      <c r="C1586" s="8" t="s">
        <v>2952</v>
      </c>
      <c r="D1586" s="8" t="s">
        <v>113</v>
      </c>
      <c r="E1586" s="8" t="s">
        <v>2900</v>
      </c>
      <c r="F1586" s="8" t="str">
        <f t="shared" si="49"/>
        <v>11540</v>
      </c>
    </row>
    <row r="1587" spans="1:6" x14ac:dyDescent="0.25">
      <c r="A1587" s="9" t="str">
        <f t="shared" si="48"/>
        <v>Láníková Eliška MUDr. – 1133504615.06 (PP)</v>
      </c>
      <c r="B1587" s="8" t="s">
        <v>9632</v>
      </c>
      <c r="C1587" s="8" t="s">
        <v>9633</v>
      </c>
      <c r="D1587" s="8" t="s">
        <v>113</v>
      </c>
      <c r="E1587" s="8" t="s">
        <v>2900</v>
      </c>
      <c r="F1587" s="8" t="str">
        <f t="shared" si="49"/>
        <v>11540</v>
      </c>
    </row>
    <row r="1588" spans="1:6" x14ac:dyDescent="0.25">
      <c r="A1588" s="9" t="str">
        <f t="shared" si="48"/>
        <v>Macášek Jaroslav MUDr. Ph.D. – 1180356587.02 (PP)</v>
      </c>
      <c r="B1588" s="8" t="s">
        <v>2953</v>
      </c>
      <c r="C1588" s="8" t="s">
        <v>2954</v>
      </c>
      <c r="D1588" s="8" t="s">
        <v>113</v>
      </c>
      <c r="E1588" s="8" t="s">
        <v>2900</v>
      </c>
      <c r="F1588" s="8" t="str">
        <f t="shared" si="49"/>
        <v>11540</v>
      </c>
    </row>
    <row r="1589" spans="1:6" x14ac:dyDescent="0.25">
      <c r="A1589" s="9" t="str">
        <f t="shared" si="48"/>
        <v>Mačinga Peter MUDr. Ph.D. – 1153947489.01 (PP)</v>
      </c>
      <c r="B1589" s="8" t="s">
        <v>2955</v>
      </c>
      <c r="C1589" s="8" t="s">
        <v>2956</v>
      </c>
      <c r="D1589" s="8" t="s">
        <v>113</v>
      </c>
      <c r="E1589" s="8" t="s">
        <v>2900</v>
      </c>
      <c r="F1589" s="8" t="str">
        <f t="shared" si="49"/>
        <v>11540</v>
      </c>
    </row>
    <row r="1590" spans="1:6" x14ac:dyDescent="0.25">
      <c r="A1590" s="9" t="str">
        <f t="shared" si="48"/>
        <v>Meisnerová Eva MUDr. – 1162159875.01 (PP)</v>
      </c>
      <c r="B1590" s="8" t="s">
        <v>2957</v>
      </c>
      <c r="C1590" s="8" t="s">
        <v>2958</v>
      </c>
      <c r="D1590" s="8" t="s">
        <v>113</v>
      </c>
      <c r="E1590" s="8" t="s">
        <v>2900</v>
      </c>
      <c r="F1590" s="8" t="str">
        <f t="shared" si="49"/>
        <v>11540</v>
      </c>
    </row>
    <row r="1591" spans="1:6" x14ac:dyDescent="0.25">
      <c r="A1591" s="9" t="str">
        <f t="shared" si="48"/>
        <v>Mengerová Jana MUDr. – 1189270683.01 (PP)</v>
      </c>
      <c r="B1591" s="8" t="s">
        <v>2959</v>
      </c>
      <c r="C1591" s="8" t="s">
        <v>2960</v>
      </c>
      <c r="D1591" s="8" t="s">
        <v>113</v>
      </c>
      <c r="E1591" s="8" t="s">
        <v>2900</v>
      </c>
      <c r="F1591" s="8" t="str">
        <f t="shared" si="49"/>
        <v>11540</v>
      </c>
    </row>
    <row r="1592" spans="1:6" x14ac:dyDescent="0.25">
      <c r="A1592" s="9" t="str">
        <f t="shared" si="48"/>
        <v>Nemáš Radek – 1133343472.01 (DPP)</v>
      </c>
      <c r="B1592" s="8" t="s">
        <v>2961</v>
      </c>
      <c r="C1592" s="8" t="s">
        <v>2962</v>
      </c>
      <c r="D1592" s="8" t="s">
        <v>165</v>
      </c>
      <c r="E1592" s="8" t="s">
        <v>2900</v>
      </c>
      <c r="F1592" s="8" t="str">
        <f t="shared" si="49"/>
        <v>11540</v>
      </c>
    </row>
    <row r="1593" spans="1:6" x14ac:dyDescent="0.25">
      <c r="A1593" s="9" t="str">
        <f t="shared" si="48"/>
        <v>Němejcová Bára MUDr. – 1131544608.01 (PP)</v>
      </c>
      <c r="B1593" s="8" t="s">
        <v>9634</v>
      </c>
      <c r="C1593" s="8" t="s">
        <v>9635</v>
      </c>
      <c r="D1593" s="8" t="s">
        <v>113</v>
      </c>
      <c r="E1593" s="8" t="s">
        <v>2900</v>
      </c>
      <c r="F1593" s="8" t="str">
        <f t="shared" si="49"/>
        <v>11540</v>
      </c>
    </row>
    <row r="1594" spans="1:6" x14ac:dyDescent="0.25">
      <c r="A1594" s="9" t="str">
        <f t="shared" si="48"/>
        <v>Novák František doc. MUDr. Ph.D. – 1194714162.01 (PP)</v>
      </c>
      <c r="B1594" s="8" t="s">
        <v>2963</v>
      </c>
      <c r="C1594" s="8" t="s">
        <v>2964</v>
      </c>
      <c r="D1594" s="8" t="s">
        <v>113</v>
      </c>
      <c r="E1594" s="8" t="s">
        <v>2900</v>
      </c>
      <c r="F1594" s="8" t="str">
        <f t="shared" si="49"/>
        <v>11540</v>
      </c>
    </row>
    <row r="1595" spans="1:6" x14ac:dyDescent="0.25">
      <c r="A1595" s="9" t="str">
        <f t="shared" si="48"/>
        <v>Nováková Barbora MUDr. – 1123741393.05 (PP)</v>
      </c>
      <c r="B1595" s="8" t="s">
        <v>2965</v>
      </c>
      <c r="C1595" s="8" t="s">
        <v>2966</v>
      </c>
      <c r="D1595" s="8" t="s">
        <v>113</v>
      </c>
      <c r="E1595" s="8" t="s">
        <v>2900</v>
      </c>
      <c r="F1595" s="8" t="str">
        <f t="shared" si="49"/>
        <v>11540</v>
      </c>
    </row>
    <row r="1596" spans="1:6" x14ac:dyDescent="0.25">
      <c r="A1596" s="9" t="str">
        <f t="shared" si="48"/>
        <v>Novotný Aleš MUDr. – 1193005145.01 (PP)</v>
      </c>
      <c r="B1596" s="8" t="s">
        <v>2967</v>
      </c>
      <c r="C1596" s="8" t="s">
        <v>2968</v>
      </c>
      <c r="D1596" s="8" t="s">
        <v>113</v>
      </c>
      <c r="E1596" s="8" t="s">
        <v>2900</v>
      </c>
      <c r="F1596" s="8" t="str">
        <f t="shared" si="49"/>
        <v>11540</v>
      </c>
    </row>
    <row r="1597" spans="1:6" x14ac:dyDescent="0.25">
      <c r="A1597" s="9" t="str">
        <f t="shared" si="48"/>
        <v>Otáhalová Hana MUDr. – 1128453361.02 (PP)</v>
      </c>
      <c r="B1597" s="8" t="s">
        <v>2969</v>
      </c>
      <c r="C1597" s="8" t="s">
        <v>2970</v>
      </c>
      <c r="D1597" s="8" t="s">
        <v>113</v>
      </c>
      <c r="E1597" s="8" t="s">
        <v>2900</v>
      </c>
      <c r="F1597" s="8" t="str">
        <f t="shared" si="49"/>
        <v>11540</v>
      </c>
    </row>
    <row r="1598" spans="1:6" x14ac:dyDescent="0.25">
      <c r="A1598" s="9" t="str">
        <f t="shared" si="48"/>
        <v>Petrtýl Jaromír MUDr. CSc. – 1154738859.01 (PP)</v>
      </c>
      <c r="B1598" s="8" t="s">
        <v>2971</v>
      </c>
      <c r="C1598" s="8" t="s">
        <v>2972</v>
      </c>
      <c r="D1598" s="8" t="s">
        <v>113</v>
      </c>
      <c r="E1598" s="8" t="s">
        <v>2900</v>
      </c>
      <c r="F1598" s="8" t="str">
        <f t="shared" si="49"/>
        <v>11540</v>
      </c>
    </row>
    <row r="1599" spans="1:6" x14ac:dyDescent="0.25">
      <c r="A1599" s="9" t="str">
        <f t="shared" si="48"/>
        <v>Podolská Karolína MUDr. – 1117128226.01 (PP)</v>
      </c>
      <c r="B1599" s="8" t="s">
        <v>2973</v>
      </c>
      <c r="C1599" s="8" t="s">
        <v>2974</v>
      </c>
      <c r="D1599" s="8" t="s">
        <v>113</v>
      </c>
      <c r="E1599" s="8" t="s">
        <v>2900</v>
      </c>
      <c r="F1599" s="8" t="str">
        <f t="shared" si="49"/>
        <v>11540</v>
      </c>
    </row>
    <row r="1600" spans="1:6" x14ac:dyDescent="0.25">
      <c r="A1600" s="9" t="str">
        <f t="shared" si="48"/>
        <v>Rejdová Karolína MUDr. – 1183226249.01 (PP)</v>
      </c>
      <c r="B1600" s="8" t="s">
        <v>2975</v>
      </c>
      <c r="C1600" s="8" t="s">
        <v>2976</v>
      </c>
      <c r="D1600" s="8" t="s">
        <v>113</v>
      </c>
      <c r="E1600" s="8" t="s">
        <v>2900</v>
      </c>
      <c r="F1600" s="8" t="str">
        <f t="shared" si="49"/>
        <v>11540</v>
      </c>
    </row>
    <row r="1601" spans="1:6" x14ac:dyDescent="0.25">
      <c r="A1601" s="9" t="str">
        <f t="shared" si="48"/>
        <v>Rychlíková Jana RNDr. Ph.D. – 1137395420.01 (PP)</v>
      </c>
      <c r="B1601" s="8" t="s">
        <v>2977</v>
      </c>
      <c r="C1601" s="8" t="s">
        <v>2978</v>
      </c>
      <c r="D1601" s="8" t="s">
        <v>113</v>
      </c>
      <c r="E1601" s="8" t="s">
        <v>2900</v>
      </c>
      <c r="F1601" s="8" t="str">
        <f t="shared" si="49"/>
        <v>11540</v>
      </c>
    </row>
    <row r="1602" spans="1:6" x14ac:dyDescent="0.25">
      <c r="A1602" s="9" t="str">
        <f t="shared" ref="A1602:A1665" si="50">_xlfn.CONCAT(B1602," – ",C1602," (",D1602,")")</f>
        <v>Ryšánková Marie MUDr. – 1119949793.01 (PP)</v>
      </c>
      <c r="B1602" s="8" t="s">
        <v>2979</v>
      </c>
      <c r="C1602" s="8" t="s">
        <v>2980</v>
      </c>
      <c r="D1602" s="8" t="s">
        <v>113</v>
      </c>
      <c r="E1602" s="8" t="s">
        <v>2900</v>
      </c>
      <c r="F1602" s="8" t="str">
        <f t="shared" ref="F1602:F1665" si="51">MID(E1602,1,5)</f>
        <v>11540</v>
      </c>
    </row>
    <row r="1603" spans="1:6" x14ac:dyDescent="0.25">
      <c r="A1603" s="9" t="str">
        <f t="shared" si="50"/>
        <v>Schrenková Lenka Bc. – 1193039283.01 (DPP)</v>
      </c>
      <c r="B1603" s="8" t="s">
        <v>2981</v>
      </c>
      <c r="C1603" s="8" t="s">
        <v>2982</v>
      </c>
      <c r="D1603" s="8" t="s">
        <v>165</v>
      </c>
      <c r="E1603" s="8" t="s">
        <v>2900</v>
      </c>
      <c r="F1603" s="8" t="str">
        <f t="shared" si="51"/>
        <v>11540</v>
      </c>
    </row>
    <row r="1604" spans="1:6" x14ac:dyDescent="0.25">
      <c r="A1604" s="9" t="str">
        <f t="shared" si="50"/>
        <v>Staňková Barbora RNDr. Ph.D. – 1154154957.01 (PP)</v>
      </c>
      <c r="B1604" s="8" t="s">
        <v>2983</v>
      </c>
      <c r="C1604" s="8" t="s">
        <v>2984</v>
      </c>
      <c r="D1604" s="8" t="s">
        <v>113</v>
      </c>
      <c r="E1604" s="8" t="s">
        <v>2900</v>
      </c>
      <c r="F1604" s="8" t="str">
        <f t="shared" si="51"/>
        <v>11540</v>
      </c>
    </row>
    <row r="1605" spans="1:6" x14ac:dyDescent="0.25">
      <c r="A1605" s="9" t="str">
        <f t="shared" si="50"/>
        <v>Stará Markéta Ing. – 1134978510.01 (PP)</v>
      </c>
      <c r="B1605" s="8" t="s">
        <v>2985</v>
      </c>
      <c r="C1605" s="8" t="s">
        <v>2986</v>
      </c>
      <c r="D1605" s="8" t="s">
        <v>113</v>
      </c>
      <c r="E1605" s="8" t="s">
        <v>2900</v>
      </c>
      <c r="F1605" s="8" t="str">
        <f t="shared" si="51"/>
        <v>11540</v>
      </c>
    </row>
    <row r="1606" spans="1:6" x14ac:dyDescent="0.25">
      <c r="A1606" s="9" t="str">
        <f t="shared" si="50"/>
        <v>Svojtková Michaela MUDr. Ph.D. – 1133046418.12 (DPP)</v>
      </c>
      <c r="B1606" s="8" t="s">
        <v>2987</v>
      </c>
      <c r="C1606" s="8" t="s">
        <v>2988</v>
      </c>
      <c r="D1606" s="8" t="s">
        <v>165</v>
      </c>
      <c r="E1606" s="8" t="s">
        <v>2900</v>
      </c>
      <c r="F1606" s="8" t="str">
        <f t="shared" si="51"/>
        <v>11540</v>
      </c>
    </row>
    <row r="1607" spans="1:6" x14ac:dyDescent="0.25">
      <c r="A1607" s="9" t="str">
        <f t="shared" si="50"/>
        <v>Šatný Marek MUDr. – 1198508922.01 (PP)</v>
      </c>
      <c r="B1607" s="8" t="s">
        <v>2989</v>
      </c>
      <c r="C1607" s="8" t="s">
        <v>2990</v>
      </c>
      <c r="D1607" s="8" t="s">
        <v>113</v>
      </c>
      <c r="E1607" s="8" t="s">
        <v>2900</v>
      </c>
      <c r="F1607" s="8" t="str">
        <f t="shared" si="51"/>
        <v>11540</v>
      </c>
    </row>
    <row r="1608" spans="1:6" x14ac:dyDescent="0.25">
      <c r="A1608" s="9" t="str">
        <f t="shared" si="50"/>
        <v>Ševela Stanislav MUDr. Ph.D. – 1147526188.01 (PP)</v>
      </c>
      <c r="B1608" s="8" t="s">
        <v>2991</v>
      </c>
      <c r="C1608" s="8" t="s">
        <v>2992</v>
      </c>
      <c r="D1608" s="8" t="s">
        <v>113</v>
      </c>
      <c r="E1608" s="8" t="s">
        <v>2900</v>
      </c>
      <c r="F1608" s="8" t="str">
        <f t="shared" si="51"/>
        <v>11540</v>
      </c>
    </row>
    <row r="1609" spans="1:6" x14ac:dyDescent="0.25">
      <c r="A1609" s="9" t="str">
        <f t="shared" si="50"/>
        <v>Šmachová Natálie MUDr. – 1123116152.01 (PP)</v>
      </c>
      <c r="B1609" s="8" t="s">
        <v>9636</v>
      </c>
      <c r="C1609" s="8" t="s">
        <v>9637</v>
      </c>
      <c r="D1609" s="8" t="s">
        <v>113</v>
      </c>
      <c r="E1609" s="8" t="s">
        <v>2900</v>
      </c>
      <c r="F1609" s="8" t="str">
        <f t="shared" si="51"/>
        <v>11540</v>
      </c>
    </row>
    <row r="1610" spans="1:6" x14ac:dyDescent="0.25">
      <c r="A1610" s="9" t="str">
        <f t="shared" si="50"/>
        <v>Šmíd Václav doc. MUDr. Ph.D. – 1198754659.06 (PP)</v>
      </c>
      <c r="B1610" s="8" t="s">
        <v>9638</v>
      </c>
      <c r="C1610" s="8" t="s">
        <v>2993</v>
      </c>
      <c r="D1610" s="8" t="s">
        <v>113</v>
      </c>
      <c r="E1610" s="8" t="s">
        <v>2900</v>
      </c>
      <c r="F1610" s="8" t="str">
        <f t="shared" si="51"/>
        <v>11540</v>
      </c>
    </row>
    <row r="1611" spans="1:6" x14ac:dyDescent="0.25">
      <c r="A1611" s="9" t="str">
        <f t="shared" si="50"/>
        <v>Štajnerová Markéta MUDr. – 1172920802.01 (PP)</v>
      </c>
      <c r="B1611" s="8" t="s">
        <v>2994</v>
      </c>
      <c r="C1611" s="8" t="s">
        <v>2995</v>
      </c>
      <c r="D1611" s="8" t="s">
        <v>113</v>
      </c>
      <c r="E1611" s="8" t="s">
        <v>2900</v>
      </c>
      <c r="F1611" s="8" t="str">
        <f t="shared" si="51"/>
        <v>11540</v>
      </c>
    </row>
    <row r="1612" spans="1:6" x14ac:dyDescent="0.25">
      <c r="A1612" s="9" t="str">
        <f t="shared" si="50"/>
        <v>Štuková Markéta – 1155390648.02 (PP)</v>
      </c>
      <c r="B1612" s="8" t="s">
        <v>9639</v>
      </c>
      <c r="C1612" s="8" t="s">
        <v>9640</v>
      </c>
      <c r="D1612" s="8" t="s">
        <v>113</v>
      </c>
      <c r="E1612" s="8" t="s">
        <v>2900</v>
      </c>
      <c r="F1612" s="8" t="str">
        <f t="shared" si="51"/>
        <v>11540</v>
      </c>
    </row>
    <row r="1613" spans="1:6" x14ac:dyDescent="0.25">
      <c r="A1613" s="9" t="str">
        <f t="shared" si="50"/>
        <v>Švejdová Olga – 1185921135.11 (DPP)</v>
      </c>
      <c r="B1613" s="8" t="s">
        <v>2996</v>
      </c>
      <c r="C1613" s="8" t="s">
        <v>2997</v>
      </c>
      <c r="D1613" s="8" t="s">
        <v>165</v>
      </c>
      <c r="E1613" s="8" t="s">
        <v>2900</v>
      </c>
      <c r="F1613" s="8" t="str">
        <f t="shared" si="51"/>
        <v>11540</v>
      </c>
    </row>
    <row r="1614" spans="1:6" x14ac:dyDescent="0.25">
      <c r="A1614" s="9" t="str">
        <f t="shared" si="50"/>
        <v>Švestka Tomislav MUDr. CSc. – 1139572681.01 (PP)</v>
      </c>
      <c r="B1614" s="8" t="s">
        <v>2998</v>
      </c>
      <c r="C1614" s="8" t="s">
        <v>2999</v>
      </c>
      <c r="D1614" s="8" t="s">
        <v>113</v>
      </c>
      <c r="E1614" s="8" t="s">
        <v>2900</v>
      </c>
      <c r="F1614" s="8" t="str">
        <f t="shared" si="51"/>
        <v>11540</v>
      </c>
    </row>
    <row r="1615" spans="1:6" x14ac:dyDescent="0.25">
      <c r="A1615" s="9" t="str">
        <f t="shared" si="50"/>
        <v>Taniwallová Lejla MUDr. – 1191673603.01 (PP)</v>
      </c>
      <c r="B1615" s="8" t="s">
        <v>3000</v>
      </c>
      <c r="C1615" s="8" t="s">
        <v>3001</v>
      </c>
      <c r="D1615" s="8" t="s">
        <v>113</v>
      </c>
      <c r="E1615" s="8" t="s">
        <v>2900</v>
      </c>
      <c r="F1615" s="8" t="str">
        <f t="shared" si="51"/>
        <v>11540</v>
      </c>
    </row>
    <row r="1616" spans="1:6" x14ac:dyDescent="0.25">
      <c r="A1616" s="9" t="str">
        <f t="shared" si="50"/>
        <v>Tomášová Petra Mgr. Ph.D. – 1160411990.05 (PP)</v>
      </c>
      <c r="B1616" s="8" t="s">
        <v>3002</v>
      </c>
      <c r="C1616" s="8" t="s">
        <v>3003</v>
      </c>
      <c r="D1616" s="8" t="s">
        <v>113</v>
      </c>
      <c r="E1616" s="8" t="s">
        <v>2900</v>
      </c>
      <c r="F1616" s="8" t="str">
        <f t="shared" si="51"/>
        <v>11540</v>
      </c>
    </row>
    <row r="1617" spans="1:6" x14ac:dyDescent="0.25">
      <c r="A1617" s="9" t="str">
        <f t="shared" si="50"/>
        <v>Trávníčková Jiřina – 1176094344.02 (PP)</v>
      </c>
      <c r="B1617" s="8" t="s">
        <v>3004</v>
      </c>
      <c r="C1617" s="8" t="s">
        <v>3005</v>
      </c>
      <c r="D1617" s="8" t="s">
        <v>113</v>
      </c>
      <c r="E1617" s="8" t="s">
        <v>2900</v>
      </c>
      <c r="F1617" s="8" t="str">
        <f t="shared" si="51"/>
        <v>11540</v>
      </c>
    </row>
    <row r="1618" spans="1:6" x14ac:dyDescent="0.25">
      <c r="A1618" s="9" t="str">
        <f t="shared" si="50"/>
        <v>Tvrzická Eva RNDr. CSc. – 1197133952.01 (PP)</v>
      </c>
      <c r="B1618" s="8" t="s">
        <v>3006</v>
      </c>
      <c r="C1618" s="8" t="s">
        <v>3007</v>
      </c>
      <c r="D1618" s="8" t="s">
        <v>113</v>
      </c>
      <c r="E1618" s="8" t="s">
        <v>2900</v>
      </c>
      <c r="F1618" s="8" t="str">
        <f t="shared" si="51"/>
        <v>11540</v>
      </c>
    </row>
    <row r="1619" spans="1:6" x14ac:dyDescent="0.25">
      <c r="A1619" s="9" t="str">
        <f t="shared" si="50"/>
        <v>Valinová Marie MUDr. – 1170854966.01 (PP)</v>
      </c>
      <c r="B1619" s="8" t="s">
        <v>3008</v>
      </c>
      <c r="C1619" s="8" t="s">
        <v>3009</v>
      </c>
      <c r="D1619" s="8" t="s">
        <v>113</v>
      </c>
      <c r="E1619" s="8" t="s">
        <v>2900</v>
      </c>
      <c r="F1619" s="8" t="str">
        <f t="shared" si="51"/>
        <v>11540</v>
      </c>
    </row>
    <row r="1620" spans="1:6" x14ac:dyDescent="0.25">
      <c r="A1620" s="9" t="str">
        <f t="shared" si="50"/>
        <v>Vařeka Tomáš MUDr. – 1157784968.01 (PP)</v>
      </c>
      <c r="B1620" s="8" t="s">
        <v>3010</v>
      </c>
      <c r="C1620" s="8" t="s">
        <v>3011</v>
      </c>
      <c r="D1620" s="8" t="s">
        <v>113</v>
      </c>
      <c r="E1620" s="8" t="s">
        <v>2900</v>
      </c>
      <c r="F1620" s="8" t="str">
        <f t="shared" si="51"/>
        <v>11540</v>
      </c>
    </row>
    <row r="1621" spans="1:6" x14ac:dyDescent="0.25">
      <c r="A1621" s="9" t="str">
        <f t="shared" si="50"/>
        <v>Vecka Marek RNDr. Ph.D. – 1180465379.01 (PP)</v>
      </c>
      <c r="B1621" s="8" t="s">
        <v>3012</v>
      </c>
      <c r="C1621" s="8" t="s">
        <v>3013</v>
      </c>
      <c r="D1621" s="8" t="s">
        <v>113</v>
      </c>
      <c r="E1621" s="8" t="s">
        <v>2900</v>
      </c>
      <c r="F1621" s="8" t="str">
        <f t="shared" si="51"/>
        <v>11540</v>
      </c>
    </row>
    <row r="1622" spans="1:6" x14ac:dyDescent="0.25">
      <c r="A1622" s="9" t="str">
        <f t="shared" si="50"/>
        <v>Vlková Linda  DiS. – 1178586646.01 (DPP)</v>
      </c>
      <c r="B1622" s="8" t="s">
        <v>3014</v>
      </c>
      <c r="C1622" s="8" t="s">
        <v>3015</v>
      </c>
      <c r="D1622" s="8" t="s">
        <v>165</v>
      </c>
      <c r="E1622" s="8" t="s">
        <v>2900</v>
      </c>
      <c r="F1622" s="8" t="str">
        <f t="shared" si="51"/>
        <v>11540</v>
      </c>
    </row>
    <row r="1623" spans="1:6" x14ac:dyDescent="0.25">
      <c r="A1623" s="9" t="str">
        <f t="shared" si="50"/>
        <v>Vrábel Marek MUDr. – 1147339698.01 (PP)</v>
      </c>
      <c r="B1623" s="8" t="s">
        <v>9641</v>
      </c>
      <c r="C1623" s="8" t="s">
        <v>9642</v>
      </c>
      <c r="D1623" s="8" t="s">
        <v>113</v>
      </c>
      <c r="E1623" s="8" t="s">
        <v>2900</v>
      </c>
      <c r="F1623" s="8" t="str">
        <f t="shared" si="51"/>
        <v>11540</v>
      </c>
    </row>
    <row r="1624" spans="1:6" x14ac:dyDescent="0.25">
      <c r="A1624" s="9" t="str">
        <f t="shared" si="50"/>
        <v>Vyšatová Veronika – 1190723749.01 (DPP)</v>
      </c>
      <c r="B1624" s="8" t="s">
        <v>3016</v>
      </c>
      <c r="C1624" s="8" t="s">
        <v>3017</v>
      </c>
      <c r="D1624" s="8" t="s">
        <v>165</v>
      </c>
      <c r="E1624" s="8" t="s">
        <v>2900</v>
      </c>
      <c r="F1624" s="8" t="str">
        <f t="shared" si="51"/>
        <v>11540</v>
      </c>
    </row>
    <row r="1625" spans="1:6" x14ac:dyDescent="0.25">
      <c r="A1625" s="9" t="str">
        <f t="shared" si="50"/>
        <v>Zeman Miroslav doc. MUDr. CSc. – 1165401323.01 (PP)</v>
      </c>
      <c r="B1625" s="8" t="s">
        <v>3018</v>
      </c>
      <c r="C1625" s="8" t="s">
        <v>3019</v>
      </c>
      <c r="D1625" s="8" t="s">
        <v>113</v>
      </c>
      <c r="E1625" s="8" t="s">
        <v>2900</v>
      </c>
      <c r="F1625" s="8" t="str">
        <f t="shared" si="51"/>
        <v>11540</v>
      </c>
    </row>
    <row r="1626" spans="1:6" x14ac:dyDescent="0.25">
      <c r="A1626" s="9" t="str">
        <f t="shared" si="50"/>
        <v>Zenková Petra MUDr. – 1190811765.01 (PP)</v>
      </c>
      <c r="B1626" s="8" t="s">
        <v>9643</v>
      </c>
      <c r="C1626" s="8" t="s">
        <v>9644</v>
      </c>
      <c r="D1626" s="8" t="s">
        <v>113</v>
      </c>
      <c r="E1626" s="8" t="s">
        <v>2900</v>
      </c>
      <c r="F1626" s="8" t="str">
        <f t="shared" si="51"/>
        <v>11540</v>
      </c>
    </row>
    <row r="1627" spans="1:6" x14ac:dyDescent="0.25">
      <c r="A1627" s="9" t="str">
        <f t="shared" si="50"/>
        <v>Žák Aleš prof. MUDr. DrSc. – 1190305513.01 (PP)</v>
      </c>
      <c r="B1627" s="8" t="s">
        <v>3020</v>
      </c>
      <c r="C1627" s="8" t="s">
        <v>3021</v>
      </c>
      <c r="D1627" s="8" t="s">
        <v>113</v>
      </c>
      <c r="E1627" s="8" t="s">
        <v>2900</v>
      </c>
      <c r="F1627" s="8" t="str">
        <f t="shared" si="51"/>
        <v>11540</v>
      </c>
    </row>
    <row r="1628" spans="1:6" x14ac:dyDescent="0.25">
      <c r="A1628" s="9" t="str">
        <f t="shared" si="50"/>
        <v>Žaludová Simona – 1126778672.03 (DPP)</v>
      </c>
      <c r="B1628" s="8" t="s">
        <v>3022</v>
      </c>
      <c r="C1628" s="8" t="s">
        <v>3023</v>
      </c>
      <c r="D1628" s="8" t="s">
        <v>165</v>
      </c>
      <c r="E1628" s="8" t="s">
        <v>2900</v>
      </c>
      <c r="F1628" s="8" t="str">
        <f t="shared" si="51"/>
        <v>11540</v>
      </c>
    </row>
    <row r="1629" spans="1:6" x14ac:dyDescent="0.25">
      <c r="A1629" s="9" t="str">
        <f t="shared" si="50"/>
        <v>Dvořáková Lenka – 1140239693.01 (PP)</v>
      </c>
      <c r="B1629" s="8" t="s">
        <v>3024</v>
      </c>
      <c r="C1629" s="8" t="s">
        <v>3025</v>
      </c>
      <c r="D1629" s="8" t="s">
        <v>113</v>
      </c>
      <c r="E1629" s="8" t="s">
        <v>3026</v>
      </c>
      <c r="F1629" s="8" t="str">
        <f t="shared" si="51"/>
        <v>11560</v>
      </c>
    </row>
    <row r="1630" spans="1:6" x14ac:dyDescent="0.25">
      <c r="A1630" s="9" t="str">
        <f t="shared" si="50"/>
        <v>Fenclová Zdenka MUDr. CSc. – 1179066528.01 (PP)</v>
      </c>
      <c r="B1630" s="8" t="s">
        <v>3027</v>
      </c>
      <c r="C1630" s="8" t="s">
        <v>3028</v>
      </c>
      <c r="D1630" s="8" t="s">
        <v>113</v>
      </c>
      <c r="E1630" s="8" t="s">
        <v>3026</v>
      </c>
      <c r="F1630" s="8" t="str">
        <f t="shared" si="51"/>
        <v>11560</v>
      </c>
    </row>
    <row r="1631" spans="1:6" x14ac:dyDescent="0.25">
      <c r="A1631" s="9" t="str">
        <f t="shared" si="50"/>
        <v>Kadeřábková Ilona – 1111952155.01 (PP)</v>
      </c>
      <c r="B1631" s="8" t="s">
        <v>3029</v>
      </c>
      <c r="C1631" s="8" t="s">
        <v>3030</v>
      </c>
      <c r="D1631" s="8" t="s">
        <v>113</v>
      </c>
      <c r="E1631" s="8" t="s">
        <v>3026</v>
      </c>
      <c r="F1631" s="8" t="str">
        <f t="shared" si="51"/>
        <v>11560</v>
      </c>
    </row>
    <row r="1632" spans="1:6" x14ac:dyDescent="0.25">
      <c r="A1632" s="9" t="str">
        <f t="shared" si="50"/>
        <v>Klepiš Petr MUDr. – 1158745731.01 (PP)</v>
      </c>
      <c r="B1632" s="8" t="s">
        <v>3031</v>
      </c>
      <c r="C1632" s="8" t="s">
        <v>3032</v>
      </c>
      <c r="D1632" s="8" t="s">
        <v>113</v>
      </c>
      <c r="E1632" s="8" t="s">
        <v>3026</v>
      </c>
      <c r="F1632" s="8" t="str">
        <f t="shared" si="51"/>
        <v>11560</v>
      </c>
    </row>
    <row r="1633" spans="1:6" x14ac:dyDescent="0.25">
      <c r="A1633" s="9" t="str">
        <f t="shared" si="50"/>
        <v>Klusáčková Pavlína MUDr. Ph.D. – 1199482384.01 (PP)</v>
      </c>
      <c r="B1633" s="8" t="s">
        <v>3033</v>
      </c>
      <c r="C1633" s="8" t="s">
        <v>3034</v>
      </c>
      <c r="D1633" s="8" t="s">
        <v>113</v>
      </c>
      <c r="E1633" s="8" t="s">
        <v>3026</v>
      </c>
      <c r="F1633" s="8" t="str">
        <f t="shared" si="51"/>
        <v>11560</v>
      </c>
    </row>
    <row r="1634" spans="1:6" x14ac:dyDescent="0.25">
      <c r="A1634" s="9" t="str">
        <f t="shared" si="50"/>
        <v>Klusáčková Tereza – 1172340018.01 (PP)</v>
      </c>
      <c r="B1634" s="8" t="s">
        <v>3035</v>
      </c>
      <c r="C1634" s="8" t="s">
        <v>3036</v>
      </c>
      <c r="D1634" s="8" t="s">
        <v>113</v>
      </c>
      <c r="E1634" s="8" t="s">
        <v>3026</v>
      </c>
      <c r="F1634" s="8" t="str">
        <f t="shared" si="51"/>
        <v>11560</v>
      </c>
    </row>
    <row r="1635" spans="1:6" x14ac:dyDescent="0.25">
      <c r="A1635" s="9" t="str">
        <f t="shared" si="50"/>
        <v>Kotíková Kateřina MUDr. Ph.D. – 1116785716.01 (PP)</v>
      </c>
      <c r="B1635" s="8" t="s">
        <v>3037</v>
      </c>
      <c r="C1635" s="8" t="s">
        <v>3038</v>
      </c>
      <c r="D1635" s="8" t="s">
        <v>113</v>
      </c>
      <c r="E1635" s="8" t="s">
        <v>3026</v>
      </c>
      <c r="F1635" s="8" t="str">
        <f t="shared" si="51"/>
        <v>11560</v>
      </c>
    </row>
    <row r="1636" spans="1:6" x14ac:dyDescent="0.25">
      <c r="A1636" s="9" t="str">
        <f t="shared" si="50"/>
        <v>Kříčková Adéla – 1112691621.01 (PP)</v>
      </c>
      <c r="B1636" s="8" t="s">
        <v>3039</v>
      </c>
      <c r="C1636" s="8" t="s">
        <v>3040</v>
      </c>
      <c r="D1636" s="8" t="s">
        <v>113</v>
      </c>
      <c r="E1636" s="8" t="s">
        <v>3026</v>
      </c>
      <c r="F1636" s="8" t="str">
        <f t="shared" si="51"/>
        <v>11560</v>
      </c>
    </row>
    <row r="1637" spans="1:6" x14ac:dyDescent="0.25">
      <c r="A1637" s="9" t="str">
        <f t="shared" si="50"/>
        <v>Lešovský Jiří MUDr. – 1126183358.01 (PP)</v>
      </c>
      <c r="B1637" s="8" t="s">
        <v>3041</v>
      </c>
      <c r="C1637" s="8" t="s">
        <v>3042</v>
      </c>
      <c r="D1637" s="8" t="s">
        <v>113</v>
      </c>
      <c r="E1637" s="8" t="s">
        <v>3026</v>
      </c>
      <c r="F1637" s="8" t="str">
        <f t="shared" si="51"/>
        <v>11560</v>
      </c>
    </row>
    <row r="1638" spans="1:6" x14ac:dyDescent="0.25">
      <c r="A1638" s="9" t="str">
        <f t="shared" si="50"/>
        <v>Lipšová Vladimíra MUDr. – 1115111552.01 (PP)</v>
      </c>
      <c r="B1638" s="8" t="s">
        <v>3043</v>
      </c>
      <c r="C1638" s="8" t="s">
        <v>3044</v>
      </c>
      <c r="D1638" s="8" t="s">
        <v>113</v>
      </c>
      <c r="E1638" s="8" t="s">
        <v>3026</v>
      </c>
      <c r="F1638" s="8" t="str">
        <f t="shared" si="51"/>
        <v>11560</v>
      </c>
    </row>
    <row r="1639" spans="1:6" x14ac:dyDescent="0.25">
      <c r="A1639" s="9" t="str">
        <f t="shared" si="50"/>
        <v>Lischková Lucie MUDr. – 1148010704.01 (PP)</v>
      </c>
      <c r="B1639" s="8" t="s">
        <v>3045</v>
      </c>
      <c r="C1639" s="8" t="s">
        <v>3046</v>
      </c>
      <c r="D1639" s="8" t="s">
        <v>113</v>
      </c>
      <c r="E1639" s="8" t="s">
        <v>3026</v>
      </c>
      <c r="F1639" s="8" t="str">
        <f t="shared" si="51"/>
        <v>11560</v>
      </c>
    </row>
    <row r="1640" spans="1:6" x14ac:dyDescent="0.25">
      <c r="A1640" s="9" t="str">
        <f t="shared" si="50"/>
        <v>Machovcová Alena MUDr. MBA, Ph.D. – 1175141160.01 (PP)</v>
      </c>
      <c r="B1640" s="8" t="s">
        <v>3047</v>
      </c>
      <c r="C1640" s="8" t="s">
        <v>3048</v>
      </c>
      <c r="D1640" s="8" t="s">
        <v>113</v>
      </c>
      <c r="E1640" s="8" t="s">
        <v>3026</v>
      </c>
      <c r="F1640" s="8" t="str">
        <f t="shared" si="51"/>
        <v>11560</v>
      </c>
    </row>
    <row r="1641" spans="1:6" x14ac:dyDescent="0.25">
      <c r="A1641" s="9" t="str">
        <f t="shared" si="50"/>
        <v>Pelclová Daniela prof. MUDr. CSc. – 1144959130.01 (PP)</v>
      </c>
      <c r="B1641" s="8" t="s">
        <v>3049</v>
      </c>
      <c r="C1641" s="8" t="s">
        <v>3050</v>
      </c>
      <c r="D1641" s="8" t="s">
        <v>113</v>
      </c>
      <c r="E1641" s="8" t="s">
        <v>3026</v>
      </c>
      <c r="F1641" s="8" t="str">
        <f t="shared" si="51"/>
        <v>11560</v>
      </c>
    </row>
    <row r="1642" spans="1:6" x14ac:dyDescent="0.25">
      <c r="A1642" s="9" t="str">
        <f t="shared" si="50"/>
        <v>Uličný Andrej PharmDr. – 1155973706.01 (PP)</v>
      </c>
      <c r="B1642" s="8" t="s">
        <v>3051</v>
      </c>
      <c r="C1642" s="8" t="s">
        <v>3052</v>
      </c>
      <c r="D1642" s="8" t="s">
        <v>113</v>
      </c>
      <c r="E1642" s="8" t="s">
        <v>3026</v>
      </c>
      <c r="F1642" s="8" t="str">
        <f t="shared" si="51"/>
        <v>11560</v>
      </c>
    </row>
    <row r="1643" spans="1:6" x14ac:dyDescent="0.25">
      <c r="A1643" s="9" t="str">
        <f t="shared" si="50"/>
        <v>Valenta Jiří MUDr. – 1196850369.02 (PP)</v>
      </c>
      <c r="B1643" s="8" t="s">
        <v>3053</v>
      </c>
      <c r="C1643" s="8" t="s">
        <v>3054</v>
      </c>
      <c r="D1643" s="8" t="s">
        <v>113</v>
      </c>
      <c r="E1643" s="8" t="s">
        <v>3026</v>
      </c>
      <c r="F1643" s="8" t="str">
        <f t="shared" si="51"/>
        <v>11560</v>
      </c>
    </row>
    <row r="1644" spans="1:6" x14ac:dyDescent="0.25">
      <c r="A1644" s="9" t="str">
        <f t="shared" si="50"/>
        <v>Viest Bronislava MUDr. – 1145958875.01 (PP)</v>
      </c>
      <c r="B1644" s="8" t="s">
        <v>3055</v>
      </c>
      <c r="C1644" s="8" t="s">
        <v>3056</v>
      </c>
      <c r="D1644" s="8" t="s">
        <v>113</v>
      </c>
      <c r="E1644" s="8" t="s">
        <v>3026</v>
      </c>
      <c r="F1644" s="8" t="str">
        <f t="shared" si="51"/>
        <v>11560</v>
      </c>
    </row>
    <row r="1645" spans="1:6" x14ac:dyDescent="0.25">
      <c r="A1645" s="9" t="str">
        <f t="shared" si="50"/>
        <v>Vlček Kamil MUDr. – 1166946157.01 (PP)</v>
      </c>
      <c r="B1645" s="8" t="s">
        <v>3057</v>
      </c>
      <c r="C1645" s="8" t="s">
        <v>3058</v>
      </c>
      <c r="D1645" s="8" t="s">
        <v>113</v>
      </c>
      <c r="E1645" s="8" t="s">
        <v>3026</v>
      </c>
      <c r="F1645" s="8" t="str">
        <f t="shared" si="51"/>
        <v>11560</v>
      </c>
    </row>
    <row r="1646" spans="1:6" x14ac:dyDescent="0.25">
      <c r="A1646" s="9" t="str">
        <f t="shared" si="50"/>
        <v>Vlčková Štěpánka Mgr. CSc. – 1187408821.01 (PP)</v>
      </c>
      <c r="B1646" s="8" t="s">
        <v>3059</v>
      </c>
      <c r="C1646" s="8" t="s">
        <v>3060</v>
      </c>
      <c r="D1646" s="8" t="s">
        <v>113</v>
      </c>
      <c r="E1646" s="8" t="s">
        <v>3026</v>
      </c>
      <c r="F1646" s="8" t="str">
        <f t="shared" si="51"/>
        <v>11560</v>
      </c>
    </row>
    <row r="1647" spans="1:6" x14ac:dyDescent="0.25">
      <c r="A1647" s="9" t="str">
        <f t="shared" si="50"/>
        <v>Zacharov Sergej prof. MUDr. Ph.D. – 1187565506.01 (PP)</v>
      </c>
      <c r="B1647" s="8" t="s">
        <v>3061</v>
      </c>
      <c r="C1647" s="8" t="s">
        <v>3062</v>
      </c>
      <c r="D1647" s="8" t="s">
        <v>113</v>
      </c>
      <c r="E1647" s="8" t="s">
        <v>3026</v>
      </c>
      <c r="F1647" s="8" t="str">
        <f t="shared" si="51"/>
        <v>11560</v>
      </c>
    </row>
    <row r="1648" spans="1:6" x14ac:dyDescent="0.25">
      <c r="A1648" s="9" t="str">
        <f t="shared" si="50"/>
        <v>Hajníková Zuzana MUDr. – 1114969015.01 (PP)</v>
      </c>
      <c r="B1648" s="8" t="s">
        <v>3063</v>
      </c>
      <c r="C1648" s="8" t="s">
        <v>3064</v>
      </c>
      <c r="D1648" s="8" t="s">
        <v>113</v>
      </c>
      <c r="E1648" s="8" t="s">
        <v>3065</v>
      </c>
      <c r="F1648" s="8" t="str">
        <f t="shared" si="51"/>
        <v>11570</v>
      </c>
    </row>
    <row r="1649" spans="1:6" x14ac:dyDescent="0.25">
      <c r="A1649" s="9" t="str">
        <f t="shared" si="50"/>
        <v>Homolka Jiří prof. MUDr. DrSc. – 1152702999.01 (PP)</v>
      </c>
      <c r="B1649" s="8" t="s">
        <v>3066</v>
      </c>
      <c r="C1649" s="8" t="s">
        <v>3067</v>
      </c>
      <c r="D1649" s="8" t="s">
        <v>113</v>
      </c>
      <c r="E1649" s="8" t="s">
        <v>3065</v>
      </c>
      <c r="F1649" s="8" t="str">
        <f t="shared" si="51"/>
        <v>11570</v>
      </c>
    </row>
    <row r="1650" spans="1:6" x14ac:dyDescent="0.25">
      <c r="A1650" s="9" t="str">
        <f t="shared" si="50"/>
        <v>Hromek Tomáš MUDr. – 1178051727.01 (PP)</v>
      </c>
      <c r="B1650" s="8" t="s">
        <v>3068</v>
      </c>
      <c r="C1650" s="8" t="s">
        <v>3069</v>
      </c>
      <c r="D1650" s="8" t="s">
        <v>113</v>
      </c>
      <c r="E1650" s="8" t="s">
        <v>3065</v>
      </c>
      <c r="F1650" s="8" t="str">
        <f t="shared" si="51"/>
        <v>11570</v>
      </c>
    </row>
    <row r="1651" spans="1:6" x14ac:dyDescent="0.25">
      <c r="A1651" s="9" t="str">
        <f t="shared" si="50"/>
        <v>Lišková Ester MUDr. – 1119756251.01 (PP)</v>
      </c>
      <c r="B1651" s="8" t="s">
        <v>3070</v>
      </c>
      <c r="C1651" s="8" t="s">
        <v>3071</v>
      </c>
      <c r="D1651" s="8" t="s">
        <v>113</v>
      </c>
      <c r="E1651" s="8" t="s">
        <v>3065</v>
      </c>
      <c r="F1651" s="8" t="str">
        <f t="shared" si="51"/>
        <v>11570</v>
      </c>
    </row>
    <row r="1652" spans="1:6" x14ac:dyDescent="0.25">
      <c r="A1652" s="9" t="str">
        <f t="shared" si="50"/>
        <v>Melkusová Ivana Ing. – 1180079514.01 (PP)</v>
      </c>
      <c r="B1652" s="8" t="s">
        <v>3072</v>
      </c>
      <c r="C1652" s="8" t="s">
        <v>3073</v>
      </c>
      <c r="D1652" s="8" t="s">
        <v>113</v>
      </c>
      <c r="E1652" s="8" t="s">
        <v>3065</v>
      </c>
      <c r="F1652" s="8" t="str">
        <f t="shared" si="51"/>
        <v>11570</v>
      </c>
    </row>
    <row r="1653" spans="1:6" x14ac:dyDescent="0.25">
      <c r="A1653" s="9" t="str">
        <f t="shared" si="50"/>
        <v>Návratová Lenka MUDr. – 1117444178.01 (PP)</v>
      </c>
      <c r="B1653" s="8" t="s">
        <v>3074</v>
      </c>
      <c r="C1653" s="8" t="s">
        <v>3075</v>
      </c>
      <c r="D1653" s="8" t="s">
        <v>113</v>
      </c>
      <c r="E1653" s="8" t="s">
        <v>3065</v>
      </c>
      <c r="F1653" s="8" t="str">
        <f t="shared" si="51"/>
        <v>11570</v>
      </c>
    </row>
    <row r="1654" spans="1:6" x14ac:dyDescent="0.25">
      <c r="A1654" s="9" t="str">
        <f t="shared" si="50"/>
        <v>Slováková Alena MUDr. – 1146426827.02 (PP)</v>
      </c>
      <c r="B1654" s="8" t="s">
        <v>3076</v>
      </c>
      <c r="C1654" s="8" t="s">
        <v>3077</v>
      </c>
      <c r="D1654" s="8" t="s">
        <v>113</v>
      </c>
      <c r="E1654" s="8" t="s">
        <v>3065</v>
      </c>
      <c r="F1654" s="8" t="str">
        <f t="shared" si="51"/>
        <v>11570</v>
      </c>
    </row>
    <row r="1655" spans="1:6" x14ac:dyDescent="0.25">
      <c r="A1655" s="9" t="str">
        <f t="shared" si="50"/>
        <v>Stolár Peter MUDr. – 1179316572.01 (PP)</v>
      </c>
      <c r="B1655" s="8" t="s">
        <v>9645</v>
      </c>
      <c r="C1655" s="8" t="s">
        <v>9646</v>
      </c>
      <c r="D1655" s="8" t="s">
        <v>113</v>
      </c>
      <c r="E1655" s="8" t="s">
        <v>3065</v>
      </c>
      <c r="F1655" s="8" t="str">
        <f t="shared" si="51"/>
        <v>11570</v>
      </c>
    </row>
    <row r="1656" spans="1:6" x14ac:dyDescent="0.25">
      <c r="A1656" s="9" t="str">
        <f t="shared" si="50"/>
        <v>Šefl Kryštof MUDr. – 1192972843.01 (PP)</v>
      </c>
      <c r="B1656" s="8" t="s">
        <v>3078</v>
      </c>
      <c r="C1656" s="8" t="s">
        <v>3079</v>
      </c>
      <c r="D1656" s="8" t="s">
        <v>113</v>
      </c>
      <c r="E1656" s="8" t="s">
        <v>3065</v>
      </c>
      <c r="F1656" s="8" t="str">
        <f t="shared" si="51"/>
        <v>11570</v>
      </c>
    </row>
    <row r="1657" spans="1:6" x14ac:dyDescent="0.25">
      <c r="A1657" s="9" t="str">
        <f t="shared" si="50"/>
        <v>Votruba Jiří doc. MUDr. Ph.D. – 1141924743.02 (PP)</v>
      </c>
      <c r="B1657" s="8" t="s">
        <v>3080</v>
      </c>
      <c r="C1657" s="8" t="s">
        <v>3081</v>
      </c>
      <c r="D1657" s="8" t="s">
        <v>113</v>
      </c>
      <c r="E1657" s="8" t="s">
        <v>3065</v>
      </c>
      <c r="F1657" s="8" t="str">
        <f t="shared" si="51"/>
        <v>11570</v>
      </c>
    </row>
    <row r="1658" spans="1:6" x14ac:dyDescent="0.25">
      <c r="A1658" s="9" t="str">
        <f t="shared" si="50"/>
        <v>Votruba Jiří MUDr. – 1168687912.01 (PP)</v>
      </c>
      <c r="B1658" s="8" t="s">
        <v>9647</v>
      </c>
      <c r="C1658" s="8" t="s">
        <v>9648</v>
      </c>
      <c r="D1658" s="8" t="s">
        <v>113</v>
      </c>
      <c r="E1658" s="8" t="s">
        <v>3065</v>
      </c>
      <c r="F1658" s="8" t="str">
        <f t="shared" si="51"/>
        <v>11570</v>
      </c>
    </row>
    <row r="1659" spans="1:6" x14ac:dyDescent="0.25">
      <c r="A1659" s="9" t="str">
        <f t="shared" si="50"/>
        <v>Amortová Jana – 1148153592.01 (PP)</v>
      </c>
      <c r="B1659" s="8" t="s">
        <v>3082</v>
      </c>
      <c r="C1659" s="8" t="s">
        <v>3083</v>
      </c>
      <c r="D1659" s="8" t="s">
        <v>113</v>
      </c>
      <c r="E1659" s="8" t="s">
        <v>3084</v>
      </c>
      <c r="F1659" s="8" t="str">
        <f t="shared" si="51"/>
        <v>11580</v>
      </c>
    </row>
    <row r="1660" spans="1:6" x14ac:dyDescent="0.25">
      <c r="A1660" s="9" t="str">
        <f t="shared" si="50"/>
        <v>Benáková Nina MUDr. Ph.D. – 1199589084.01 (PP)</v>
      </c>
      <c r="B1660" s="8" t="s">
        <v>3085</v>
      </c>
      <c r="C1660" s="8" t="s">
        <v>3086</v>
      </c>
      <c r="D1660" s="8" t="s">
        <v>113</v>
      </c>
      <c r="E1660" s="8" t="s">
        <v>3084</v>
      </c>
      <c r="F1660" s="8" t="str">
        <f t="shared" si="51"/>
        <v>11580</v>
      </c>
    </row>
    <row r="1661" spans="1:6" x14ac:dyDescent="0.25">
      <c r="A1661" s="9" t="str">
        <f t="shared" si="50"/>
        <v>Blaško Marta MUDr. – 1165108811.03 (DPP)</v>
      </c>
      <c r="B1661" s="8" t="s">
        <v>3087</v>
      </c>
      <c r="C1661" s="8" t="s">
        <v>3088</v>
      </c>
      <c r="D1661" s="8" t="s">
        <v>165</v>
      </c>
      <c r="E1661" s="8" t="s">
        <v>3084</v>
      </c>
      <c r="F1661" s="8" t="str">
        <f t="shared" si="51"/>
        <v>11580</v>
      </c>
    </row>
    <row r="1662" spans="1:6" x14ac:dyDescent="0.25">
      <c r="A1662" s="9" t="str">
        <f t="shared" si="50"/>
        <v>Brenerová Marcela MUDr. – 1197006695.01 (PP)</v>
      </c>
      <c r="B1662" s="8" t="s">
        <v>3089</v>
      </c>
      <c r="C1662" s="8" t="s">
        <v>3090</v>
      </c>
      <c r="D1662" s="8" t="s">
        <v>113</v>
      </c>
      <c r="E1662" s="8" t="s">
        <v>3084</v>
      </c>
      <c r="F1662" s="8" t="str">
        <f t="shared" si="51"/>
        <v>11580</v>
      </c>
    </row>
    <row r="1663" spans="1:6" x14ac:dyDescent="0.25">
      <c r="A1663" s="9" t="str">
        <f t="shared" si="50"/>
        <v>Buchvald Barbora MUDr. – 1184909315.06 (DPP)</v>
      </c>
      <c r="B1663" s="8" t="s">
        <v>10358</v>
      </c>
      <c r="C1663" s="8" t="s">
        <v>10359</v>
      </c>
      <c r="D1663" s="8" t="s">
        <v>165</v>
      </c>
      <c r="E1663" s="8" t="s">
        <v>3084</v>
      </c>
      <c r="F1663" s="8" t="str">
        <f t="shared" si="51"/>
        <v>11580</v>
      </c>
    </row>
    <row r="1664" spans="1:6" x14ac:dyDescent="0.25">
      <c r="A1664" s="9" t="str">
        <f t="shared" si="50"/>
        <v>Cetkovský Martin MUDr. – 1152464365.03 (DPP)</v>
      </c>
      <c r="B1664" s="8" t="s">
        <v>3091</v>
      </c>
      <c r="C1664" s="8" t="s">
        <v>3092</v>
      </c>
      <c r="D1664" s="8" t="s">
        <v>165</v>
      </c>
      <c r="E1664" s="8" t="s">
        <v>3084</v>
      </c>
      <c r="F1664" s="8" t="str">
        <f t="shared" si="51"/>
        <v>11580</v>
      </c>
    </row>
    <row r="1665" spans="1:6" x14ac:dyDescent="0.25">
      <c r="A1665" s="9" t="str">
        <f t="shared" si="50"/>
        <v>Důra Miroslav MUDr. Ph.D. – 1198492835.05 (DPP)</v>
      </c>
      <c r="B1665" s="8" t="s">
        <v>3093</v>
      </c>
      <c r="C1665" s="8" t="s">
        <v>3094</v>
      </c>
      <c r="D1665" s="8" t="s">
        <v>165</v>
      </c>
      <c r="E1665" s="8" t="s">
        <v>3084</v>
      </c>
      <c r="F1665" s="8" t="str">
        <f t="shared" si="51"/>
        <v>11580</v>
      </c>
    </row>
    <row r="1666" spans="1:6" x14ac:dyDescent="0.25">
      <c r="A1666" s="9" t="str">
        <f t="shared" ref="A1666:A1729" si="52">_xlfn.CONCAT(B1666," – ",C1666," (",D1666,")")</f>
        <v>Engelmann Anna MUDr. – 1193948034.02 (DPP)</v>
      </c>
      <c r="B1666" s="8" t="s">
        <v>3095</v>
      </c>
      <c r="C1666" s="8" t="s">
        <v>3096</v>
      </c>
      <c r="D1666" s="8" t="s">
        <v>165</v>
      </c>
      <c r="E1666" s="8" t="s">
        <v>3084</v>
      </c>
      <c r="F1666" s="8" t="str">
        <f t="shared" ref="F1666:F1729" si="53">MID(E1666,1,5)</f>
        <v>11580</v>
      </c>
    </row>
    <row r="1667" spans="1:6" x14ac:dyDescent="0.25">
      <c r="A1667" s="9" t="str">
        <f t="shared" si="52"/>
        <v>Ferby Asterová Karolína MUDr. – 1120350068.03 (DPP)</v>
      </c>
      <c r="B1667" s="8" t="s">
        <v>3097</v>
      </c>
      <c r="C1667" s="8" t="s">
        <v>3098</v>
      </c>
      <c r="D1667" s="8" t="s">
        <v>165</v>
      </c>
      <c r="E1667" s="8" t="s">
        <v>3084</v>
      </c>
      <c r="F1667" s="8" t="str">
        <f t="shared" si="53"/>
        <v>11580</v>
      </c>
    </row>
    <row r="1668" spans="1:6" x14ac:dyDescent="0.25">
      <c r="A1668" s="9" t="str">
        <f t="shared" si="52"/>
        <v>Fialová Jorga MUDr. – 1147741137.06 (DPP)</v>
      </c>
      <c r="B1668" s="8" t="s">
        <v>3099</v>
      </c>
      <c r="C1668" s="8" t="s">
        <v>3100</v>
      </c>
      <c r="D1668" s="8" t="s">
        <v>165</v>
      </c>
      <c r="E1668" s="8" t="s">
        <v>3084</v>
      </c>
      <c r="F1668" s="8" t="str">
        <f t="shared" si="53"/>
        <v>11580</v>
      </c>
    </row>
    <row r="1669" spans="1:6" x14ac:dyDescent="0.25">
      <c r="A1669" s="9" t="str">
        <f t="shared" si="52"/>
        <v>Jiřičková Tereza MUDr. – 1161088418.02 (DPP)</v>
      </c>
      <c r="B1669" s="8" t="s">
        <v>3101</v>
      </c>
      <c r="C1669" s="8" t="s">
        <v>3102</v>
      </c>
      <c r="D1669" s="8" t="s">
        <v>165</v>
      </c>
      <c r="E1669" s="8" t="s">
        <v>3084</v>
      </c>
      <c r="F1669" s="8" t="str">
        <f t="shared" si="53"/>
        <v>11580</v>
      </c>
    </row>
    <row r="1670" spans="1:6" x14ac:dyDescent="0.25">
      <c r="A1670" s="9" t="str">
        <f t="shared" si="52"/>
        <v>Kafková Hana MUDr. – 1161264095.10 (DPP)</v>
      </c>
      <c r="B1670" s="8" t="s">
        <v>3103</v>
      </c>
      <c r="C1670" s="8" t="s">
        <v>3104</v>
      </c>
      <c r="D1670" s="8" t="s">
        <v>165</v>
      </c>
      <c r="E1670" s="8" t="s">
        <v>3084</v>
      </c>
      <c r="F1670" s="8" t="str">
        <f t="shared" si="53"/>
        <v>11580</v>
      </c>
    </row>
    <row r="1671" spans="1:6" x14ac:dyDescent="0.25">
      <c r="A1671" s="9" t="str">
        <f t="shared" si="52"/>
        <v>Kodet Ondřej doc. MUDr. Ph.D. – 1131363425.01 (PP)</v>
      </c>
      <c r="B1671" s="8" t="s">
        <v>3105</v>
      </c>
      <c r="C1671" s="8" t="s">
        <v>3106</v>
      </c>
      <c r="D1671" s="8" t="s">
        <v>113</v>
      </c>
      <c r="E1671" s="8" t="s">
        <v>3084</v>
      </c>
      <c r="F1671" s="8" t="str">
        <f t="shared" si="53"/>
        <v>11580</v>
      </c>
    </row>
    <row r="1672" spans="1:6" x14ac:dyDescent="0.25">
      <c r="A1672" s="9" t="str">
        <f t="shared" si="52"/>
        <v>Kodetová Andrea MUDr. – 1112283751.03 (DPP)</v>
      </c>
      <c r="B1672" s="8" t="s">
        <v>3107</v>
      </c>
      <c r="C1672" s="8" t="s">
        <v>3108</v>
      </c>
      <c r="D1672" s="8" t="s">
        <v>165</v>
      </c>
      <c r="E1672" s="8" t="s">
        <v>3084</v>
      </c>
      <c r="F1672" s="8" t="str">
        <f t="shared" si="53"/>
        <v>11580</v>
      </c>
    </row>
    <row r="1673" spans="1:6" x14ac:dyDescent="0.25">
      <c r="A1673" s="9" t="str">
        <f t="shared" si="52"/>
        <v>Kojanová Martina MUDr. Ph.D. – 1121672048.12 (DPP)</v>
      </c>
      <c r="B1673" s="8" t="s">
        <v>3109</v>
      </c>
      <c r="C1673" s="8" t="s">
        <v>3110</v>
      </c>
      <c r="D1673" s="8" t="s">
        <v>165</v>
      </c>
      <c r="E1673" s="8" t="s">
        <v>3084</v>
      </c>
      <c r="F1673" s="8" t="str">
        <f t="shared" si="53"/>
        <v>11580</v>
      </c>
    </row>
    <row r="1674" spans="1:6" x14ac:dyDescent="0.25">
      <c r="A1674" s="9" t="str">
        <f t="shared" si="52"/>
        <v>Kovalčiková Jana MUDr. – 1157071903.04 (DPP)</v>
      </c>
      <c r="B1674" s="8" t="s">
        <v>3111</v>
      </c>
      <c r="C1674" s="8" t="s">
        <v>3112</v>
      </c>
      <c r="D1674" s="8" t="s">
        <v>165</v>
      </c>
      <c r="E1674" s="8" t="s">
        <v>3084</v>
      </c>
      <c r="F1674" s="8" t="str">
        <f t="shared" si="53"/>
        <v>11580</v>
      </c>
    </row>
    <row r="1675" spans="1:6" x14ac:dyDescent="0.25">
      <c r="A1675" s="9" t="str">
        <f t="shared" si="52"/>
        <v>Krajsová Ivana MUDr. MBA – 1136389805.09 (DPP)</v>
      </c>
      <c r="B1675" s="8" t="s">
        <v>3113</v>
      </c>
      <c r="C1675" s="8" t="s">
        <v>3114</v>
      </c>
      <c r="D1675" s="8" t="s">
        <v>165</v>
      </c>
      <c r="E1675" s="8" t="s">
        <v>3084</v>
      </c>
      <c r="F1675" s="8" t="str">
        <f t="shared" si="53"/>
        <v>11580</v>
      </c>
    </row>
    <row r="1676" spans="1:6" x14ac:dyDescent="0.25">
      <c r="A1676" s="9" t="str">
        <f t="shared" si="52"/>
        <v>Kučera Jan MUDr. Ph.D. – 1145985472.02 (PP)</v>
      </c>
      <c r="B1676" s="8" t="s">
        <v>3115</v>
      </c>
      <c r="C1676" s="8" t="s">
        <v>3116</v>
      </c>
      <c r="D1676" s="8" t="s">
        <v>113</v>
      </c>
      <c r="E1676" s="8" t="s">
        <v>3084</v>
      </c>
      <c r="F1676" s="8" t="str">
        <f t="shared" si="53"/>
        <v>11580</v>
      </c>
    </row>
    <row r="1677" spans="1:6" x14ac:dyDescent="0.25">
      <c r="A1677" s="9" t="str">
        <f t="shared" si="52"/>
        <v>Kuklová Ivana doc. MUDr. CSc. – 1134047185.01 (PP)</v>
      </c>
      <c r="B1677" s="8" t="s">
        <v>3117</v>
      </c>
      <c r="C1677" s="8" t="s">
        <v>3118</v>
      </c>
      <c r="D1677" s="8" t="s">
        <v>113</v>
      </c>
      <c r="E1677" s="8" t="s">
        <v>3084</v>
      </c>
      <c r="F1677" s="8" t="str">
        <f t="shared" si="53"/>
        <v>11580</v>
      </c>
    </row>
    <row r="1678" spans="1:6" x14ac:dyDescent="0.25">
      <c r="A1678" s="9" t="str">
        <f t="shared" si="52"/>
        <v>Kunešová Natálie MUDr. – 1163011109.02 (DPP)</v>
      </c>
      <c r="B1678" s="8" t="s">
        <v>3119</v>
      </c>
      <c r="C1678" s="8" t="s">
        <v>3120</v>
      </c>
      <c r="D1678" s="8" t="s">
        <v>165</v>
      </c>
      <c r="E1678" s="8" t="s">
        <v>3084</v>
      </c>
      <c r="F1678" s="8" t="str">
        <f t="shared" si="53"/>
        <v>11580</v>
      </c>
    </row>
    <row r="1679" spans="1:6" x14ac:dyDescent="0.25">
      <c r="A1679" s="9" t="str">
        <f t="shared" si="52"/>
        <v>Lang Martin MUDr. – 1111848377.01 (DPP)</v>
      </c>
      <c r="B1679" s="8" t="s">
        <v>9649</v>
      </c>
      <c r="C1679" s="8" t="s">
        <v>9650</v>
      </c>
      <c r="D1679" s="8" t="s">
        <v>165</v>
      </c>
      <c r="E1679" s="8" t="s">
        <v>3084</v>
      </c>
      <c r="F1679" s="8" t="str">
        <f t="shared" si="53"/>
        <v>11580</v>
      </c>
    </row>
    <row r="1680" spans="1:6" x14ac:dyDescent="0.25">
      <c r="A1680" s="9" t="str">
        <f t="shared" si="52"/>
        <v>Lochmanová Nikola MUDr. – 1135016680.04 (DPP)</v>
      </c>
      <c r="B1680" s="8" t="s">
        <v>3121</v>
      </c>
      <c r="C1680" s="8" t="s">
        <v>3122</v>
      </c>
      <c r="D1680" s="8" t="s">
        <v>165</v>
      </c>
      <c r="E1680" s="8" t="s">
        <v>3084</v>
      </c>
      <c r="F1680" s="8" t="str">
        <f t="shared" si="53"/>
        <v>11580</v>
      </c>
    </row>
    <row r="1681" spans="1:6" x14ac:dyDescent="0.25">
      <c r="A1681" s="9" t="str">
        <f t="shared" si="52"/>
        <v>Miňovská Viera MUDr. – 1140085176.12 (DPP)</v>
      </c>
      <c r="B1681" s="8" t="s">
        <v>3123</v>
      </c>
      <c r="C1681" s="8" t="s">
        <v>3124</v>
      </c>
      <c r="D1681" s="8" t="s">
        <v>165</v>
      </c>
      <c r="E1681" s="8" t="s">
        <v>3084</v>
      </c>
      <c r="F1681" s="8" t="str">
        <f t="shared" si="53"/>
        <v>11580</v>
      </c>
    </row>
    <row r="1682" spans="1:6" x14ac:dyDescent="0.25">
      <c r="A1682" s="9" t="str">
        <f t="shared" si="52"/>
        <v>Pikalová Iva Bc. DiS. – 1145365768.01 (PP)</v>
      </c>
      <c r="B1682" s="8" t="s">
        <v>3125</v>
      </c>
      <c r="C1682" s="8" t="s">
        <v>3126</v>
      </c>
      <c r="D1682" s="8" t="s">
        <v>113</v>
      </c>
      <c r="E1682" s="8" t="s">
        <v>3084</v>
      </c>
      <c r="F1682" s="8" t="str">
        <f t="shared" si="53"/>
        <v>11580</v>
      </c>
    </row>
    <row r="1683" spans="1:6" x14ac:dyDescent="0.25">
      <c r="A1683" s="9" t="str">
        <f t="shared" si="52"/>
        <v>Plzáková Zuzana MUDr. Ph.D. – 1141033074.01 (PP)</v>
      </c>
      <c r="B1683" s="8" t="s">
        <v>3127</v>
      </c>
      <c r="C1683" s="8" t="s">
        <v>3128</v>
      </c>
      <c r="D1683" s="8" t="s">
        <v>113</v>
      </c>
      <c r="E1683" s="8" t="s">
        <v>3084</v>
      </c>
      <c r="F1683" s="8" t="str">
        <f t="shared" si="53"/>
        <v>11580</v>
      </c>
    </row>
    <row r="1684" spans="1:6" x14ac:dyDescent="0.25">
      <c r="A1684" s="9" t="str">
        <f t="shared" si="52"/>
        <v>Polášková Stanislava MUDr. – 1183029879.11 (DPP)</v>
      </c>
      <c r="B1684" s="8" t="s">
        <v>3129</v>
      </c>
      <c r="C1684" s="8" t="s">
        <v>3130</v>
      </c>
      <c r="D1684" s="8" t="s">
        <v>165</v>
      </c>
      <c r="E1684" s="8" t="s">
        <v>3084</v>
      </c>
      <c r="F1684" s="8" t="str">
        <f t="shared" si="53"/>
        <v>11580</v>
      </c>
    </row>
    <row r="1685" spans="1:6" x14ac:dyDescent="0.25">
      <c r="A1685" s="9" t="str">
        <f t="shared" si="52"/>
        <v>Procházková Ilona MUDr. – 1147552835.13 (DPP)</v>
      </c>
      <c r="B1685" s="8" t="s">
        <v>3131</v>
      </c>
      <c r="C1685" s="8" t="s">
        <v>3132</v>
      </c>
      <c r="D1685" s="8" t="s">
        <v>165</v>
      </c>
      <c r="E1685" s="8" t="s">
        <v>3084</v>
      </c>
      <c r="F1685" s="8" t="str">
        <f t="shared" si="53"/>
        <v>11580</v>
      </c>
    </row>
    <row r="1686" spans="1:6" x14ac:dyDescent="0.25">
      <c r="A1686" s="9" t="str">
        <f t="shared" si="52"/>
        <v>Řandová Linda MUDr. – 1193430350.04 (DPP)</v>
      </c>
      <c r="B1686" s="8" t="s">
        <v>3133</v>
      </c>
      <c r="C1686" s="8" t="s">
        <v>3134</v>
      </c>
      <c r="D1686" s="8" t="s">
        <v>165</v>
      </c>
      <c r="E1686" s="8" t="s">
        <v>3084</v>
      </c>
      <c r="F1686" s="8" t="str">
        <f t="shared" si="53"/>
        <v>11580</v>
      </c>
    </row>
    <row r="1687" spans="1:6" x14ac:dyDescent="0.25">
      <c r="A1687" s="9" t="str">
        <f t="shared" si="52"/>
        <v>Sedlák Matěj MUDr. – 1171066030.01 (DPP)</v>
      </c>
      <c r="B1687" s="8" t="s">
        <v>3135</v>
      </c>
      <c r="C1687" s="8" t="s">
        <v>3136</v>
      </c>
      <c r="D1687" s="8" t="s">
        <v>165</v>
      </c>
      <c r="E1687" s="8" t="s">
        <v>3084</v>
      </c>
      <c r="F1687" s="8" t="str">
        <f t="shared" si="53"/>
        <v>11580</v>
      </c>
    </row>
    <row r="1688" spans="1:6" x14ac:dyDescent="0.25">
      <c r="A1688" s="9" t="str">
        <f t="shared" si="52"/>
        <v>Schönová Helena MUDr. – 1120149526.02 (DPP)</v>
      </c>
      <c r="B1688" s="8" t="s">
        <v>3137</v>
      </c>
      <c r="C1688" s="8" t="s">
        <v>3138</v>
      </c>
      <c r="D1688" s="8" t="s">
        <v>165</v>
      </c>
      <c r="E1688" s="8" t="s">
        <v>3084</v>
      </c>
      <c r="F1688" s="8" t="str">
        <f t="shared" si="53"/>
        <v>11580</v>
      </c>
    </row>
    <row r="1689" spans="1:6" x14ac:dyDescent="0.25">
      <c r="A1689" s="9" t="str">
        <f t="shared" si="52"/>
        <v>Štork Jiří prof. MUDr. CSc. – 1154944448.01 (PP)</v>
      </c>
      <c r="B1689" s="8" t="s">
        <v>3139</v>
      </c>
      <c r="C1689" s="8" t="s">
        <v>3140</v>
      </c>
      <c r="D1689" s="8" t="s">
        <v>113</v>
      </c>
      <c r="E1689" s="8" t="s">
        <v>3084</v>
      </c>
      <c r="F1689" s="8" t="str">
        <f t="shared" si="53"/>
        <v>11580</v>
      </c>
    </row>
    <row r="1690" spans="1:6" x14ac:dyDescent="0.25">
      <c r="A1690" s="9" t="str">
        <f t="shared" si="52"/>
        <v>Šuková Taťána MUDr. – 1120807798.12 (DPP)</v>
      </c>
      <c r="B1690" s="8" t="s">
        <v>3141</v>
      </c>
      <c r="C1690" s="8" t="s">
        <v>3142</v>
      </c>
      <c r="D1690" s="8" t="s">
        <v>165</v>
      </c>
      <c r="E1690" s="8" t="s">
        <v>3084</v>
      </c>
      <c r="F1690" s="8" t="str">
        <f t="shared" si="53"/>
        <v>11580</v>
      </c>
    </row>
    <row r="1691" spans="1:6" x14ac:dyDescent="0.25">
      <c r="A1691" s="9" t="str">
        <f t="shared" si="52"/>
        <v>Trýzna Roman MUDr. – 1128514154.13 (DPP)</v>
      </c>
      <c r="B1691" s="8" t="s">
        <v>3143</v>
      </c>
      <c r="C1691" s="8" t="s">
        <v>3144</v>
      </c>
      <c r="D1691" s="8" t="s">
        <v>165</v>
      </c>
      <c r="E1691" s="8" t="s">
        <v>3084</v>
      </c>
      <c r="F1691" s="8" t="str">
        <f t="shared" si="53"/>
        <v>11580</v>
      </c>
    </row>
    <row r="1692" spans="1:6" x14ac:dyDescent="0.25">
      <c r="A1692" s="9" t="str">
        <f t="shared" si="52"/>
        <v>Zahradníčková Zdeňka – 1161375135.07 (DPP)</v>
      </c>
      <c r="B1692" s="8" t="s">
        <v>3145</v>
      </c>
      <c r="C1692" s="8" t="s">
        <v>3146</v>
      </c>
      <c r="D1692" s="8" t="s">
        <v>165</v>
      </c>
      <c r="E1692" s="8" t="s">
        <v>3084</v>
      </c>
      <c r="F1692" s="8" t="str">
        <f t="shared" si="53"/>
        <v>11580</v>
      </c>
    </row>
    <row r="1693" spans="1:6" x14ac:dyDescent="0.25">
      <c r="A1693" s="9" t="str">
        <f t="shared" si="52"/>
        <v>Záveská Hana MUDr. – 1123491018.07 (PP)</v>
      </c>
      <c r="B1693" s="8" t="s">
        <v>3147</v>
      </c>
      <c r="C1693" s="8" t="s">
        <v>3148</v>
      </c>
      <c r="D1693" s="8" t="s">
        <v>113</v>
      </c>
      <c r="E1693" s="8" t="s">
        <v>3084</v>
      </c>
      <c r="F1693" s="8" t="str">
        <f t="shared" si="53"/>
        <v>11580</v>
      </c>
    </row>
    <row r="1694" spans="1:6" x14ac:dyDescent="0.25">
      <c r="A1694" s="9" t="str">
        <f t="shared" si="52"/>
        <v>Žemličková Martina MUDr. – 1132442410.15 (DPP)</v>
      </c>
      <c r="B1694" s="8" t="s">
        <v>3149</v>
      </c>
      <c r="C1694" s="8" t="s">
        <v>3150</v>
      </c>
      <c r="D1694" s="8" t="s">
        <v>165</v>
      </c>
      <c r="E1694" s="8" t="s">
        <v>3084</v>
      </c>
      <c r="F1694" s="8" t="str">
        <f t="shared" si="53"/>
        <v>11580</v>
      </c>
    </row>
    <row r="1695" spans="1:6" x14ac:dyDescent="0.25">
      <c r="A1695" s="9" t="str">
        <f t="shared" si="52"/>
        <v>Bautzká Lucie – 1187099431.01 (PP)</v>
      </c>
      <c r="B1695" s="8" t="s">
        <v>3151</v>
      </c>
      <c r="C1695" s="8" t="s">
        <v>3152</v>
      </c>
      <c r="D1695" s="8" t="s">
        <v>113</v>
      </c>
      <c r="E1695" s="8" t="s">
        <v>3153</v>
      </c>
      <c r="F1695" s="8" t="str">
        <f t="shared" si="53"/>
        <v>11590</v>
      </c>
    </row>
    <row r="1696" spans="1:6" x14ac:dyDescent="0.25">
      <c r="A1696" s="9" t="str">
        <f t="shared" si="52"/>
        <v>Fialová Daniela doc. PharmDr. Ph.D. – 1149444168.01 (PP)</v>
      </c>
      <c r="B1696" s="8" t="s">
        <v>3154</v>
      </c>
      <c r="C1696" s="8" t="s">
        <v>3155</v>
      </c>
      <c r="D1696" s="8" t="s">
        <v>113</v>
      </c>
      <c r="E1696" s="8" t="s">
        <v>3153</v>
      </c>
      <c r="F1696" s="8" t="str">
        <f t="shared" si="53"/>
        <v>11590</v>
      </c>
    </row>
    <row r="1697" spans="1:6" x14ac:dyDescent="0.25">
      <c r="A1697" s="9" t="str">
        <f t="shared" si="52"/>
        <v>Klán Jan MUDr. – 1165132383.01 (PP)</v>
      </c>
      <c r="B1697" s="8" t="s">
        <v>3156</v>
      </c>
      <c r="C1697" s="8" t="s">
        <v>3157</v>
      </c>
      <c r="D1697" s="8" t="s">
        <v>113</v>
      </c>
      <c r="E1697" s="8" t="s">
        <v>3153</v>
      </c>
      <c r="F1697" s="8" t="str">
        <f t="shared" si="53"/>
        <v>11590</v>
      </c>
    </row>
    <row r="1698" spans="1:6" x14ac:dyDescent="0.25">
      <c r="A1698" s="9" t="str">
        <f t="shared" si="52"/>
        <v>Mádlová Pavla MUDr. – 1162704084.01 (PP)</v>
      </c>
      <c r="B1698" s="8" t="s">
        <v>3158</v>
      </c>
      <c r="C1698" s="8" t="s">
        <v>3159</v>
      </c>
      <c r="D1698" s="8" t="s">
        <v>113</v>
      </c>
      <c r="E1698" s="8" t="s">
        <v>3153</v>
      </c>
      <c r="F1698" s="8" t="str">
        <f t="shared" si="53"/>
        <v>11590</v>
      </c>
    </row>
    <row r="1699" spans="1:6" x14ac:dyDescent="0.25">
      <c r="A1699" s="9" t="str">
        <f t="shared" si="52"/>
        <v>Michálková Helena Mgr. Ph.D. – 1196390984.01 (PP)</v>
      </c>
      <c r="B1699" s="8" t="s">
        <v>3160</v>
      </c>
      <c r="C1699" s="8" t="s">
        <v>3161</v>
      </c>
      <c r="D1699" s="8" t="s">
        <v>113</v>
      </c>
      <c r="E1699" s="8" t="s">
        <v>3153</v>
      </c>
      <c r="F1699" s="8" t="str">
        <f t="shared" si="53"/>
        <v>11590</v>
      </c>
    </row>
    <row r="1700" spans="1:6" x14ac:dyDescent="0.25">
      <c r="A1700" s="9" t="str">
        <f t="shared" si="52"/>
        <v>Pavlíčková Ludmila MUDr. – 1152342363.02 (PP)</v>
      </c>
      <c r="B1700" s="8" t="s">
        <v>3162</v>
      </c>
      <c r="C1700" s="8" t="s">
        <v>3163</v>
      </c>
      <c r="D1700" s="8" t="s">
        <v>113</v>
      </c>
      <c r="E1700" s="8" t="s">
        <v>3153</v>
      </c>
      <c r="F1700" s="8" t="str">
        <f t="shared" si="53"/>
        <v>11590</v>
      </c>
    </row>
    <row r="1701" spans="1:6" x14ac:dyDescent="0.25">
      <c r="A1701" s="9" t="str">
        <f t="shared" si="52"/>
        <v>Pavlichuk Olga – 1198929664.01 (PP)</v>
      </c>
      <c r="B1701" s="8" t="s">
        <v>3164</v>
      </c>
      <c r="C1701" s="8" t="s">
        <v>3165</v>
      </c>
      <c r="D1701" s="8" t="s">
        <v>113</v>
      </c>
      <c r="E1701" s="8" t="s">
        <v>3153</v>
      </c>
      <c r="F1701" s="8" t="str">
        <f t="shared" si="53"/>
        <v>11590</v>
      </c>
    </row>
    <row r="1702" spans="1:6" x14ac:dyDescent="0.25">
      <c r="A1702" s="9" t="str">
        <f t="shared" si="52"/>
        <v>Richter Tomáš MUDr. Ph.D. – 1117611883.02 (PP)</v>
      </c>
      <c r="B1702" s="8" t="s">
        <v>3166</v>
      </c>
      <c r="C1702" s="8" t="s">
        <v>3167</v>
      </c>
      <c r="D1702" s="8" t="s">
        <v>113</v>
      </c>
      <c r="E1702" s="8" t="s">
        <v>3153</v>
      </c>
      <c r="F1702" s="8" t="str">
        <f t="shared" si="53"/>
        <v>11590</v>
      </c>
    </row>
    <row r="1703" spans="1:6" x14ac:dyDescent="0.25">
      <c r="A1703" s="9" t="str">
        <f t="shared" si="52"/>
        <v>Slavíček Jaroslav doc. MUDr. CSc. – 1156903640.07 (DPP)</v>
      </c>
      <c r="B1703" s="8" t="s">
        <v>10360</v>
      </c>
      <c r="C1703" s="8" t="s">
        <v>10361</v>
      </c>
      <c r="D1703" s="8" t="s">
        <v>165</v>
      </c>
      <c r="E1703" s="8" t="s">
        <v>3153</v>
      </c>
      <c r="F1703" s="8" t="str">
        <f t="shared" si="53"/>
        <v>11590</v>
      </c>
    </row>
    <row r="1704" spans="1:6" x14ac:dyDescent="0.25">
      <c r="A1704" s="9" t="str">
        <f t="shared" si="52"/>
        <v>Topinková Eva prof. MUDr. CSc. – 1112604835.01 (PP)</v>
      </c>
      <c r="B1704" s="8" t="s">
        <v>3168</v>
      </c>
      <c r="C1704" s="8" t="s">
        <v>3169</v>
      </c>
      <c r="D1704" s="8" t="s">
        <v>113</v>
      </c>
      <c r="E1704" s="8" t="s">
        <v>3153</v>
      </c>
      <c r="F1704" s="8" t="str">
        <f t="shared" si="53"/>
        <v>11590</v>
      </c>
    </row>
    <row r="1705" spans="1:6" x14ac:dyDescent="0.25">
      <c r="A1705" s="9" t="str">
        <f t="shared" si="52"/>
        <v>Vágnerová Tereza Mgr. Ing. Ph.D. – 1161565111.01 (PP)</v>
      </c>
      <c r="B1705" s="8" t="s">
        <v>3170</v>
      </c>
      <c r="C1705" s="8" t="s">
        <v>3171</v>
      </c>
      <c r="D1705" s="8" t="s">
        <v>113</v>
      </c>
      <c r="E1705" s="8" t="s">
        <v>3153</v>
      </c>
      <c r="F1705" s="8" t="str">
        <f t="shared" si="53"/>
        <v>11590</v>
      </c>
    </row>
    <row r="1706" spans="1:6" x14ac:dyDescent="0.25">
      <c r="A1706" s="9" t="str">
        <f t="shared" si="52"/>
        <v>Vráblová Simona MUDr. – 1189973782.02 (PP)</v>
      </c>
      <c r="B1706" s="8" t="s">
        <v>3172</v>
      </c>
      <c r="C1706" s="8" t="s">
        <v>3173</v>
      </c>
      <c r="D1706" s="8" t="s">
        <v>113</v>
      </c>
      <c r="E1706" s="8" t="s">
        <v>3153</v>
      </c>
      <c r="F1706" s="8" t="str">
        <f t="shared" si="53"/>
        <v>11590</v>
      </c>
    </row>
    <row r="1707" spans="1:6" x14ac:dyDescent="0.25">
      <c r="A1707" s="9" t="str">
        <f t="shared" si="52"/>
        <v>Babicová Marta Bc. – 1182807064.02 (PP)</v>
      </c>
      <c r="B1707" s="8" t="s">
        <v>3174</v>
      </c>
      <c r="C1707" s="8" t="s">
        <v>3175</v>
      </c>
      <c r="D1707" s="8" t="s">
        <v>113</v>
      </c>
      <c r="E1707" s="8" t="s">
        <v>3176</v>
      </c>
      <c r="F1707" s="8" t="str">
        <f t="shared" si="53"/>
        <v>11591</v>
      </c>
    </row>
    <row r="1708" spans="1:6" x14ac:dyDescent="0.25">
      <c r="A1708" s="9" t="str">
        <f t="shared" si="52"/>
        <v>Čepelíková Zuzana PhDr. Mgr. – 1155005479.01 (PP)</v>
      </c>
      <c r="B1708" s="8" t="s">
        <v>3177</v>
      </c>
      <c r="C1708" s="8" t="s">
        <v>3178</v>
      </c>
      <c r="D1708" s="8" t="s">
        <v>113</v>
      </c>
      <c r="E1708" s="8" t="s">
        <v>3176</v>
      </c>
      <c r="F1708" s="8" t="str">
        <f t="shared" si="53"/>
        <v>11591</v>
      </c>
    </row>
    <row r="1709" spans="1:6" x14ac:dyDescent="0.25">
      <c r="A1709" s="9" t="str">
        <f t="shared" si="52"/>
        <v>Kopecký Ondřej MUDr. – 1115892773.09 (PP)</v>
      </c>
      <c r="B1709" s="8" t="s">
        <v>3179</v>
      </c>
      <c r="C1709" s="8" t="s">
        <v>3180</v>
      </c>
      <c r="D1709" s="8" t="s">
        <v>113</v>
      </c>
      <c r="E1709" s="8" t="s">
        <v>3176</v>
      </c>
      <c r="F1709" s="8" t="str">
        <f t="shared" si="53"/>
        <v>11591</v>
      </c>
    </row>
    <row r="1710" spans="1:6" x14ac:dyDescent="0.25">
      <c r="A1710" s="9" t="str">
        <f t="shared" si="52"/>
        <v>Kouba Michal MUDr. – 1141177303.01 (PP)</v>
      </c>
      <c r="B1710" s="8" t="s">
        <v>3181</v>
      </c>
      <c r="C1710" s="8" t="s">
        <v>3182</v>
      </c>
      <c r="D1710" s="8" t="s">
        <v>113</v>
      </c>
      <c r="E1710" s="8" t="s">
        <v>3176</v>
      </c>
      <c r="F1710" s="8" t="str">
        <f t="shared" si="53"/>
        <v>11591</v>
      </c>
    </row>
    <row r="1711" spans="1:6" x14ac:dyDescent="0.25">
      <c r="A1711" s="9" t="str">
        <f t="shared" si="52"/>
        <v>Mlčochová Denisa MUDr. – 1146820290.02 (PP)</v>
      </c>
      <c r="B1711" s="8" t="s">
        <v>3183</v>
      </c>
      <c r="C1711" s="8" t="s">
        <v>3184</v>
      </c>
      <c r="D1711" s="8" t="s">
        <v>113</v>
      </c>
      <c r="E1711" s="8" t="s">
        <v>3176</v>
      </c>
      <c r="F1711" s="8" t="str">
        <f t="shared" si="53"/>
        <v>11591</v>
      </c>
    </row>
    <row r="1712" spans="1:6" x14ac:dyDescent="0.25">
      <c r="A1712" s="9" t="str">
        <f t="shared" si="52"/>
        <v>Rusinová Kateřina doc. MUDr. MgA. Ph.D. – 1174764350.01 (PP)</v>
      </c>
      <c r="B1712" s="8" t="s">
        <v>3185</v>
      </c>
      <c r="C1712" s="8" t="s">
        <v>3186</v>
      </c>
      <c r="D1712" s="8" t="s">
        <v>113</v>
      </c>
      <c r="E1712" s="8" t="s">
        <v>3176</v>
      </c>
      <c r="F1712" s="8" t="str">
        <f t="shared" si="53"/>
        <v>11591</v>
      </c>
    </row>
    <row r="1713" spans="1:6" x14ac:dyDescent="0.25">
      <c r="A1713" s="9" t="str">
        <f t="shared" si="52"/>
        <v>Suk Daniel MUDr. – 1171404400.03 (PP)</v>
      </c>
      <c r="B1713" s="8" t="s">
        <v>3187</v>
      </c>
      <c r="C1713" s="8" t="s">
        <v>3188</v>
      </c>
      <c r="D1713" s="8" t="s">
        <v>113</v>
      </c>
      <c r="E1713" s="8" t="s">
        <v>3176</v>
      </c>
      <c r="F1713" s="8" t="str">
        <f t="shared" si="53"/>
        <v>11591</v>
      </c>
    </row>
    <row r="1714" spans="1:6" x14ac:dyDescent="0.25">
      <c r="A1714" s="9" t="str">
        <f t="shared" si="52"/>
        <v>Zvara Markéta MUDr. – 1150669717.01 (PP)</v>
      </c>
      <c r="B1714" s="8" t="s">
        <v>9651</v>
      </c>
      <c r="C1714" s="8" t="s">
        <v>9652</v>
      </c>
      <c r="D1714" s="8" t="s">
        <v>113</v>
      </c>
      <c r="E1714" s="8" t="s">
        <v>3176</v>
      </c>
      <c r="F1714" s="8" t="str">
        <f t="shared" si="53"/>
        <v>11591</v>
      </c>
    </row>
    <row r="1715" spans="1:6" x14ac:dyDescent="0.25">
      <c r="A1715" s="9" t="str">
        <f t="shared" si="52"/>
        <v>Žůrková Pavla MUDr. – 1110583016.03 (PP)</v>
      </c>
      <c r="B1715" s="8" t="s">
        <v>3189</v>
      </c>
      <c r="C1715" s="8" t="s">
        <v>3190</v>
      </c>
      <c r="D1715" s="8" t="s">
        <v>113</v>
      </c>
      <c r="E1715" s="8" t="s">
        <v>3176</v>
      </c>
      <c r="F1715" s="8" t="str">
        <f t="shared" si="53"/>
        <v>11591</v>
      </c>
    </row>
    <row r="1716" spans="1:6" x14ac:dyDescent="0.25">
      <c r="A1716" s="9" t="str">
        <f t="shared" si="52"/>
        <v>Andělová Michaela MUDr. Ph.D. – 1187120211.01 (PP)</v>
      </c>
      <c r="B1716" s="8" t="s">
        <v>3191</v>
      </c>
      <c r="C1716" s="8" t="s">
        <v>3192</v>
      </c>
      <c r="D1716" s="8" t="s">
        <v>113</v>
      </c>
      <c r="E1716" s="8" t="s">
        <v>3193</v>
      </c>
      <c r="F1716" s="8" t="str">
        <f t="shared" si="53"/>
        <v>11600</v>
      </c>
    </row>
    <row r="1717" spans="1:6" x14ac:dyDescent="0.25">
      <c r="A1717" s="9" t="str">
        <f t="shared" si="52"/>
        <v>Bezdíček Ondřej prof. Mgr. Ph.D. – 1156246783.02 (PP)</v>
      </c>
      <c r="B1717" s="8" t="s">
        <v>3194</v>
      </c>
      <c r="C1717" s="8" t="s">
        <v>3195</v>
      </c>
      <c r="D1717" s="8" t="s">
        <v>113</v>
      </c>
      <c r="E1717" s="8" t="s">
        <v>3193</v>
      </c>
      <c r="F1717" s="8" t="str">
        <f t="shared" si="53"/>
        <v>11600</v>
      </c>
    </row>
    <row r="1718" spans="1:6" x14ac:dyDescent="0.25">
      <c r="A1718" s="9" t="str">
        <f t="shared" si="52"/>
        <v>Brdková Jana – 1161365370.01 (PP)</v>
      </c>
      <c r="B1718" s="8" t="s">
        <v>3196</v>
      </c>
      <c r="C1718" s="8" t="s">
        <v>3197</v>
      </c>
      <c r="D1718" s="8" t="s">
        <v>113</v>
      </c>
      <c r="E1718" s="8" t="s">
        <v>3193</v>
      </c>
      <c r="F1718" s="8" t="str">
        <f t="shared" si="53"/>
        <v>11600</v>
      </c>
    </row>
    <row r="1719" spans="1:6" x14ac:dyDescent="0.25">
      <c r="A1719" s="9" t="str">
        <f t="shared" si="52"/>
        <v>Brožová Hana doc. MUDr. Ph.D. – 1152834039.01 (PP)</v>
      </c>
      <c r="B1719" s="8" t="s">
        <v>3198</v>
      </c>
      <c r="C1719" s="8" t="s">
        <v>3199</v>
      </c>
      <c r="D1719" s="8" t="s">
        <v>113</v>
      </c>
      <c r="E1719" s="8" t="s">
        <v>3193</v>
      </c>
      <c r="F1719" s="8" t="str">
        <f t="shared" si="53"/>
        <v>11600</v>
      </c>
    </row>
    <row r="1720" spans="1:6" x14ac:dyDescent="0.25">
      <c r="A1720" s="9" t="str">
        <f t="shared" si="52"/>
        <v>Bušek Petr MUDr. Ph.D. – 1186197234.06 (DPP)</v>
      </c>
      <c r="B1720" s="8" t="s">
        <v>3200</v>
      </c>
      <c r="C1720" s="8" t="s">
        <v>3201</v>
      </c>
      <c r="D1720" s="8" t="s">
        <v>165</v>
      </c>
      <c r="E1720" s="8" t="s">
        <v>3193</v>
      </c>
      <c r="F1720" s="8" t="str">
        <f t="shared" si="53"/>
        <v>11600</v>
      </c>
    </row>
    <row r="1721" spans="1:6" x14ac:dyDescent="0.25">
      <c r="A1721" s="9" t="str">
        <f t="shared" si="52"/>
        <v>Čech František Mgr. – 1174390747.02 (DPP)</v>
      </c>
      <c r="B1721" s="8" t="s">
        <v>9653</v>
      </c>
      <c r="C1721" s="8" t="s">
        <v>9654</v>
      </c>
      <c r="D1721" s="8" t="s">
        <v>165</v>
      </c>
      <c r="E1721" s="8" t="s">
        <v>3193</v>
      </c>
      <c r="F1721" s="8" t="str">
        <f t="shared" si="53"/>
        <v>11600</v>
      </c>
    </row>
    <row r="1722" spans="1:6" x14ac:dyDescent="0.25">
      <c r="A1722" s="9" t="str">
        <f t="shared" si="52"/>
        <v>Dostálová Simona MUDr. Ph.D. – 1194622180.04 (PP)</v>
      </c>
      <c r="B1722" s="8" t="s">
        <v>3202</v>
      </c>
      <c r="C1722" s="8" t="s">
        <v>3203</v>
      </c>
      <c r="D1722" s="8" t="s">
        <v>113</v>
      </c>
      <c r="E1722" s="8" t="s">
        <v>3193</v>
      </c>
      <c r="F1722" s="8" t="str">
        <f t="shared" si="53"/>
        <v>11600</v>
      </c>
    </row>
    <row r="1723" spans="1:6" x14ac:dyDescent="0.25">
      <c r="A1723" s="9" t="str">
        <f t="shared" si="52"/>
        <v>Dušek Petr doc. MUDr. Ph.D. – 1173575191.01 (PP)</v>
      </c>
      <c r="B1723" s="8" t="s">
        <v>3206</v>
      </c>
      <c r="C1723" s="8" t="s">
        <v>3207</v>
      </c>
      <c r="D1723" s="8" t="s">
        <v>113</v>
      </c>
      <c r="E1723" s="8" t="s">
        <v>3193</v>
      </c>
      <c r="F1723" s="8" t="str">
        <f t="shared" si="53"/>
        <v>11600</v>
      </c>
    </row>
    <row r="1724" spans="1:6" x14ac:dyDescent="0.25">
      <c r="A1724" s="9" t="str">
        <f t="shared" si="52"/>
        <v>Dušek Pavel MUDr. Bc. Ph.D. – 1128031671.05 (PP)</v>
      </c>
      <c r="B1724" s="8" t="s">
        <v>3204</v>
      </c>
      <c r="C1724" s="8" t="s">
        <v>3205</v>
      </c>
      <c r="D1724" s="8" t="s">
        <v>113</v>
      </c>
      <c r="E1724" s="8" t="s">
        <v>3193</v>
      </c>
      <c r="F1724" s="8" t="str">
        <f t="shared" si="53"/>
        <v>11600</v>
      </c>
    </row>
    <row r="1725" spans="1:6" x14ac:dyDescent="0.25">
      <c r="A1725" s="9" t="str">
        <f t="shared" si="52"/>
        <v>Džerengová Barbora MUDr. – 1143155080.01 (PP)</v>
      </c>
      <c r="B1725" s="8" t="s">
        <v>3208</v>
      </c>
      <c r="C1725" s="8" t="s">
        <v>3209</v>
      </c>
      <c r="D1725" s="8" t="s">
        <v>113</v>
      </c>
      <c r="E1725" s="8" t="s">
        <v>3193</v>
      </c>
      <c r="F1725" s="8" t="str">
        <f t="shared" si="53"/>
        <v>11600</v>
      </c>
    </row>
    <row r="1726" spans="1:6" x14ac:dyDescent="0.25">
      <c r="A1726" s="9" t="str">
        <f t="shared" si="52"/>
        <v>Eperieshiova Iryna Bc. – 1185487564.03 (DPP)</v>
      </c>
      <c r="B1726" s="8" t="s">
        <v>9655</v>
      </c>
      <c r="C1726" s="8" t="s">
        <v>9656</v>
      </c>
      <c r="D1726" s="8" t="s">
        <v>165</v>
      </c>
      <c r="E1726" s="8" t="s">
        <v>3193</v>
      </c>
      <c r="F1726" s="8" t="str">
        <f t="shared" si="53"/>
        <v>11600</v>
      </c>
    </row>
    <row r="1727" spans="1:6" x14ac:dyDescent="0.25">
      <c r="A1727" s="9" t="str">
        <f t="shared" si="52"/>
        <v>Espitia Daniel Ian Bc. – 1168382808.01 (DPP)</v>
      </c>
      <c r="B1727" s="8" t="s">
        <v>10362</v>
      </c>
      <c r="C1727" s="8" t="s">
        <v>10363</v>
      </c>
      <c r="D1727" s="8" t="s">
        <v>165</v>
      </c>
      <c r="E1727" s="8" t="s">
        <v>3193</v>
      </c>
      <c r="F1727" s="8" t="str">
        <f t="shared" si="53"/>
        <v>11600</v>
      </c>
    </row>
    <row r="1728" spans="1:6" x14ac:dyDescent="0.25">
      <c r="A1728" s="9" t="str">
        <f t="shared" si="52"/>
        <v>Fialová Markéta Mgr. – 1110740997.01 (PP)</v>
      </c>
      <c r="B1728" s="8" t="s">
        <v>3210</v>
      </c>
      <c r="C1728" s="8" t="s">
        <v>3211</v>
      </c>
      <c r="D1728" s="8" t="s">
        <v>113</v>
      </c>
      <c r="E1728" s="8" t="s">
        <v>3193</v>
      </c>
      <c r="F1728" s="8" t="str">
        <f t="shared" si="53"/>
        <v>11600</v>
      </c>
    </row>
    <row r="1729" spans="1:6" x14ac:dyDescent="0.25">
      <c r="A1729" s="9" t="str">
        <f t="shared" si="52"/>
        <v>Fiedorová Eva Bc. – 1161436591.01 (PP)</v>
      </c>
      <c r="B1729" s="8" t="s">
        <v>3212</v>
      </c>
      <c r="C1729" s="8" t="s">
        <v>3213</v>
      </c>
      <c r="D1729" s="8" t="s">
        <v>113</v>
      </c>
      <c r="E1729" s="8" t="s">
        <v>3193</v>
      </c>
      <c r="F1729" s="8" t="str">
        <f t="shared" si="53"/>
        <v>11600</v>
      </c>
    </row>
    <row r="1730" spans="1:6" x14ac:dyDescent="0.25">
      <c r="A1730" s="9" t="str">
        <f t="shared" ref="A1730:A1793" si="54">_xlfn.CONCAT(B1730," – ",C1730," (",D1730,")")</f>
        <v>Filip Pavel MUDr. Ph.D. – 1155435487.01 (PP)</v>
      </c>
      <c r="B1730" s="8" t="s">
        <v>3214</v>
      </c>
      <c r="C1730" s="8" t="s">
        <v>3215</v>
      </c>
      <c r="D1730" s="8" t="s">
        <v>113</v>
      </c>
      <c r="E1730" s="8" t="s">
        <v>3193</v>
      </c>
      <c r="F1730" s="8" t="str">
        <f t="shared" ref="F1730:F1793" si="55">MID(E1730,1,5)</f>
        <v>11600</v>
      </c>
    </row>
    <row r="1731" spans="1:6" x14ac:dyDescent="0.25">
      <c r="A1731" s="9" t="str">
        <f t="shared" si="54"/>
        <v>Fliglová Andrea Bc. – 1159704492.01 (DPP)</v>
      </c>
      <c r="B1731" s="8" t="s">
        <v>3216</v>
      </c>
      <c r="C1731" s="8" t="s">
        <v>3217</v>
      </c>
      <c r="D1731" s="8" t="s">
        <v>165</v>
      </c>
      <c r="E1731" s="8" t="s">
        <v>3193</v>
      </c>
      <c r="F1731" s="8" t="str">
        <f t="shared" si="55"/>
        <v>11600</v>
      </c>
    </row>
    <row r="1732" spans="1:6" x14ac:dyDescent="0.25">
      <c r="A1732" s="9" t="str">
        <f t="shared" si="54"/>
        <v>Frýda Oskar MUDr. – 1134824521.01 (PP)</v>
      </c>
      <c r="B1732" s="8" t="s">
        <v>3219</v>
      </c>
      <c r="C1732" s="8" t="s">
        <v>3220</v>
      </c>
      <c r="D1732" s="8" t="s">
        <v>113</v>
      </c>
      <c r="E1732" s="8" t="s">
        <v>3193</v>
      </c>
      <c r="F1732" s="8" t="str">
        <f t="shared" si="55"/>
        <v>11600</v>
      </c>
    </row>
    <row r="1733" spans="1:6" x14ac:dyDescent="0.25">
      <c r="A1733" s="9" t="str">
        <f t="shared" si="54"/>
        <v>Fürbachová Marie – 1163675110.01 (DPP)</v>
      </c>
      <c r="B1733" s="8" t="s">
        <v>3221</v>
      </c>
      <c r="C1733" s="8" t="s">
        <v>3222</v>
      </c>
      <c r="D1733" s="8" t="s">
        <v>165</v>
      </c>
      <c r="E1733" s="8" t="s">
        <v>3193</v>
      </c>
      <c r="F1733" s="8" t="str">
        <f t="shared" si="55"/>
        <v>11600</v>
      </c>
    </row>
    <row r="1734" spans="1:6" x14ac:dyDescent="0.25">
      <c r="A1734" s="9" t="str">
        <f t="shared" si="54"/>
        <v>Gál Ota Mgr. Ph.D. – 1169950580.03 (PP)</v>
      </c>
      <c r="B1734" s="8" t="s">
        <v>3223</v>
      </c>
      <c r="C1734" s="8" t="s">
        <v>3224</v>
      </c>
      <c r="D1734" s="8" t="s">
        <v>113</v>
      </c>
      <c r="E1734" s="8" t="s">
        <v>3193</v>
      </c>
      <c r="F1734" s="8" t="str">
        <f t="shared" si="55"/>
        <v>11600</v>
      </c>
    </row>
    <row r="1735" spans="1:6" x14ac:dyDescent="0.25">
      <c r="A1735" s="9" t="str">
        <f t="shared" si="54"/>
        <v>Gregorovič Petr MUDr. – 1113075811.01 (PP)</v>
      </c>
      <c r="B1735" s="8" t="s">
        <v>3225</v>
      </c>
      <c r="C1735" s="8" t="s">
        <v>3226</v>
      </c>
      <c r="D1735" s="8" t="s">
        <v>113</v>
      </c>
      <c r="E1735" s="8" t="s">
        <v>3193</v>
      </c>
      <c r="F1735" s="8" t="str">
        <f t="shared" si="55"/>
        <v>11600</v>
      </c>
    </row>
    <row r="1736" spans="1:6" x14ac:dyDescent="0.25">
      <c r="A1736" s="9" t="str">
        <f t="shared" si="54"/>
        <v>Havlík Filip Mgr. Ph.D. – 1171318018.01 (DPP)</v>
      </c>
      <c r="B1736" s="8" t="s">
        <v>9657</v>
      </c>
      <c r="C1736" s="8" t="s">
        <v>9658</v>
      </c>
      <c r="D1736" s="8" t="s">
        <v>165</v>
      </c>
      <c r="E1736" s="8" t="s">
        <v>3193</v>
      </c>
      <c r="F1736" s="8" t="str">
        <f t="shared" si="55"/>
        <v>11600</v>
      </c>
    </row>
    <row r="1737" spans="1:6" x14ac:dyDescent="0.25">
      <c r="A1737" s="9" t="str">
        <f t="shared" si="54"/>
        <v>Havránková Petra MUDr. Ph.D. – 1193083487.03 (PP)</v>
      </c>
      <c r="B1737" s="8" t="s">
        <v>3227</v>
      </c>
      <c r="C1737" s="8" t="s">
        <v>3228</v>
      </c>
      <c r="D1737" s="8" t="s">
        <v>113</v>
      </c>
      <c r="E1737" s="8" t="s">
        <v>3193</v>
      </c>
      <c r="F1737" s="8" t="str">
        <f t="shared" si="55"/>
        <v>11600</v>
      </c>
    </row>
    <row r="1738" spans="1:6" x14ac:dyDescent="0.25">
      <c r="A1738" s="9" t="str">
        <f t="shared" si="54"/>
        <v>Herzanová Martina – 1195257704.01 (DPP)</v>
      </c>
      <c r="B1738" s="8" t="s">
        <v>9659</v>
      </c>
      <c r="C1738" s="8" t="s">
        <v>9660</v>
      </c>
      <c r="D1738" s="8" t="s">
        <v>165</v>
      </c>
      <c r="E1738" s="8" t="s">
        <v>3193</v>
      </c>
      <c r="F1738" s="8" t="str">
        <f t="shared" si="55"/>
        <v>11600</v>
      </c>
    </row>
    <row r="1739" spans="1:6" x14ac:dyDescent="0.25">
      <c r="A1739" s="9" t="str">
        <f t="shared" si="54"/>
        <v>Hollý Petr MUDr. Ph.D. – 1181899373.01 (PP)</v>
      </c>
      <c r="B1739" s="8" t="s">
        <v>3229</v>
      </c>
      <c r="C1739" s="8" t="s">
        <v>3230</v>
      </c>
      <c r="D1739" s="8" t="s">
        <v>113</v>
      </c>
      <c r="E1739" s="8" t="s">
        <v>3193</v>
      </c>
      <c r="F1739" s="8" t="str">
        <f t="shared" si="55"/>
        <v>11600</v>
      </c>
    </row>
    <row r="1740" spans="1:6" x14ac:dyDescent="0.25">
      <c r="A1740" s="9" t="str">
        <f t="shared" si="54"/>
        <v>Horáková Dana prof. MUDr. Ph.D. – 1150321318.01 (PP)</v>
      </c>
      <c r="B1740" s="8" t="s">
        <v>3231</v>
      </c>
      <c r="C1740" s="8" t="s">
        <v>3232</v>
      </c>
      <c r="D1740" s="8" t="s">
        <v>113</v>
      </c>
      <c r="E1740" s="8" t="s">
        <v>3193</v>
      </c>
      <c r="F1740" s="8" t="str">
        <f t="shared" si="55"/>
        <v>11600</v>
      </c>
    </row>
    <row r="1741" spans="1:6" x14ac:dyDescent="0.25">
      <c r="A1741" s="9" t="str">
        <f t="shared" si="54"/>
        <v>Horáková Lucie Ing. – 1138046804.01 (PP)</v>
      </c>
      <c r="B1741" s="8" t="s">
        <v>3233</v>
      </c>
      <c r="C1741" s="8" t="s">
        <v>3234</v>
      </c>
      <c r="D1741" s="8" t="s">
        <v>113</v>
      </c>
      <c r="E1741" s="8" t="s">
        <v>3193</v>
      </c>
      <c r="F1741" s="8" t="str">
        <f t="shared" si="55"/>
        <v>11600</v>
      </c>
    </row>
    <row r="1742" spans="1:6" x14ac:dyDescent="0.25">
      <c r="A1742" s="9" t="str">
        <f t="shared" si="54"/>
        <v>Hoskovcová Martina MUDr. Ph.D. – 1156656368.01 (PP)</v>
      </c>
      <c r="B1742" s="8" t="s">
        <v>3235</v>
      </c>
      <c r="C1742" s="8" t="s">
        <v>3236</v>
      </c>
      <c r="D1742" s="8" t="s">
        <v>113</v>
      </c>
      <c r="E1742" s="8" t="s">
        <v>3193</v>
      </c>
      <c r="F1742" s="8" t="str">
        <f t="shared" si="55"/>
        <v>11600</v>
      </c>
    </row>
    <row r="1743" spans="1:6" x14ac:dyDescent="0.25">
      <c r="A1743" s="9" t="str">
        <f t="shared" si="54"/>
        <v>Hubená Tereza Ing. – 1123421536.01 (PP)</v>
      </c>
      <c r="B1743" s="8" t="s">
        <v>3237</v>
      </c>
      <c r="C1743" s="8" t="s">
        <v>3238</v>
      </c>
      <c r="D1743" s="8" t="s">
        <v>113</v>
      </c>
      <c r="E1743" s="8" t="s">
        <v>3193</v>
      </c>
      <c r="F1743" s="8" t="str">
        <f t="shared" si="55"/>
        <v>11600</v>
      </c>
    </row>
    <row r="1744" spans="1:6" x14ac:dyDescent="0.25">
      <c r="A1744" s="9" t="str">
        <f t="shared" si="54"/>
        <v>Chaloupková Gabriela Mgr. Ph.D. – 1120654921.01 (PP)</v>
      </c>
      <c r="B1744" s="8" t="s">
        <v>3239</v>
      </c>
      <c r="C1744" s="8" t="s">
        <v>3240</v>
      </c>
      <c r="D1744" s="8" t="s">
        <v>113</v>
      </c>
      <c r="E1744" s="8" t="s">
        <v>3193</v>
      </c>
      <c r="F1744" s="8" t="str">
        <f t="shared" si="55"/>
        <v>11600</v>
      </c>
    </row>
    <row r="1745" spans="1:6" x14ac:dyDescent="0.25">
      <c r="A1745" s="9" t="str">
        <f t="shared" si="54"/>
        <v>Ibarburu Lorenzo Y Losada Veronika MUDr. Ph.D. – 1132772495.09 (DPP)</v>
      </c>
      <c r="B1745" s="8" t="s">
        <v>3241</v>
      </c>
      <c r="C1745" s="8" t="s">
        <v>3242</v>
      </c>
      <c r="D1745" s="8" t="s">
        <v>165</v>
      </c>
      <c r="E1745" s="8" t="s">
        <v>3193</v>
      </c>
      <c r="F1745" s="8" t="str">
        <f t="shared" si="55"/>
        <v>11600</v>
      </c>
    </row>
    <row r="1746" spans="1:6" x14ac:dyDescent="0.25">
      <c r="A1746" s="9" t="str">
        <f t="shared" si="54"/>
        <v>Jakubíková Michala MUDr. Ph.D. – 1138054217.04 (PP)</v>
      </c>
      <c r="B1746" s="8" t="s">
        <v>3243</v>
      </c>
      <c r="C1746" s="8" t="s">
        <v>3244</v>
      </c>
      <c r="D1746" s="8" t="s">
        <v>113</v>
      </c>
      <c r="E1746" s="8" t="s">
        <v>3193</v>
      </c>
      <c r="F1746" s="8" t="str">
        <f t="shared" si="55"/>
        <v>11600</v>
      </c>
    </row>
    <row r="1747" spans="1:6" x14ac:dyDescent="0.25">
      <c r="A1747" s="9" t="str">
        <f t="shared" si="54"/>
        <v>Jandová Blanka – 1178477271.04 (PP)</v>
      </c>
      <c r="B1747" s="8" t="s">
        <v>3245</v>
      </c>
      <c r="C1747" s="8" t="s">
        <v>3246</v>
      </c>
      <c r="D1747" s="8" t="s">
        <v>113</v>
      </c>
      <c r="E1747" s="8" t="s">
        <v>3193</v>
      </c>
      <c r="F1747" s="8" t="str">
        <f t="shared" si="55"/>
        <v>11600</v>
      </c>
    </row>
    <row r="1748" spans="1:6" x14ac:dyDescent="0.25">
      <c r="A1748" s="9" t="str">
        <f t="shared" si="54"/>
        <v>Jankovský Bořek Bc. – 1126070609.01 (DPP)</v>
      </c>
      <c r="B1748" s="8" t="s">
        <v>3247</v>
      </c>
      <c r="C1748" s="8" t="s">
        <v>3248</v>
      </c>
      <c r="D1748" s="8" t="s">
        <v>165</v>
      </c>
      <c r="E1748" s="8" t="s">
        <v>3193</v>
      </c>
      <c r="F1748" s="8" t="str">
        <f t="shared" si="55"/>
        <v>11600</v>
      </c>
    </row>
    <row r="1749" spans="1:6" x14ac:dyDescent="0.25">
      <c r="A1749" s="9" t="str">
        <f t="shared" si="54"/>
        <v>Jech Robert prof. MUDr. Ph.D. – 1114569307.01 (PP)</v>
      </c>
      <c r="B1749" s="8" t="s">
        <v>3249</v>
      </c>
      <c r="C1749" s="8" t="s">
        <v>3250</v>
      </c>
      <c r="D1749" s="8" t="s">
        <v>113</v>
      </c>
      <c r="E1749" s="8" t="s">
        <v>3193</v>
      </c>
      <c r="F1749" s="8" t="str">
        <f t="shared" si="55"/>
        <v>11600</v>
      </c>
    </row>
    <row r="1750" spans="1:6" x14ac:dyDescent="0.25">
      <c r="A1750" s="9" t="str">
        <f t="shared" si="54"/>
        <v>Jonczyová Vlasta – 1192979752.05 (DPP)</v>
      </c>
      <c r="B1750" s="8" t="s">
        <v>3251</v>
      </c>
      <c r="C1750" s="8" t="s">
        <v>3252</v>
      </c>
      <c r="D1750" s="8" t="s">
        <v>165</v>
      </c>
      <c r="E1750" s="8" t="s">
        <v>3193</v>
      </c>
      <c r="F1750" s="8" t="str">
        <f t="shared" si="55"/>
        <v>11600</v>
      </c>
    </row>
    <row r="1751" spans="1:6" x14ac:dyDescent="0.25">
      <c r="A1751" s="9" t="str">
        <f t="shared" si="54"/>
        <v>Jonczyová Vlasta – 1192979752.06 (DPP)</v>
      </c>
      <c r="B1751" s="8" t="s">
        <v>3251</v>
      </c>
      <c r="C1751" s="8" t="s">
        <v>9661</v>
      </c>
      <c r="D1751" s="8" t="s">
        <v>165</v>
      </c>
      <c r="E1751" s="8" t="s">
        <v>3193</v>
      </c>
      <c r="F1751" s="8" t="str">
        <f t="shared" si="55"/>
        <v>11600</v>
      </c>
    </row>
    <row r="1752" spans="1:6" x14ac:dyDescent="0.25">
      <c r="A1752" s="9" t="str">
        <f t="shared" si="54"/>
        <v>Kemlink David doc. MUDr. Ph.D. – 1135149629.01 (PP)</v>
      </c>
      <c r="B1752" s="8" t="s">
        <v>3253</v>
      </c>
      <c r="C1752" s="8" t="s">
        <v>3254</v>
      </c>
      <c r="D1752" s="8" t="s">
        <v>113</v>
      </c>
      <c r="E1752" s="8" t="s">
        <v>3193</v>
      </c>
      <c r="F1752" s="8" t="str">
        <f t="shared" si="55"/>
        <v>11600</v>
      </c>
    </row>
    <row r="1753" spans="1:6" x14ac:dyDescent="0.25">
      <c r="A1753" s="9" t="str">
        <f t="shared" si="54"/>
        <v>Kiakou Dimitra  M.Sc. – 1131200319.01 (PP)</v>
      </c>
      <c r="B1753" s="8" t="s">
        <v>3255</v>
      </c>
      <c r="C1753" s="8" t="s">
        <v>3256</v>
      </c>
      <c r="D1753" s="8" t="s">
        <v>113</v>
      </c>
      <c r="E1753" s="8" t="s">
        <v>3193</v>
      </c>
      <c r="F1753" s="8" t="str">
        <f t="shared" si="55"/>
        <v>11600</v>
      </c>
    </row>
    <row r="1754" spans="1:6" x14ac:dyDescent="0.25">
      <c r="A1754" s="9" t="str">
        <f t="shared" si="54"/>
        <v>Klaclová Žaneta  DiS. – 1119156617.05 (DPP)</v>
      </c>
      <c r="B1754" s="8" t="s">
        <v>3257</v>
      </c>
      <c r="C1754" s="8" t="s">
        <v>3258</v>
      </c>
      <c r="D1754" s="8" t="s">
        <v>165</v>
      </c>
      <c r="E1754" s="8" t="s">
        <v>3193</v>
      </c>
      <c r="F1754" s="8" t="str">
        <f t="shared" si="55"/>
        <v>11600</v>
      </c>
    </row>
    <row r="1755" spans="1:6" x14ac:dyDescent="0.25">
      <c r="A1755" s="9" t="str">
        <f t="shared" si="54"/>
        <v>Kleinová Pavlína MUDr. Ph.D. – 1171034401.01 (PP)</v>
      </c>
      <c r="B1755" s="8" t="s">
        <v>3259</v>
      </c>
      <c r="C1755" s="8" t="s">
        <v>3260</v>
      </c>
      <c r="D1755" s="8" t="s">
        <v>113</v>
      </c>
      <c r="E1755" s="8" t="s">
        <v>3193</v>
      </c>
      <c r="F1755" s="8" t="str">
        <f t="shared" si="55"/>
        <v>11600</v>
      </c>
    </row>
    <row r="1756" spans="1:6" x14ac:dyDescent="0.25">
      <c r="A1756" s="9" t="str">
        <f t="shared" si="54"/>
        <v>Klempíř Jiří doc. MUDr. Ph.D. – 1183634732.01 (PP)</v>
      </c>
      <c r="B1756" s="8" t="s">
        <v>3261</v>
      </c>
      <c r="C1756" s="8" t="s">
        <v>3262</v>
      </c>
      <c r="D1756" s="8" t="s">
        <v>113</v>
      </c>
      <c r="E1756" s="8" t="s">
        <v>3193</v>
      </c>
      <c r="F1756" s="8" t="str">
        <f t="shared" si="55"/>
        <v>11600</v>
      </c>
    </row>
    <row r="1757" spans="1:6" x14ac:dyDescent="0.25">
      <c r="A1757" s="9" t="str">
        <f t="shared" si="54"/>
        <v>Konvalinková Romana Mgr. – 1197346974.04 (PP)</v>
      </c>
      <c r="B1757" s="8" t="s">
        <v>3263</v>
      </c>
      <c r="C1757" s="8" t="s">
        <v>3264</v>
      </c>
      <c r="D1757" s="8" t="s">
        <v>113</v>
      </c>
      <c r="E1757" s="8" t="s">
        <v>3193</v>
      </c>
      <c r="F1757" s="8" t="str">
        <f t="shared" si="55"/>
        <v>11600</v>
      </c>
    </row>
    <row r="1758" spans="1:6" x14ac:dyDescent="0.25">
      <c r="A1758" s="9" t="str">
        <f t="shared" si="54"/>
        <v>Kordová Zuzana – 1187966283.05 (PP)</v>
      </c>
      <c r="B1758" s="8" t="s">
        <v>3265</v>
      </c>
      <c r="C1758" s="8" t="s">
        <v>3266</v>
      </c>
      <c r="D1758" s="8" t="s">
        <v>113</v>
      </c>
      <c r="E1758" s="8" t="s">
        <v>3193</v>
      </c>
      <c r="F1758" s="8" t="str">
        <f t="shared" si="55"/>
        <v>11600</v>
      </c>
    </row>
    <row r="1759" spans="1:6" x14ac:dyDescent="0.25">
      <c r="A1759" s="9" t="str">
        <f t="shared" si="54"/>
        <v>Kovářová Ivana MUDr. – 1196649297.01 (PP)</v>
      </c>
      <c r="B1759" s="8" t="s">
        <v>3267</v>
      </c>
      <c r="C1759" s="8" t="s">
        <v>3268</v>
      </c>
      <c r="D1759" s="8" t="s">
        <v>113</v>
      </c>
      <c r="E1759" s="8" t="s">
        <v>3193</v>
      </c>
      <c r="F1759" s="8" t="str">
        <f t="shared" si="55"/>
        <v>11600</v>
      </c>
    </row>
    <row r="1760" spans="1:6" x14ac:dyDescent="0.25">
      <c r="A1760" s="9" t="str">
        <f t="shared" si="54"/>
        <v>Krajča Tomáš Ing. – 1193536571.01 (PP)</v>
      </c>
      <c r="B1760" s="8" t="s">
        <v>3269</v>
      </c>
      <c r="C1760" s="8" t="s">
        <v>3270</v>
      </c>
      <c r="D1760" s="8" t="s">
        <v>113</v>
      </c>
      <c r="E1760" s="8" t="s">
        <v>3193</v>
      </c>
      <c r="F1760" s="8" t="str">
        <f t="shared" si="55"/>
        <v>11600</v>
      </c>
    </row>
    <row r="1761" spans="1:6" x14ac:dyDescent="0.25">
      <c r="A1761" s="9" t="str">
        <f t="shared" si="54"/>
        <v>Krejčí Veronika MUDr. – 1181414970.04 (PP)</v>
      </c>
      <c r="B1761" s="8" t="s">
        <v>9662</v>
      </c>
      <c r="C1761" s="8" t="s">
        <v>9663</v>
      </c>
      <c r="D1761" s="8" t="s">
        <v>113</v>
      </c>
      <c r="E1761" s="8" t="s">
        <v>3193</v>
      </c>
      <c r="F1761" s="8" t="str">
        <f t="shared" si="55"/>
        <v>11600</v>
      </c>
    </row>
    <row r="1762" spans="1:6" x14ac:dyDescent="0.25">
      <c r="A1762" s="9" t="str">
        <f t="shared" si="54"/>
        <v>Kron Miroslav Bc. DiS. – 1174433025.06 (DPP)</v>
      </c>
      <c r="B1762" s="8" t="s">
        <v>3271</v>
      </c>
      <c r="C1762" s="8" t="s">
        <v>3272</v>
      </c>
      <c r="D1762" s="8" t="s">
        <v>165</v>
      </c>
      <c r="E1762" s="8" t="s">
        <v>3193</v>
      </c>
      <c r="F1762" s="8" t="str">
        <f t="shared" si="55"/>
        <v>11600</v>
      </c>
    </row>
    <row r="1763" spans="1:6" x14ac:dyDescent="0.25">
      <c r="A1763" s="9" t="str">
        <f t="shared" si="54"/>
        <v>Kronová Zuzana – 1195993210.05 (DPP)</v>
      </c>
      <c r="B1763" s="8" t="s">
        <v>3273</v>
      </c>
      <c r="C1763" s="8" t="s">
        <v>3274</v>
      </c>
      <c r="D1763" s="8" t="s">
        <v>165</v>
      </c>
      <c r="E1763" s="8" t="s">
        <v>3193</v>
      </c>
      <c r="F1763" s="8" t="str">
        <f t="shared" si="55"/>
        <v>11600</v>
      </c>
    </row>
    <row r="1764" spans="1:6" x14ac:dyDescent="0.25">
      <c r="A1764" s="9" t="str">
        <f t="shared" si="54"/>
        <v>Kubala Havrdová Eva prof. MUDr. DrSc. – 1128998471.01 (PP)</v>
      </c>
      <c r="B1764" s="8" t="s">
        <v>3275</v>
      </c>
      <c r="C1764" s="8" t="s">
        <v>3276</v>
      </c>
      <c r="D1764" s="8" t="s">
        <v>113</v>
      </c>
      <c r="E1764" s="8" t="s">
        <v>3193</v>
      </c>
      <c r="F1764" s="8" t="str">
        <f t="shared" si="55"/>
        <v>11600</v>
      </c>
    </row>
    <row r="1765" spans="1:6" x14ac:dyDescent="0.25">
      <c r="A1765" s="9" t="str">
        <f t="shared" si="54"/>
        <v>Kubjatková Michaela MUDr. – 1148404443.01 (PP)</v>
      </c>
      <c r="B1765" s="8" t="s">
        <v>3277</v>
      </c>
      <c r="C1765" s="8" t="s">
        <v>3278</v>
      </c>
      <c r="D1765" s="8" t="s">
        <v>113</v>
      </c>
      <c r="E1765" s="8" t="s">
        <v>3193</v>
      </c>
      <c r="F1765" s="8" t="str">
        <f t="shared" si="55"/>
        <v>11600</v>
      </c>
    </row>
    <row r="1766" spans="1:6" x14ac:dyDescent="0.25">
      <c r="A1766" s="9" t="str">
        <f t="shared" si="54"/>
        <v>Kučerová Olga – 1121163055.03 (PP)</v>
      </c>
      <c r="B1766" s="8" t="s">
        <v>3279</v>
      </c>
      <c r="C1766" s="8" t="s">
        <v>3280</v>
      </c>
      <c r="D1766" s="8" t="s">
        <v>113</v>
      </c>
      <c r="E1766" s="8" t="s">
        <v>3193</v>
      </c>
      <c r="F1766" s="8" t="str">
        <f t="shared" si="55"/>
        <v>11600</v>
      </c>
    </row>
    <row r="1767" spans="1:6" x14ac:dyDescent="0.25">
      <c r="A1767" s="9" t="str">
        <f t="shared" si="54"/>
        <v>Kult Zdeněk Bc. – 1149185215.03 (DPČ)</v>
      </c>
      <c r="B1767" s="8" t="s">
        <v>3281</v>
      </c>
      <c r="C1767" s="8" t="s">
        <v>3282</v>
      </c>
      <c r="D1767" s="8" t="s">
        <v>331</v>
      </c>
      <c r="E1767" s="8" t="s">
        <v>3193</v>
      </c>
      <c r="F1767" s="8" t="str">
        <f t="shared" si="55"/>
        <v>11600</v>
      </c>
    </row>
    <row r="1768" spans="1:6" x14ac:dyDescent="0.25">
      <c r="A1768" s="9" t="str">
        <f t="shared" si="54"/>
        <v>Kuzníková Olga Bc. – 1114202104.04 (DPP)</v>
      </c>
      <c r="B1768" s="8" t="s">
        <v>3283</v>
      </c>
      <c r="C1768" s="8" t="s">
        <v>3284</v>
      </c>
      <c r="D1768" s="8" t="s">
        <v>165</v>
      </c>
      <c r="E1768" s="8" t="s">
        <v>3193</v>
      </c>
      <c r="F1768" s="8" t="str">
        <f t="shared" si="55"/>
        <v>11600</v>
      </c>
    </row>
    <row r="1769" spans="1:6" x14ac:dyDescent="0.25">
      <c r="A1769" s="9" t="str">
        <f t="shared" si="54"/>
        <v>Kuzníková Olga Bc. – 1114202104.05 (DPP)</v>
      </c>
      <c r="B1769" s="8" t="s">
        <v>3283</v>
      </c>
      <c r="C1769" s="8" t="s">
        <v>9664</v>
      </c>
      <c r="D1769" s="8" t="s">
        <v>165</v>
      </c>
      <c r="E1769" s="8" t="s">
        <v>3193</v>
      </c>
      <c r="F1769" s="8" t="str">
        <f t="shared" si="55"/>
        <v>11600</v>
      </c>
    </row>
    <row r="1770" spans="1:6" x14ac:dyDescent="0.25">
      <c r="A1770" s="9" t="str">
        <f t="shared" si="54"/>
        <v>Lapáčková Dana – 1153651951.02 (DPP)</v>
      </c>
      <c r="B1770" s="8" t="s">
        <v>3285</v>
      </c>
      <c r="C1770" s="8" t="s">
        <v>3286</v>
      </c>
      <c r="D1770" s="8" t="s">
        <v>165</v>
      </c>
      <c r="E1770" s="8" t="s">
        <v>3193</v>
      </c>
      <c r="F1770" s="8" t="str">
        <f t="shared" si="55"/>
        <v>11600</v>
      </c>
    </row>
    <row r="1771" spans="1:6" x14ac:dyDescent="0.25">
      <c r="A1771" s="9" t="str">
        <f t="shared" si="54"/>
        <v>Lasica Andrej MUDr. – 1180921049.01 (PP)</v>
      </c>
      <c r="B1771" s="8" t="s">
        <v>3287</v>
      </c>
      <c r="C1771" s="8" t="s">
        <v>3288</v>
      </c>
      <c r="D1771" s="8" t="s">
        <v>113</v>
      </c>
      <c r="E1771" s="8" t="s">
        <v>3193</v>
      </c>
      <c r="F1771" s="8" t="str">
        <f t="shared" si="55"/>
        <v>11600</v>
      </c>
    </row>
    <row r="1772" spans="1:6" x14ac:dyDescent="0.25">
      <c r="A1772" s="9" t="str">
        <f t="shared" si="54"/>
        <v>Lindner Jiří MUDr. – 1125317988.05 (DPP)</v>
      </c>
      <c r="B1772" s="8" t="s">
        <v>3289</v>
      </c>
      <c r="C1772" s="8" t="s">
        <v>3290</v>
      </c>
      <c r="D1772" s="8" t="s">
        <v>165</v>
      </c>
      <c r="E1772" s="8" t="s">
        <v>3193</v>
      </c>
      <c r="F1772" s="8" t="str">
        <f t="shared" si="55"/>
        <v>11600</v>
      </c>
    </row>
    <row r="1773" spans="1:6" x14ac:dyDescent="0.25">
      <c r="A1773" s="9" t="str">
        <f t="shared" si="54"/>
        <v>Lízrová Jana doc. MUDr. Ph.D. – 1182254615.01 (PP)</v>
      </c>
      <c r="B1773" s="8" t="s">
        <v>3291</v>
      </c>
      <c r="C1773" s="8" t="s">
        <v>3292</v>
      </c>
      <c r="D1773" s="8" t="s">
        <v>113</v>
      </c>
      <c r="E1773" s="8" t="s">
        <v>3193</v>
      </c>
      <c r="F1773" s="8" t="str">
        <f t="shared" si="55"/>
        <v>11600</v>
      </c>
    </row>
    <row r="1774" spans="1:6" x14ac:dyDescent="0.25">
      <c r="A1774" s="9" t="str">
        <f t="shared" si="54"/>
        <v>Mana Josef Mgr. Ph.D. – 1113247650.01 (PP)</v>
      </c>
      <c r="B1774" s="8" t="s">
        <v>3293</v>
      </c>
      <c r="C1774" s="8" t="s">
        <v>3294</v>
      </c>
      <c r="D1774" s="8" t="s">
        <v>113</v>
      </c>
      <c r="E1774" s="8" t="s">
        <v>3193</v>
      </c>
      <c r="F1774" s="8" t="str">
        <f t="shared" si="55"/>
        <v>11600</v>
      </c>
    </row>
    <row r="1775" spans="1:6" x14ac:dyDescent="0.25">
      <c r="A1775" s="9" t="str">
        <f t="shared" si="54"/>
        <v>Mareček Stanislav MUDr. Ph.D. – 1140528771.01 (DPP)</v>
      </c>
      <c r="B1775" s="8" t="s">
        <v>9665</v>
      </c>
      <c r="C1775" s="8" t="s">
        <v>3295</v>
      </c>
      <c r="D1775" s="8" t="s">
        <v>165</v>
      </c>
      <c r="E1775" s="8" t="s">
        <v>3193</v>
      </c>
      <c r="F1775" s="8" t="str">
        <f t="shared" si="55"/>
        <v>11600</v>
      </c>
    </row>
    <row r="1776" spans="1:6" x14ac:dyDescent="0.25">
      <c r="A1776" s="9" t="str">
        <f t="shared" si="54"/>
        <v>Mareš Tadeáš MUDr. Ph.D. – 1170960098.04 (PP)</v>
      </c>
      <c r="B1776" s="8" t="s">
        <v>10364</v>
      </c>
      <c r="C1776" s="8" t="s">
        <v>10365</v>
      </c>
      <c r="D1776" s="8" t="s">
        <v>113</v>
      </c>
      <c r="E1776" s="8" t="s">
        <v>3193</v>
      </c>
      <c r="F1776" s="8" t="str">
        <f t="shared" si="55"/>
        <v>11600</v>
      </c>
    </row>
    <row r="1777" spans="1:6" x14ac:dyDescent="0.25">
      <c r="A1777" s="9" t="str">
        <f t="shared" si="54"/>
        <v>Martínková Štěpánka – 1156616848.06 (DPP)</v>
      </c>
      <c r="B1777" s="8" t="s">
        <v>3297</v>
      </c>
      <c r="C1777" s="8" t="s">
        <v>3298</v>
      </c>
      <c r="D1777" s="8" t="s">
        <v>165</v>
      </c>
      <c r="E1777" s="8" t="s">
        <v>3193</v>
      </c>
      <c r="F1777" s="8" t="str">
        <f t="shared" si="55"/>
        <v>11600</v>
      </c>
    </row>
    <row r="1778" spans="1:6" x14ac:dyDescent="0.25">
      <c r="A1778" s="9" t="str">
        <f t="shared" si="54"/>
        <v>Mašková Jana MUDr. Ph.D. – 1138786570.02 (PP)</v>
      </c>
      <c r="B1778" s="8" t="s">
        <v>3299</v>
      </c>
      <c r="C1778" s="8" t="s">
        <v>3300</v>
      </c>
      <c r="D1778" s="8" t="s">
        <v>113</v>
      </c>
      <c r="E1778" s="8" t="s">
        <v>3193</v>
      </c>
      <c r="F1778" s="8" t="str">
        <f t="shared" si="55"/>
        <v>11600</v>
      </c>
    </row>
    <row r="1779" spans="1:6" x14ac:dyDescent="0.25">
      <c r="A1779" s="9" t="str">
        <f t="shared" si="54"/>
        <v>Matys Václav Bc. – 1119988997.04 (DPP)</v>
      </c>
      <c r="B1779" s="8" t="s">
        <v>3301</v>
      </c>
      <c r="C1779" s="8" t="s">
        <v>3302</v>
      </c>
      <c r="D1779" s="8" t="s">
        <v>165</v>
      </c>
      <c r="E1779" s="8" t="s">
        <v>3193</v>
      </c>
      <c r="F1779" s="8" t="str">
        <f t="shared" si="55"/>
        <v>11600</v>
      </c>
    </row>
    <row r="1780" spans="1:6" x14ac:dyDescent="0.25">
      <c r="A1780" s="9" t="str">
        <f t="shared" si="54"/>
        <v>May Jaromír MUDr. Ph.D. – 1174242701.04 (PP)</v>
      </c>
      <c r="B1780" s="8" t="s">
        <v>3303</v>
      </c>
      <c r="C1780" s="8" t="s">
        <v>3304</v>
      </c>
      <c r="D1780" s="8" t="s">
        <v>113</v>
      </c>
      <c r="E1780" s="8" t="s">
        <v>3193</v>
      </c>
      <c r="F1780" s="8" t="str">
        <f t="shared" si="55"/>
        <v>11600</v>
      </c>
    </row>
    <row r="1781" spans="1:6" x14ac:dyDescent="0.25">
      <c r="A1781" s="9" t="str">
        <f t="shared" si="54"/>
        <v>Mečíř Petr MUDr. MBA – 1154156921.01 (PP)</v>
      </c>
      <c r="B1781" s="8" t="s">
        <v>3305</v>
      </c>
      <c r="C1781" s="8" t="s">
        <v>3306</v>
      </c>
      <c r="D1781" s="8" t="s">
        <v>113</v>
      </c>
      <c r="E1781" s="8" t="s">
        <v>3193</v>
      </c>
      <c r="F1781" s="8" t="str">
        <f t="shared" si="55"/>
        <v>11600</v>
      </c>
    </row>
    <row r="1782" spans="1:6" x14ac:dyDescent="0.25">
      <c r="A1782" s="9" t="str">
        <f t="shared" si="54"/>
        <v>Melichárková Michaela – 1153640633.02 (DPP)</v>
      </c>
      <c r="B1782" s="8" t="s">
        <v>3307</v>
      </c>
      <c r="C1782" s="8" t="s">
        <v>3308</v>
      </c>
      <c r="D1782" s="8" t="s">
        <v>165</v>
      </c>
      <c r="E1782" s="8" t="s">
        <v>3193</v>
      </c>
      <c r="F1782" s="8" t="str">
        <f t="shared" si="55"/>
        <v>11600</v>
      </c>
    </row>
    <row r="1783" spans="1:6" x14ac:dyDescent="0.25">
      <c r="A1783" s="9" t="str">
        <f t="shared" si="54"/>
        <v>Michalcová Jana Ing. – 1115106983.04 (DPP)</v>
      </c>
      <c r="B1783" s="8" t="s">
        <v>9666</v>
      </c>
      <c r="C1783" s="8" t="s">
        <v>9667</v>
      </c>
      <c r="D1783" s="8" t="s">
        <v>165</v>
      </c>
      <c r="E1783" s="8" t="s">
        <v>3193</v>
      </c>
      <c r="F1783" s="8" t="str">
        <f t="shared" si="55"/>
        <v>11600</v>
      </c>
    </row>
    <row r="1784" spans="1:6" x14ac:dyDescent="0.25">
      <c r="A1784" s="9" t="str">
        <f t="shared" si="54"/>
        <v>Milata Martin MUDr. – 1165242071.02 (PP)</v>
      </c>
      <c r="B1784" s="8" t="s">
        <v>3309</v>
      </c>
      <c r="C1784" s="8" t="s">
        <v>3310</v>
      </c>
      <c r="D1784" s="8" t="s">
        <v>113</v>
      </c>
      <c r="E1784" s="8" t="s">
        <v>3193</v>
      </c>
      <c r="F1784" s="8" t="str">
        <f t="shared" si="55"/>
        <v>11600</v>
      </c>
    </row>
    <row r="1785" spans="1:6" x14ac:dyDescent="0.25">
      <c r="A1785" s="9" t="str">
        <f t="shared" si="54"/>
        <v>Milerová Jana MUDr. Ph.D. – 1154222110.04 (DPP)</v>
      </c>
      <c r="B1785" s="8" t="s">
        <v>3312</v>
      </c>
      <c r="C1785" s="8" t="s">
        <v>3313</v>
      </c>
      <c r="D1785" s="8" t="s">
        <v>165</v>
      </c>
      <c r="E1785" s="8" t="s">
        <v>3193</v>
      </c>
      <c r="F1785" s="8" t="str">
        <f t="shared" si="55"/>
        <v>11600</v>
      </c>
    </row>
    <row r="1786" spans="1:6" x14ac:dyDescent="0.25">
      <c r="A1786" s="9" t="str">
        <f t="shared" si="54"/>
        <v>Motýl Jiří Mgr. Ph.D. – 1116694662.01 (PP)</v>
      </c>
      <c r="B1786" s="8" t="s">
        <v>3314</v>
      </c>
      <c r="C1786" s="8" t="s">
        <v>3315</v>
      </c>
      <c r="D1786" s="8" t="s">
        <v>113</v>
      </c>
      <c r="E1786" s="8" t="s">
        <v>3193</v>
      </c>
      <c r="F1786" s="8" t="str">
        <f t="shared" si="55"/>
        <v>11600</v>
      </c>
    </row>
    <row r="1787" spans="1:6" x14ac:dyDescent="0.25">
      <c r="A1787" s="9" t="str">
        <f t="shared" si="54"/>
        <v>Nagy Tomáš Ing. – 1194919731.01 (DPP)</v>
      </c>
      <c r="B1787" s="8" t="s">
        <v>9668</v>
      </c>
      <c r="C1787" s="8" t="s">
        <v>9669</v>
      </c>
      <c r="D1787" s="8" t="s">
        <v>165</v>
      </c>
      <c r="E1787" s="8" t="s">
        <v>3193</v>
      </c>
      <c r="F1787" s="8" t="str">
        <f t="shared" si="55"/>
        <v>11600</v>
      </c>
    </row>
    <row r="1788" spans="1:6" x14ac:dyDescent="0.25">
      <c r="A1788" s="9" t="str">
        <f t="shared" si="54"/>
        <v>Němcová Stanislava – 1151671751.03 (DPP)</v>
      </c>
      <c r="B1788" s="8" t="s">
        <v>9670</v>
      </c>
      <c r="C1788" s="8" t="s">
        <v>9671</v>
      </c>
      <c r="D1788" s="8" t="s">
        <v>165</v>
      </c>
      <c r="E1788" s="8" t="s">
        <v>3193</v>
      </c>
      <c r="F1788" s="8" t="str">
        <f t="shared" si="55"/>
        <v>11600</v>
      </c>
    </row>
    <row r="1789" spans="1:6" x14ac:dyDescent="0.25">
      <c r="A1789" s="9" t="str">
        <f t="shared" si="54"/>
        <v>Nepožitek Jiří MUDr. Ph.D. – 1175887981.02 (PP)</v>
      </c>
      <c r="B1789" s="8" t="s">
        <v>3316</v>
      </c>
      <c r="C1789" s="8" t="s">
        <v>3317</v>
      </c>
      <c r="D1789" s="8" t="s">
        <v>113</v>
      </c>
      <c r="E1789" s="8" t="s">
        <v>3193</v>
      </c>
      <c r="F1789" s="8" t="str">
        <f t="shared" si="55"/>
        <v>11600</v>
      </c>
    </row>
    <row r="1790" spans="1:6" x14ac:dyDescent="0.25">
      <c r="A1790" s="9" t="str">
        <f t="shared" si="54"/>
        <v>Nesvačilová Petra Bc. – 1178347143.01 (PP)</v>
      </c>
      <c r="B1790" s="8" t="s">
        <v>3318</v>
      </c>
      <c r="C1790" s="8" t="s">
        <v>3319</v>
      </c>
      <c r="D1790" s="8" t="s">
        <v>113</v>
      </c>
      <c r="E1790" s="8" t="s">
        <v>3193</v>
      </c>
      <c r="F1790" s="8" t="str">
        <f t="shared" si="55"/>
        <v>11600</v>
      </c>
    </row>
    <row r="1791" spans="1:6" x14ac:dyDescent="0.25">
      <c r="A1791" s="9" t="str">
        <f t="shared" si="54"/>
        <v>Nešpor Evžen MUDr. – 1154723648.01 (PP)</v>
      </c>
      <c r="B1791" s="8" t="s">
        <v>3320</v>
      </c>
      <c r="C1791" s="8" t="s">
        <v>3321</v>
      </c>
      <c r="D1791" s="8" t="s">
        <v>113</v>
      </c>
      <c r="E1791" s="8" t="s">
        <v>3193</v>
      </c>
      <c r="F1791" s="8" t="str">
        <f t="shared" si="55"/>
        <v>11600</v>
      </c>
    </row>
    <row r="1792" spans="1:6" x14ac:dyDescent="0.25">
      <c r="A1792" s="9" t="str">
        <f t="shared" si="54"/>
        <v>Nevšímalová Soňa prof. MUDr. DrSc. – 1157974302.01 (PP)</v>
      </c>
      <c r="B1792" s="8" t="s">
        <v>3322</v>
      </c>
      <c r="C1792" s="8" t="s">
        <v>3323</v>
      </c>
      <c r="D1792" s="8" t="s">
        <v>113</v>
      </c>
      <c r="E1792" s="8" t="s">
        <v>3193</v>
      </c>
      <c r="F1792" s="8" t="str">
        <f t="shared" si="55"/>
        <v>11600</v>
      </c>
    </row>
    <row r="1793" spans="1:6" x14ac:dyDescent="0.25">
      <c r="A1793" s="9" t="str">
        <f t="shared" si="54"/>
        <v>Nikolai Tomáš doc. Mgr. et Mgr. Ph.D. – 1132510746.01 (PP)</v>
      </c>
      <c r="B1793" s="8" t="s">
        <v>3324</v>
      </c>
      <c r="C1793" s="8" t="s">
        <v>3325</v>
      </c>
      <c r="D1793" s="8" t="s">
        <v>113</v>
      </c>
      <c r="E1793" s="8" t="s">
        <v>3193</v>
      </c>
      <c r="F1793" s="8" t="str">
        <f t="shared" si="55"/>
        <v>11600</v>
      </c>
    </row>
    <row r="1794" spans="1:6" x14ac:dyDescent="0.25">
      <c r="A1794" s="9" t="str">
        <f t="shared" ref="A1794:A1857" si="56">_xlfn.CONCAT(B1794," – ",C1794," (",D1794,")")</f>
        <v>Nováková Simona – 1191791633.04 (DPP)</v>
      </c>
      <c r="B1794" s="8" t="s">
        <v>3326</v>
      </c>
      <c r="C1794" s="8" t="s">
        <v>3327</v>
      </c>
      <c r="D1794" s="8" t="s">
        <v>165</v>
      </c>
      <c r="E1794" s="8" t="s">
        <v>3193</v>
      </c>
      <c r="F1794" s="8" t="str">
        <f t="shared" ref="F1794:F1857" si="57">MID(E1794,1,5)</f>
        <v>11600</v>
      </c>
    </row>
    <row r="1795" spans="1:6" x14ac:dyDescent="0.25">
      <c r="A1795" s="9" t="str">
        <f t="shared" si="56"/>
        <v>Novotná Zuzana  DiS. – 1177865943.01 (DPP)</v>
      </c>
      <c r="B1795" s="8" t="s">
        <v>3330</v>
      </c>
      <c r="C1795" s="8" t="s">
        <v>3331</v>
      </c>
      <c r="D1795" s="8" t="s">
        <v>165</v>
      </c>
      <c r="E1795" s="8" t="s">
        <v>3193</v>
      </c>
      <c r="F1795" s="8" t="str">
        <f t="shared" si="57"/>
        <v>11600</v>
      </c>
    </row>
    <row r="1796" spans="1:6" x14ac:dyDescent="0.25">
      <c r="A1796" s="9" t="str">
        <f t="shared" si="56"/>
        <v>Novotná Klára Mgr. et Mgr. et Mgr. Ph.D. – 1197499572.03 (DPP)</v>
      </c>
      <c r="B1796" s="8" t="s">
        <v>3328</v>
      </c>
      <c r="C1796" s="8" t="s">
        <v>3329</v>
      </c>
      <c r="D1796" s="8" t="s">
        <v>165</v>
      </c>
      <c r="E1796" s="8" t="s">
        <v>3193</v>
      </c>
      <c r="F1796" s="8" t="str">
        <f t="shared" si="57"/>
        <v>11600</v>
      </c>
    </row>
    <row r="1797" spans="1:6" x14ac:dyDescent="0.25">
      <c r="A1797" s="9" t="str">
        <f t="shared" si="56"/>
        <v>Nykl Marek – 1171768946.01 (PP)</v>
      </c>
      <c r="B1797" s="8" t="s">
        <v>3332</v>
      </c>
      <c r="C1797" s="8" t="s">
        <v>3333</v>
      </c>
      <c r="D1797" s="8" t="s">
        <v>113</v>
      </c>
      <c r="E1797" s="8" t="s">
        <v>3193</v>
      </c>
      <c r="F1797" s="8" t="str">
        <f t="shared" si="57"/>
        <v>11600</v>
      </c>
    </row>
    <row r="1798" spans="1:6" x14ac:dyDescent="0.25">
      <c r="A1798" s="9" t="str">
        <f t="shared" si="56"/>
        <v>Nytrová Petra MUDr. Ph.D. – 1151495660.02 (PP)</v>
      </c>
      <c r="B1798" s="8" t="s">
        <v>3334</v>
      </c>
      <c r="C1798" s="8" t="s">
        <v>3335</v>
      </c>
      <c r="D1798" s="8" t="s">
        <v>113</v>
      </c>
      <c r="E1798" s="8" t="s">
        <v>3193</v>
      </c>
      <c r="F1798" s="8" t="str">
        <f t="shared" si="57"/>
        <v>11600</v>
      </c>
    </row>
    <row r="1799" spans="1:6" x14ac:dyDescent="0.25">
      <c r="A1799" s="9" t="str">
        <f t="shared" si="56"/>
        <v>Pavelcová Miluše Ing. – 1136638831.01 (PP)</v>
      </c>
      <c r="B1799" s="8" t="s">
        <v>3336</v>
      </c>
      <c r="C1799" s="8" t="s">
        <v>3337</v>
      </c>
      <c r="D1799" s="8" t="s">
        <v>113</v>
      </c>
      <c r="E1799" s="8" t="s">
        <v>3193</v>
      </c>
      <c r="F1799" s="8" t="str">
        <f t="shared" si="57"/>
        <v>11600</v>
      </c>
    </row>
    <row r="1800" spans="1:6" x14ac:dyDescent="0.25">
      <c r="A1800" s="9" t="str">
        <f t="shared" si="56"/>
        <v>Pavlíčková Jana MUDr. Ph.D. – 1192998970.04 (DPP)</v>
      </c>
      <c r="B1800" s="8" t="s">
        <v>3338</v>
      </c>
      <c r="C1800" s="8" t="s">
        <v>3339</v>
      </c>
      <c r="D1800" s="8" t="s">
        <v>165</v>
      </c>
      <c r="E1800" s="8" t="s">
        <v>3193</v>
      </c>
      <c r="F1800" s="8" t="str">
        <f t="shared" si="57"/>
        <v>11600</v>
      </c>
    </row>
    <row r="1801" spans="1:6" x14ac:dyDescent="0.25">
      <c r="A1801" s="9" t="str">
        <f t="shared" si="56"/>
        <v>Peka Martin Ing. – 1124018023.02 (DPP)</v>
      </c>
      <c r="B1801" s="8" t="s">
        <v>3340</v>
      </c>
      <c r="C1801" s="8" t="s">
        <v>3341</v>
      </c>
      <c r="D1801" s="8" t="s">
        <v>165</v>
      </c>
      <c r="E1801" s="8" t="s">
        <v>3193</v>
      </c>
      <c r="F1801" s="8" t="str">
        <f t="shared" si="57"/>
        <v>11600</v>
      </c>
    </row>
    <row r="1802" spans="1:6" x14ac:dyDescent="0.25">
      <c r="A1802" s="9" t="str">
        <f t="shared" si="56"/>
        <v>Peřinová Pavla MUDr. Ph.D. – 1178865753.02 (PP)</v>
      </c>
      <c r="B1802" s="8" t="s">
        <v>3342</v>
      </c>
      <c r="C1802" s="8" t="s">
        <v>3343</v>
      </c>
      <c r="D1802" s="8" t="s">
        <v>113</v>
      </c>
      <c r="E1802" s="8" t="s">
        <v>3193</v>
      </c>
      <c r="F1802" s="8" t="str">
        <f t="shared" si="57"/>
        <v>11600</v>
      </c>
    </row>
    <row r="1803" spans="1:6" x14ac:dyDescent="0.25">
      <c r="A1803" s="9" t="str">
        <f t="shared" si="56"/>
        <v>Petrová Leona – 1115198999.05 (DPP)</v>
      </c>
      <c r="B1803" s="8" t="s">
        <v>3344</v>
      </c>
      <c r="C1803" s="8" t="s">
        <v>3345</v>
      </c>
      <c r="D1803" s="8" t="s">
        <v>165</v>
      </c>
      <c r="E1803" s="8" t="s">
        <v>3193</v>
      </c>
      <c r="F1803" s="8" t="str">
        <f t="shared" si="57"/>
        <v>11600</v>
      </c>
    </row>
    <row r="1804" spans="1:6" x14ac:dyDescent="0.25">
      <c r="A1804" s="9" t="str">
        <f t="shared" si="56"/>
        <v>Plosová Magda Bc. – 1197250889.01 (PP)</v>
      </c>
      <c r="B1804" s="8" t="s">
        <v>9672</v>
      </c>
      <c r="C1804" s="8" t="s">
        <v>3346</v>
      </c>
      <c r="D1804" s="8" t="s">
        <v>113</v>
      </c>
      <c r="E1804" s="8" t="s">
        <v>3193</v>
      </c>
      <c r="F1804" s="8" t="str">
        <f t="shared" si="57"/>
        <v>11600</v>
      </c>
    </row>
    <row r="1805" spans="1:6" x14ac:dyDescent="0.25">
      <c r="A1805" s="9" t="str">
        <f t="shared" si="56"/>
        <v>Poláková Kamila MUDr. Ph.D. – 1177712352.04 (DPP)</v>
      </c>
      <c r="B1805" s="8" t="s">
        <v>3347</v>
      </c>
      <c r="C1805" s="8" t="s">
        <v>3348</v>
      </c>
      <c r="D1805" s="8" t="s">
        <v>165</v>
      </c>
      <c r="E1805" s="8" t="s">
        <v>3193</v>
      </c>
      <c r="F1805" s="8" t="str">
        <f t="shared" si="57"/>
        <v>11600</v>
      </c>
    </row>
    <row r="1806" spans="1:6" x14ac:dyDescent="0.25">
      <c r="A1806" s="9" t="str">
        <f t="shared" si="56"/>
        <v>Příhodová Iva doc. MUDr. Ph.D. – 1187463004.01 (PP)</v>
      </c>
      <c r="B1806" s="8" t="s">
        <v>3349</v>
      </c>
      <c r="C1806" s="8" t="s">
        <v>3350</v>
      </c>
      <c r="D1806" s="8" t="s">
        <v>113</v>
      </c>
      <c r="E1806" s="8" t="s">
        <v>3193</v>
      </c>
      <c r="F1806" s="8" t="str">
        <f t="shared" si="57"/>
        <v>11600</v>
      </c>
    </row>
    <row r="1807" spans="1:6" x14ac:dyDescent="0.25">
      <c r="A1807" s="9" t="str">
        <f t="shared" si="56"/>
        <v>Pyciaková Lenka Bc. – 1191451343.12 (DPP)</v>
      </c>
      <c r="B1807" s="8" t="s">
        <v>3351</v>
      </c>
      <c r="C1807" s="8" t="s">
        <v>3352</v>
      </c>
      <c r="D1807" s="8" t="s">
        <v>165</v>
      </c>
      <c r="E1807" s="8" t="s">
        <v>3193</v>
      </c>
      <c r="F1807" s="8" t="str">
        <f t="shared" si="57"/>
        <v>11600</v>
      </c>
    </row>
    <row r="1808" spans="1:6" x14ac:dyDescent="0.25">
      <c r="A1808" s="9" t="str">
        <f t="shared" si="56"/>
        <v>Pyciaková Lenka Bc. – 1191451343.13 (DPP)</v>
      </c>
      <c r="B1808" s="8" t="s">
        <v>3351</v>
      </c>
      <c r="C1808" s="8" t="s">
        <v>3353</v>
      </c>
      <c r="D1808" s="8" t="s">
        <v>165</v>
      </c>
      <c r="E1808" s="8" t="s">
        <v>3193</v>
      </c>
      <c r="F1808" s="8" t="str">
        <f t="shared" si="57"/>
        <v>11600</v>
      </c>
    </row>
    <row r="1809" spans="1:6" x14ac:dyDescent="0.25">
      <c r="A1809" s="9" t="str">
        <f t="shared" si="56"/>
        <v>Rajmonová Johana MUDr. – 1154646528.01 (PP)</v>
      </c>
      <c r="B1809" s="8" t="s">
        <v>3354</v>
      </c>
      <c r="C1809" s="8" t="s">
        <v>3355</v>
      </c>
      <c r="D1809" s="8" t="s">
        <v>113</v>
      </c>
      <c r="E1809" s="8" t="s">
        <v>3193</v>
      </c>
      <c r="F1809" s="8" t="str">
        <f t="shared" si="57"/>
        <v>11600</v>
      </c>
    </row>
    <row r="1810" spans="1:6" x14ac:dyDescent="0.25">
      <c r="A1810" s="9" t="str">
        <f t="shared" si="56"/>
        <v>Reková Petra MUDr. Ph.D. – 1114972071.07 (PP)</v>
      </c>
      <c r="B1810" s="8" t="s">
        <v>3356</v>
      </c>
      <c r="C1810" s="8" t="s">
        <v>3357</v>
      </c>
      <c r="D1810" s="8" t="s">
        <v>113</v>
      </c>
      <c r="E1810" s="8" t="s">
        <v>3193</v>
      </c>
      <c r="F1810" s="8" t="str">
        <f t="shared" si="57"/>
        <v>11600</v>
      </c>
    </row>
    <row r="1811" spans="1:6" x14ac:dyDescent="0.25">
      <c r="A1811" s="9" t="str">
        <f t="shared" si="56"/>
        <v>Rezková Anna Bc. – 1157409623.01 (PP)</v>
      </c>
      <c r="B1811" s="8" t="s">
        <v>3358</v>
      </c>
      <c r="C1811" s="8" t="s">
        <v>3359</v>
      </c>
      <c r="D1811" s="8" t="s">
        <v>113</v>
      </c>
      <c r="E1811" s="8" t="s">
        <v>3193</v>
      </c>
      <c r="F1811" s="8" t="str">
        <f t="shared" si="57"/>
        <v>11600</v>
      </c>
    </row>
    <row r="1812" spans="1:6" x14ac:dyDescent="0.25">
      <c r="A1812" s="9" t="str">
        <f t="shared" si="56"/>
        <v>Roth Jan prof. MUDr. CSc. – 1147028083.01 (PP)</v>
      </c>
      <c r="B1812" s="8" t="s">
        <v>3360</v>
      </c>
      <c r="C1812" s="8" t="s">
        <v>3361</v>
      </c>
      <c r="D1812" s="8" t="s">
        <v>113</v>
      </c>
      <c r="E1812" s="8" t="s">
        <v>3193</v>
      </c>
      <c r="F1812" s="8" t="str">
        <f t="shared" si="57"/>
        <v>11600</v>
      </c>
    </row>
    <row r="1813" spans="1:6" x14ac:dyDescent="0.25">
      <c r="A1813" s="9" t="str">
        <f t="shared" si="56"/>
        <v>Rusz Jan doc. Ing. Ph.D. – 1158183043.02 (PP)</v>
      </c>
      <c r="B1813" s="8" t="s">
        <v>3362</v>
      </c>
      <c r="C1813" s="8" t="s">
        <v>3363</v>
      </c>
      <c r="D1813" s="8" t="s">
        <v>113</v>
      </c>
      <c r="E1813" s="8" t="s">
        <v>3193</v>
      </c>
      <c r="F1813" s="8" t="str">
        <f t="shared" si="57"/>
        <v>11600</v>
      </c>
    </row>
    <row r="1814" spans="1:6" x14ac:dyDescent="0.25">
      <c r="A1814" s="9" t="str">
        <f t="shared" si="56"/>
        <v>Růžička Evžen prof. MUDr. DrSc. – 1115082411.01 (PP)</v>
      </c>
      <c r="B1814" s="8" t="s">
        <v>3364</v>
      </c>
      <c r="C1814" s="8" t="s">
        <v>3365</v>
      </c>
      <c r="D1814" s="8" t="s">
        <v>113</v>
      </c>
      <c r="E1814" s="8" t="s">
        <v>3193</v>
      </c>
      <c r="F1814" s="8" t="str">
        <f t="shared" si="57"/>
        <v>11600</v>
      </c>
    </row>
    <row r="1815" spans="1:6" x14ac:dyDescent="0.25">
      <c r="A1815" s="9" t="str">
        <f t="shared" si="56"/>
        <v>Růžička Filip MUDr. Ph.D. – 1185016227.02 (PP)</v>
      </c>
      <c r="B1815" s="8" t="s">
        <v>3366</v>
      </c>
      <c r="C1815" s="8" t="s">
        <v>3367</v>
      </c>
      <c r="D1815" s="8" t="s">
        <v>113</v>
      </c>
      <c r="E1815" s="8" t="s">
        <v>3193</v>
      </c>
      <c r="F1815" s="8" t="str">
        <f t="shared" si="57"/>
        <v>11600</v>
      </c>
    </row>
    <row r="1816" spans="1:6" x14ac:dyDescent="0.25">
      <c r="A1816" s="9" t="str">
        <f t="shared" si="56"/>
        <v>Růžičková Irena Mgr. – 1124633186.01 (PP)</v>
      </c>
      <c r="B1816" s="8" t="s">
        <v>3370</v>
      </c>
      <c r="C1816" s="8" t="s">
        <v>3371</v>
      </c>
      <c r="D1816" s="8" t="s">
        <v>113</v>
      </c>
      <c r="E1816" s="8" t="s">
        <v>3193</v>
      </c>
      <c r="F1816" s="8" t="str">
        <f t="shared" si="57"/>
        <v>11600</v>
      </c>
    </row>
    <row r="1817" spans="1:6" x14ac:dyDescent="0.25">
      <c r="A1817" s="9" t="str">
        <f t="shared" si="56"/>
        <v>Růžičková Hana Mgr. Ph.D. – 1144020113.06 (PP)</v>
      </c>
      <c r="B1817" s="8" t="s">
        <v>3368</v>
      </c>
      <c r="C1817" s="8" t="s">
        <v>3369</v>
      </c>
      <c r="D1817" s="8" t="s">
        <v>113</v>
      </c>
      <c r="E1817" s="8" t="s">
        <v>3193</v>
      </c>
      <c r="F1817" s="8" t="str">
        <f t="shared" si="57"/>
        <v>11600</v>
      </c>
    </row>
    <row r="1818" spans="1:6" x14ac:dyDescent="0.25">
      <c r="A1818" s="9" t="str">
        <f t="shared" si="56"/>
        <v>Ryšánková Irena MUDr. MBA – 1169885031.01 (PP)</v>
      </c>
      <c r="B1818" s="8" t="s">
        <v>3372</v>
      </c>
      <c r="C1818" s="8" t="s">
        <v>3373</v>
      </c>
      <c r="D1818" s="8" t="s">
        <v>113</v>
      </c>
      <c r="E1818" s="8" t="s">
        <v>3193</v>
      </c>
      <c r="F1818" s="8" t="str">
        <f t="shared" si="57"/>
        <v>11600</v>
      </c>
    </row>
    <row r="1819" spans="1:6" x14ac:dyDescent="0.25">
      <c r="A1819" s="9" t="str">
        <f t="shared" si="56"/>
        <v>Serranová Tereza doc. MUDr. Ph.D. – 1140582363.02 (PP)</v>
      </c>
      <c r="B1819" s="8" t="s">
        <v>3374</v>
      </c>
      <c r="C1819" s="8" t="s">
        <v>3375</v>
      </c>
      <c r="D1819" s="8" t="s">
        <v>113</v>
      </c>
      <c r="E1819" s="8" t="s">
        <v>3193</v>
      </c>
      <c r="F1819" s="8" t="str">
        <f t="shared" si="57"/>
        <v>11600</v>
      </c>
    </row>
    <row r="1820" spans="1:6" x14ac:dyDescent="0.25">
      <c r="A1820" s="9" t="str">
        <f t="shared" si="56"/>
        <v>Sieger Tomáš Mgr. Ph.D. – 1143219352.04 (PP)</v>
      </c>
      <c r="B1820" s="8" t="s">
        <v>3376</v>
      </c>
      <c r="C1820" s="8" t="s">
        <v>3377</v>
      </c>
      <c r="D1820" s="8" t="s">
        <v>113</v>
      </c>
      <c r="E1820" s="8" t="s">
        <v>3193</v>
      </c>
      <c r="F1820" s="8" t="str">
        <f t="shared" si="57"/>
        <v>11600</v>
      </c>
    </row>
    <row r="1821" spans="1:6" x14ac:dyDescent="0.25">
      <c r="A1821" s="9" t="str">
        <f t="shared" si="56"/>
        <v>Slovák Matěj MUDr. Ph.D. – 1183475058.02 (PP)</v>
      </c>
      <c r="B1821" s="8" t="s">
        <v>3378</v>
      </c>
      <c r="C1821" s="8" t="s">
        <v>3379</v>
      </c>
      <c r="D1821" s="8" t="s">
        <v>113</v>
      </c>
      <c r="E1821" s="8" t="s">
        <v>3193</v>
      </c>
      <c r="F1821" s="8" t="str">
        <f t="shared" si="57"/>
        <v>11600</v>
      </c>
    </row>
    <row r="1822" spans="1:6" x14ac:dyDescent="0.25">
      <c r="A1822" s="9" t="str">
        <f t="shared" si="56"/>
        <v>Sluková Michaela Mgr. – 1187225351.02 (DPP)</v>
      </c>
      <c r="B1822" s="8" t="s">
        <v>2008</v>
      </c>
      <c r="C1822" s="8" t="s">
        <v>10366</v>
      </c>
      <c r="D1822" s="8" t="s">
        <v>165</v>
      </c>
      <c r="E1822" s="8" t="s">
        <v>3193</v>
      </c>
      <c r="F1822" s="8" t="str">
        <f t="shared" si="57"/>
        <v>11600</v>
      </c>
    </row>
    <row r="1823" spans="1:6" x14ac:dyDescent="0.25">
      <c r="A1823" s="9" t="str">
        <f t="shared" si="56"/>
        <v>Sojka Petr Mgr. Ph.D. – 1149283753.01 (PP)</v>
      </c>
      <c r="B1823" s="8" t="s">
        <v>3380</v>
      </c>
      <c r="C1823" s="8" t="s">
        <v>3381</v>
      </c>
      <c r="D1823" s="8" t="s">
        <v>113</v>
      </c>
      <c r="E1823" s="8" t="s">
        <v>3193</v>
      </c>
      <c r="F1823" s="8" t="str">
        <f t="shared" si="57"/>
        <v>11600</v>
      </c>
    </row>
    <row r="1824" spans="1:6" x14ac:dyDescent="0.25">
      <c r="A1824" s="9" t="str">
        <f t="shared" si="56"/>
        <v>Srp Martin Mgr. Ph.D. – 1154033418.01 (PP)</v>
      </c>
      <c r="B1824" s="8" t="s">
        <v>3382</v>
      </c>
      <c r="C1824" s="8" t="s">
        <v>3383</v>
      </c>
      <c r="D1824" s="8" t="s">
        <v>113</v>
      </c>
      <c r="E1824" s="8" t="s">
        <v>3193</v>
      </c>
      <c r="F1824" s="8" t="str">
        <f t="shared" si="57"/>
        <v>11600</v>
      </c>
    </row>
    <row r="1825" spans="1:6" x14ac:dyDescent="0.25">
      <c r="A1825" s="9" t="str">
        <f t="shared" si="56"/>
        <v>Srpová Barbora MUDr. Ph.D. – 1129819132.04 (DPP)</v>
      </c>
      <c r="B1825" s="8" t="s">
        <v>3384</v>
      </c>
      <c r="C1825" s="8" t="s">
        <v>3385</v>
      </c>
      <c r="D1825" s="8" t="s">
        <v>165</v>
      </c>
      <c r="E1825" s="8" t="s">
        <v>3193</v>
      </c>
      <c r="F1825" s="8" t="str">
        <f t="shared" si="57"/>
        <v>11600</v>
      </c>
    </row>
    <row r="1826" spans="1:6" x14ac:dyDescent="0.25">
      <c r="A1826" s="9" t="str">
        <f t="shared" si="56"/>
        <v>Stárková Irena – 1173347150.08 (PP)</v>
      </c>
      <c r="B1826" s="8" t="s">
        <v>3386</v>
      </c>
      <c r="C1826" s="8" t="s">
        <v>3387</v>
      </c>
      <c r="D1826" s="8" t="s">
        <v>113</v>
      </c>
      <c r="E1826" s="8" t="s">
        <v>3193</v>
      </c>
      <c r="F1826" s="8" t="str">
        <f t="shared" si="57"/>
        <v>11600</v>
      </c>
    </row>
    <row r="1827" spans="1:6" x14ac:dyDescent="0.25">
      <c r="A1827" s="9" t="str">
        <f t="shared" si="56"/>
        <v>Stibůrková Renáta – 1149275035.01 (PP)</v>
      </c>
      <c r="B1827" s="8" t="s">
        <v>3388</v>
      </c>
      <c r="C1827" s="8" t="s">
        <v>3389</v>
      </c>
      <c r="D1827" s="8" t="s">
        <v>113</v>
      </c>
      <c r="E1827" s="8" t="s">
        <v>3193</v>
      </c>
      <c r="F1827" s="8" t="str">
        <f t="shared" si="57"/>
        <v>11600</v>
      </c>
    </row>
    <row r="1828" spans="1:6" x14ac:dyDescent="0.25">
      <c r="A1828" s="9" t="str">
        <f t="shared" si="56"/>
        <v>Straková Eva Mgr. Ph.D. – 1167874175.01 (PP)</v>
      </c>
      <c r="B1828" s="8" t="s">
        <v>3390</v>
      </c>
      <c r="C1828" s="8" t="s">
        <v>3391</v>
      </c>
      <c r="D1828" s="8" t="s">
        <v>113</v>
      </c>
      <c r="E1828" s="8" t="s">
        <v>3193</v>
      </c>
      <c r="F1828" s="8" t="str">
        <f t="shared" si="57"/>
        <v>11600</v>
      </c>
    </row>
    <row r="1829" spans="1:6" x14ac:dyDescent="0.25">
      <c r="A1829" s="9" t="str">
        <f t="shared" si="56"/>
        <v>Strnadová Viktorie – 1151978460.01 (DPP)</v>
      </c>
      <c r="B1829" s="8" t="s">
        <v>10367</v>
      </c>
      <c r="C1829" s="8" t="s">
        <v>10368</v>
      </c>
      <c r="D1829" s="8" t="s">
        <v>165</v>
      </c>
      <c r="E1829" s="8" t="s">
        <v>3193</v>
      </c>
      <c r="F1829" s="8" t="str">
        <f t="shared" si="57"/>
        <v>11600</v>
      </c>
    </row>
    <row r="1830" spans="1:6" x14ac:dyDescent="0.25">
      <c r="A1830" s="9" t="str">
        <f t="shared" si="56"/>
        <v>Suchá Dana – 1155301680.09 (DPP)</v>
      </c>
      <c r="B1830" s="8" t="s">
        <v>3392</v>
      </c>
      <c r="C1830" s="8" t="s">
        <v>3393</v>
      </c>
      <c r="D1830" s="8" t="s">
        <v>165</v>
      </c>
      <c r="E1830" s="8" t="s">
        <v>3193</v>
      </c>
      <c r="F1830" s="8" t="str">
        <f t="shared" si="57"/>
        <v>11600</v>
      </c>
    </row>
    <row r="1831" spans="1:6" x14ac:dyDescent="0.25">
      <c r="A1831" s="9" t="str">
        <f t="shared" si="56"/>
        <v>Suchá Dana – 1155301680.10 (DPP)</v>
      </c>
      <c r="B1831" s="8" t="s">
        <v>3392</v>
      </c>
      <c r="C1831" s="8" t="s">
        <v>9673</v>
      </c>
      <c r="D1831" s="8" t="s">
        <v>165</v>
      </c>
      <c r="E1831" s="8" t="s">
        <v>3193</v>
      </c>
      <c r="F1831" s="8" t="str">
        <f t="shared" si="57"/>
        <v>11600</v>
      </c>
    </row>
    <row r="1832" spans="1:6" x14ac:dyDescent="0.25">
      <c r="A1832" s="9" t="str">
        <f t="shared" si="56"/>
        <v>Sulíková Daniela MUDr. – 1180395779.01 (DPP)</v>
      </c>
      <c r="B1832" s="8" t="s">
        <v>3394</v>
      </c>
      <c r="C1832" s="8" t="s">
        <v>3395</v>
      </c>
      <c r="D1832" s="8" t="s">
        <v>165</v>
      </c>
      <c r="E1832" s="8" t="s">
        <v>3193</v>
      </c>
      <c r="F1832" s="8" t="str">
        <f t="shared" si="57"/>
        <v>11600</v>
      </c>
    </row>
    <row r="1833" spans="1:6" x14ac:dyDescent="0.25">
      <c r="A1833" s="9" t="str">
        <f t="shared" si="56"/>
        <v>Šarláková Jana MUDr. – 1123436504.01 (PP)</v>
      </c>
      <c r="B1833" s="8" t="s">
        <v>3396</v>
      </c>
      <c r="C1833" s="8" t="s">
        <v>3397</v>
      </c>
      <c r="D1833" s="8" t="s">
        <v>113</v>
      </c>
      <c r="E1833" s="8" t="s">
        <v>3193</v>
      </c>
      <c r="F1833" s="8" t="str">
        <f t="shared" si="57"/>
        <v>11600</v>
      </c>
    </row>
    <row r="1834" spans="1:6" x14ac:dyDescent="0.25">
      <c r="A1834" s="9" t="str">
        <f t="shared" si="56"/>
        <v>Školoudík David prof. MUDr. Ph.D. – 1190877287.01 (PP)</v>
      </c>
      <c r="B1834" s="8" t="s">
        <v>3398</v>
      </c>
      <c r="C1834" s="8" t="s">
        <v>3399</v>
      </c>
      <c r="D1834" s="8" t="s">
        <v>113</v>
      </c>
      <c r="E1834" s="8" t="s">
        <v>3193</v>
      </c>
      <c r="F1834" s="8" t="str">
        <f t="shared" si="57"/>
        <v>11600</v>
      </c>
    </row>
    <row r="1835" spans="1:6" x14ac:dyDescent="0.25">
      <c r="A1835" s="9" t="str">
        <f t="shared" si="56"/>
        <v>Škrabal Dominik MUDr. Ph.D. – 1193573503.01 (PP)</v>
      </c>
      <c r="B1835" s="8" t="s">
        <v>3400</v>
      </c>
      <c r="C1835" s="8" t="s">
        <v>3401</v>
      </c>
      <c r="D1835" s="8" t="s">
        <v>113</v>
      </c>
      <c r="E1835" s="8" t="s">
        <v>3193</v>
      </c>
      <c r="F1835" s="8" t="str">
        <f t="shared" si="57"/>
        <v>11600</v>
      </c>
    </row>
    <row r="1836" spans="1:6" x14ac:dyDescent="0.25">
      <c r="A1836" s="9" t="str">
        <f t="shared" si="56"/>
        <v>Šlesárová Natália MUDr. – 1118884591.01 (PP)</v>
      </c>
      <c r="B1836" s="8" t="s">
        <v>3402</v>
      </c>
      <c r="C1836" s="8" t="s">
        <v>3403</v>
      </c>
      <c r="D1836" s="8" t="s">
        <v>113</v>
      </c>
      <c r="E1836" s="8" t="s">
        <v>3193</v>
      </c>
      <c r="F1836" s="8" t="str">
        <f t="shared" si="57"/>
        <v>11600</v>
      </c>
    </row>
    <row r="1837" spans="1:6" x14ac:dyDescent="0.25">
      <c r="A1837" s="9" t="str">
        <f t="shared" si="56"/>
        <v>Šmídová Anna MUDr. Ph.D. – 1189083943.02 (PP)</v>
      </c>
      <c r="B1837" s="8" t="s">
        <v>3404</v>
      </c>
      <c r="C1837" s="8" t="s">
        <v>3405</v>
      </c>
      <c r="D1837" s="8" t="s">
        <v>113</v>
      </c>
      <c r="E1837" s="8" t="s">
        <v>3193</v>
      </c>
      <c r="F1837" s="8" t="str">
        <f t="shared" si="57"/>
        <v>11600</v>
      </c>
    </row>
    <row r="1838" spans="1:6" x14ac:dyDescent="0.25">
      <c r="A1838" s="9" t="str">
        <f t="shared" si="56"/>
        <v>Šmídová Anna MUDr. Ph.D. – 1189083943.03 (DPP)</v>
      </c>
      <c r="B1838" s="8" t="s">
        <v>3404</v>
      </c>
      <c r="C1838" s="8" t="s">
        <v>3406</v>
      </c>
      <c r="D1838" s="8" t="s">
        <v>165</v>
      </c>
      <c r="E1838" s="8" t="s">
        <v>3193</v>
      </c>
      <c r="F1838" s="8" t="str">
        <f t="shared" si="57"/>
        <v>11600</v>
      </c>
    </row>
    <row r="1839" spans="1:6" x14ac:dyDescent="0.25">
      <c r="A1839" s="9" t="str">
        <f t="shared" si="56"/>
        <v>Šonka Karel prof. MUDr. DrSc. – 1119561297.01 (PP)</v>
      </c>
      <c r="B1839" s="8" t="s">
        <v>3407</v>
      </c>
      <c r="C1839" s="8" t="s">
        <v>3408</v>
      </c>
      <c r="D1839" s="8" t="s">
        <v>113</v>
      </c>
      <c r="E1839" s="8" t="s">
        <v>3193</v>
      </c>
      <c r="F1839" s="8" t="str">
        <f t="shared" si="57"/>
        <v>11600</v>
      </c>
    </row>
    <row r="1840" spans="1:6" x14ac:dyDescent="0.25">
      <c r="A1840" s="9" t="str">
        <f t="shared" si="56"/>
        <v>Šťastná Dominika MUDr. – 1138456150.01 (PP)</v>
      </c>
      <c r="B1840" s="8" t="s">
        <v>9674</v>
      </c>
      <c r="C1840" s="8" t="s">
        <v>3296</v>
      </c>
      <c r="D1840" s="8" t="s">
        <v>113</v>
      </c>
      <c r="E1840" s="8" t="s">
        <v>3193</v>
      </c>
      <c r="F1840" s="8" t="str">
        <f t="shared" si="57"/>
        <v>11600</v>
      </c>
    </row>
    <row r="1841" spans="1:6" x14ac:dyDescent="0.25">
      <c r="A1841" s="9" t="str">
        <f t="shared" si="56"/>
        <v>Šťastná Dominika MUDr. Ph.D. – 1114679312.02 (PP)</v>
      </c>
      <c r="B1841" s="8" t="s">
        <v>3409</v>
      </c>
      <c r="C1841" s="8" t="s">
        <v>3410</v>
      </c>
      <c r="D1841" s="8" t="s">
        <v>113</v>
      </c>
      <c r="E1841" s="8" t="s">
        <v>3193</v>
      </c>
      <c r="F1841" s="8" t="str">
        <f t="shared" si="57"/>
        <v>11600</v>
      </c>
    </row>
    <row r="1842" spans="1:6" x14ac:dyDescent="0.25">
      <c r="A1842" s="9" t="str">
        <f t="shared" si="56"/>
        <v>Štofaniková Petra MUDr. – 1166001138.02 (PP)</v>
      </c>
      <c r="B1842" s="8" t="s">
        <v>3411</v>
      </c>
      <c r="C1842" s="8" t="s">
        <v>3412</v>
      </c>
      <c r="D1842" s="8" t="s">
        <v>113</v>
      </c>
      <c r="E1842" s="8" t="s">
        <v>3193</v>
      </c>
      <c r="F1842" s="8" t="str">
        <f t="shared" si="57"/>
        <v>11600</v>
      </c>
    </row>
    <row r="1843" spans="1:6" x14ac:dyDescent="0.25">
      <c r="A1843" s="9" t="str">
        <f t="shared" si="56"/>
        <v>Šulc Petr Bc. – 1140860786.01 (DPP)</v>
      </c>
      <c r="B1843" s="8" t="s">
        <v>3413</v>
      </c>
      <c r="C1843" s="8" t="s">
        <v>3414</v>
      </c>
      <c r="D1843" s="8" t="s">
        <v>165</v>
      </c>
      <c r="E1843" s="8" t="s">
        <v>3193</v>
      </c>
      <c r="F1843" s="8" t="str">
        <f t="shared" si="57"/>
        <v>11600</v>
      </c>
    </row>
    <row r="1844" spans="1:6" x14ac:dyDescent="0.25">
      <c r="A1844" s="9" t="str">
        <f t="shared" si="56"/>
        <v>Tesař Adam MUDr. Mgr. Ph.D. – 1161695883.01 (PP)</v>
      </c>
      <c r="B1844" s="8" t="s">
        <v>3415</v>
      </c>
      <c r="C1844" s="8" t="s">
        <v>3416</v>
      </c>
      <c r="D1844" s="8" t="s">
        <v>113</v>
      </c>
      <c r="E1844" s="8" t="s">
        <v>3193</v>
      </c>
      <c r="F1844" s="8" t="str">
        <f t="shared" si="57"/>
        <v>11600</v>
      </c>
    </row>
    <row r="1845" spans="1:6" x14ac:dyDescent="0.25">
      <c r="A1845" s="9" t="str">
        <f t="shared" si="56"/>
        <v>Tichá Veronika MUDr. Ph.D. – 1127659958.02 (PP)</v>
      </c>
      <c r="B1845" s="8" t="s">
        <v>3417</v>
      </c>
      <c r="C1845" s="8" t="s">
        <v>3418</v>
      </c>
      <c r="D1845" s="8" t="s">
        <v>113</v>
      </c>
      <c r="E1845" s="8" t="s">
        <v>3193</v>
      </c>
      <c r="F1845" s="8" t="str">
        <f t="shared" si="57"/>
        <v>11600</v>
      </c>
    </row>
    <row r="1846" spans="1:6" x14ac:dyDescent="0.25">
      <c r="A1846" s="9" t="str">
        <f t="shared" si="56"/>
        <v>Tolarová Jaroslava – 1142662840.05 (DPP)</v>
      </c>
      <c r="B1846" s="8" t="s">
        <v>9675</v>
      </c>
      <c r="C1846" s="8" t="s">
        <v>9676</v>
      </c>
      <c r="D1846" s="8" t="s">
        <v>165</v>
      </c>
      <c r="E1846" s="8" t="s">
        <v>3193</v>
      </c>
      <c r="F1846" s="8" t="str">
        <f t="shared" si="57"/>
        <v>11600</v>
      </c>
    </row>
    <row r="1847" spans="1:6" x14ac:dyDescent="0.25">
      <c r="A1847" s="9" t="str">
        <f t="shared" si="56"/>
        <v>Tsoma Ievgeniia MUDr. Ph.D. – 1174740908.02 (PP)</v>
      </c>
      <c r="B1847" s="8" t="s">
        <v>3419</v>
      </c>
      <c r="C1847" s="8" t="s">
        <v>3420</v>
      </c>
      <c r="D1847" s="8" t="s">
        <v>113</v>
      </c>
      <c r="E1847" s="8" t="s">
        <v>3193</v>
      </c>
      <c r="F1847" s="8" t="str">
        <f t="shared" si="57"/>
        <v>11600</v>
      </c>
    </row>
    <row r="1848" spans="1:6" x14ac:dyDescent="0.25">
      <c r="A1848" s="9" t="str">
        <f t="shared" si="56"/>
        <v>Týblová Michaela MUDr. Ph.D. – 1137382147.01 (PP)</v>
      </c>
      <c r="B1848" s="8" t="s">
        <v>3421</v>
      </c>
      <c r="C1848" s="8" t="s">
        <v>3422</v>
      </c>
      <c r="D1848" s="8" t="s">
        <v>113</v>
      </c>
      <c r="E1848" s="8" t="s">
        <v>3193</v>
      </c>
      <c r="F1848" s="8" t="str">
        <f t="shared" si="57"/>
        <v>11600</v>
      </c>
    </row>
    <row r="1849" spans="1:6" x14ac:dyDescent="0.25">
      <c r="A1849" s="9" t="str">
        <f t="shared" si="56"/>
        <v>Uher Tomáš doc. MUDr. Ph.D. – 1135737531.04 (PP)</v>
      </c>
      <c r="B1849" s="8" t="s">
        <v>3423</v>
      </c>
      <c r="C1849" s="8" t="s">
        <v>3424</v>
      </c>
      <c r="D1849" s="8" t="s">
        <v>113</v>
      </c>
      <c r="E1849" s="8" t="s">
        <v>3193</v>
      </c>
      <c r="F1849" s="8" t="str">
        <f t="shared" si="57"/>
        <v>11600</v>
      </c>
    </row>
    <row r="1850" spans="1:6" x14ac:dyDescent="0.25">
      <c r="A1850" s="9" t="str">
        <f t="shared" si="56"/>
        <v>Uhrová Tereza MUDr. Ph.D. – 1114493602.01 (PP)</v>
      </c>
      <c r="B1850" s="8" t="s">
        <v>3425</v>
      </c>
      <c r="C1850" s="8" t="s">
        <v>3426</v>
      </c>
      <c r="D1850" s="8" t="s">
        <v>113</v>
      </c>
      <c r="E1850" s="8" t="s">
        <v>3193</v>
      </c>
      <c r="F1850" s="8" t="str">
        <f t="shared" si="57"/>
        <v>11600</v>
      </c>
    </row>
    <row r="1851" spans="1:6" x14ac:dyDescent="0.25">
      <c r="A1851" s="9" t="str">
        <f t="shared" si="56"/>
        <v>Undus Lucie MUDr. Ph.D. – 1199844873.03 (DPP)</v>
      </c>
      <c r="B1851" s="8" t="s">
        <v>3427</v>
      </c>
      <c r="C1851" s="8" t="s">
        <v>3428</v>
      </c>
      <c r="D1851" s="8" t="s">
        <v>165</v>
      </c>
      <c r="E1851" s="8" t="s">
        <v>3193</v>
      </c>
      <c r="F1851" s="8" t="str">
        <f t="shared" si="57"/>
        <v>11600</v>
      </c>
    </row>
    <row r="1852" spans="1:6" x14ac:dyDescent="0.25">
      <c r="A1852" s="9" t="str">
        <f t="shared" si="56"/>
        <v>Urban Tadeáš – 1138104790.02 (DPP)</v>
      </c>
      <c r="B1852" s="8" t="s">
        <v>9677</v>
      </c>
      <c r="C1852" s="8" t="s">
        <v>9678</v>
      </c>
      <c r="D1852" s="8" t="s">
        <v>165</v>
      </c>
      <c r="E1852" s="8" t="s">
        <v>3193</v>
      </c>
      <c r="F1852" s="8" t="str">
        <f t="shared" si="57"/>
        <v>11600</v>
      </c>
    </row>
    <row r="1853" spans="1:6" x14ac:dyDescent="0.25">
      <c r="A1853" s="9" t="str">
        <f t="shared" si="56"/>
        <v>Urgošík Dušan MUDr. CSc. – 1172568135.01 (PP)</v>
      </c>
      <c r="B1853" s="8" t="s">
        <v>3429</v>
      </c>
      <c r="C1853" s="8" t="s">
        <v>3430</v>
      </c>
      <c r="D1853" s="8" t="s">
        <v>113</v>
      </c>
      <c r="E1853" s="8" t="s">
        <v>3193</v>
      </c>
      <c r="F1853" s="8" t="str">
        <f t="shared" si="57"/>
        <v>11600</v>
      </c>
    </row>
    <row r="1854" spans="1:6" x14ac:dyDescent="0.25">
      <c r="A1854" s="9" t="str">
        <f t="shared" si="56"/>
        <v>Varga Zsóka MUDr. Ph.D. – 1112499811.01 (DPP)</v>
      </c>
      <c r="B1854" s="8" t="s">
        <v>9679</v>
      </c>
      <c r="C1854" s="8" t="s">
        <v>9680</v>
      </c>
      <c r="D1854" s="8" t="s">
        <v>165</v>
      </c>
      <c r="E1854" s="8" t="s">
        <v>3193</v>
      </c>
      <c r="F1854" s="8" t="str">
        <f t="shared" si="57"/>
        <v>11600</v>
      </c>
    </row>
    <row r="1855" spans="1:6" x14ac:dyDescent="0.25">
      <c r="A1855" s="9" t="str">
        <f t="shared" si="56"/>
        <v>Vodehnalová Karolína MUDr. – 1199160267.02 (DPP)</v>
      </c>
      <c r="B1855" s="8" t="s">
        <v>3431</v>
      </c>
      <c r="C1855" s="8" t="s">
        <v>3432</v>
      </c>
      <c r="D1855" s="8" t="s">
        <v>165</v>
      </c>
      <c r="E1855" s="8" t="s">
        <v>3193</v>
      </c>
      <c r="F1855" s="8" t="str">
        <f t="shared" si="57"/>
        <v>11600</v>
      </c>
    </row>
    <row r="1856" spans="1:6" x14ac:dyDescent="0.25">
      <c r="A1856" s="9" t="str">
        <f t="shared" si="56"/>
        <v>Vráblíková Simona – 1178029731.01 (DPP)</v>
      </c>
      <c r="B1856" s="8" t="s">
        <v>3433</v>
      </c>
      <c r="C1856" s="8" t="s">
        <v>3434</v>
      </c>
      <c r="D1856" s="8" t="s">
        <v>165</v>
      </c>
      <c r="E1856" s="8" t="s">
        <v>3193</v>
      </c>
      <c r="F1856" s="8" t="str">
        <f t="shared" si="57"/>
        <v>11600</v>
      </c>
    </row>
    <row r="1857" spans="1:6" x14ac:dyDescent="0.25">
      <c r="A1857" s="9" t="str">
        <f t="shared" si="56"/>
        <v>Vymazal Josef prof. MUDr. DSc. – 1112299472.04 (PP)</v>
      </c>
      <c r="B1857" s="8" t="s">
        <v>3435</v>
      </c>
      <c r="C1857" s="8" t="s">
        <v>3436</v>
      </c>
      <c r="D1857" s="8" t="s">
        <v>113</v>
      </c>
      <c r="E1857" s="8" t="s">
        <v>3193</v>
      </c>
      <c r="F1857" s="8" t="str">
        <f t="shared" si="57"/>
        <v>11600</v>
      </c>
    </row>
    <row r="1858" spans="1:6" x14ac:dyDescent="0.25">
      <c r="A1858" s="9" t="str">
        <f t="shared" ref="A1858:A1921" si="58">_xlfn.CONCAT(B1858," – ",C1858," (",D1858,")")</f>
        <v>Žáček Radovan Mgr. – 1197788015.05 (DPP)</v>
      </c>
      <c r="B1858" s="8" t="s">
        <v>9681</v>
      </c>
      <c r="C1858" s="8" t="s">
        <v>9682</v>
      </c>
      <c r="D1858" s="8" t="s">
        <v>165</v>
      </c>
      <c r="E1858" s="8" t="s">
        <v>3193</v>
      </c>
      <c r="F1858" s="8" t="str">
        <f t="shared" ref="F1858:F1921" si="59">MID(E1858,1,5)</f>
        <v>11600</v>
      </c>
    </row>
    <row r="1859" spans="1:6" x14ac:dyDescent="0.25">
      <c r="A1859" s="9" t="str">
        <f t="shared" si="58"/>
        <v>Žaludová Alena – 1193383122.04 (DPP)</v>
      </c>
      <c r="B1859" s="8" t="s">
        <v>3437</v>
      </c>
      <c r="C1859" s="8" t="s">
        <v>3438</v>
      </c>
      <c r="D1859" s="8" t="s">
        <v>165</v>
      </c>
      <c r="E1859" s="8" t="s">
        <v>3193</v>
      </c>
      <c r="F1859" s="8" t="str">
        <f t="shared" si="59"/>
        <v>11600</v>
      </c>
    </row>
    <row r="1860" spans="1:6" x14ac:dyDescent="0.25">
      <c r="A1860" s="9" t="str">
        <f t="shared" si="58"/>
        <v>Anders Martin doc. MUDr. Ph.D. – 1142007220.01 (PP)</v>
      </c>
      <c r="B1860" s="8" t="s">
        <v>3439</v>
      </c>
      <c r="C1860" s="8" t="s">
        <v>3440</v>
      </c>
      <c r="D1860" s="8" t="s">
        <v>113</v>
      </c>
      <c r="E1860" s="8" t="s">
        <v>3441</v>
      </c>
      <c r="F1860" s="8" t="str">
        <f t="shared" si="59"/>
        <v>11610</v>
      </c>
    </row>
    <row r="1861" spans="1:6" x14ac:dyDescent="0.25">
      <c r="A1861" s="9" t="str">
        <f t="shared" si="58"/>
        <v>Arbeli Linda Mgr. et Mgr. – 1196123163.03 (PP)</v>
      </c>
      <c r="B1861" s="8" t="s">
        <v>3442</v>
      </c>
      <c r="C1861" s="8" t="s">
        <v>3443</v>
      </c>
      <c r="D1861" s="8" t="s">
        <v>113</v>
      </c>
      <c r="E1861" s="8" t="s">
        <v>3441</v>
      </c>
      <c r="F1861" s="8" t="str">
        <f t="shared" si="59"/>
        <v>11610</v>
      </c>
    </row>
    <row r="1862" spans="1:6" x14ac:dyDescent="0.25">
      <c r="A1862" s="9" t="str">
        <f t="shared" si="58"/>
        <v>Bob Petr doc. RNDr. Ph.D. – 1148800118.01 (PP)</v>
      </c>
      <c r="B1862" s="8" t="s">
        <v>3444</v>
      </c>
      <c r="C1862" s="8" t="s">
        <v>3445</v>
      </c>
      <c r="D1862" s="8" t="s">
        <v>113</v>
      </c>
      <c r="E1862" s="8" t="s">
        <v>3441</v>
      </c>
      <c r="F1862" s="8" t="str">
        <f t="shared" si="59"/>
        <v>11610</v>
      </c>
    </row>
    <row r="1863" spans="1:6" x14ac:dyDescent="0.25">
      <c r="A1863" s="9" t="str">
        <f t="shared" si="58"/>
        <v>Bolenová Magdalena Bc. – 1116294805.01 (PP)</v>
      </c>
      <c r="B1863" s="8" t="s">
        <v>3446</v>
      </c>
      <c r="C1863" s="8" t="s">
        <v>3447</v>
      </c>
      <c r="D1863" s="8" t="s">
        <v>113</v>
      </c>
      <c r="E1863" s="8" t="s">
        <v>3441</v>
      </c>
      <c r="F1863" s="8" t="str">
        <f t="shared" si="59"/>
        <v>11610</v>
      </c>
    </row>
    <row r="1864" spans="1:6" x14ac:dyDescent="0.25">
      <c r="A1864" s="9" t="str">
        <f t="shared" si="58"/>
        <v>Bouzková Hana MUDr. – 1197679186.02 (PP)</v>
      </c>
      <c r="B1864" s="8" t="s">
        <v>3448</v>
      </c>
      <c r="C1864" s="8" t="s">
        <v>3449</v>
      </c>
      <c r="D1864" s="8" t="s">
        <v>113</v>
      </c>
      <c r="E1864" s="8" t="s">
        <v>3441</v>
      </c>
      <c r="F1864" s="8" t="str">
        <f t="shared" si="59"/>
        <v>11610</v>
      </c>
    </row>
    <row r="1865" spans="1:6" x14ac:dyDescent="0.25">
      <c r="A1865" s="9" t="str">
        <f t="shared" si="58"/>
        <v>Bryns Tereza PhDr. – 1189798683.02 (PP)</v>
      </c>
      <c r="B1865" s="8" t="s">
        <v>3450</v>
      </c>
      <c r="C1865" s="8" t="s">
        <v>9683</v>
      </c>
      <c r="D1865" s="8" t="s">
        <v>113</v>
      </c>
      <c r="E1865" s="8" t="s">
        <v>3441</v>
      </c>
      <c r="F1865" s="8" t="str">
        <f t="shared" si="59"/>
        <v>11610</v>
      </c>
    </row>
    <row r="1866" spans="1:6" x14ac:dyDescent="0.25">
      <c r="A1866" s="9" t="str">
        <f t="shared" si="58"/>
        <v>Buday Jozef MUDr. Ph.D. – 1192441604.01 (PP)</v>
      </c>
      <c r="B1866" s="8" t="s">
        <v>3451</v>
      </c>
      <c r="C1866" s="8" t="s">
        <v>3452</v>
      </c>
      <c r="D1866" s="8" t="s">
        <v>113</v>
      </c>
      <c r="E1866" s="8" t="s">
        <v>3441</v>
      </c>
      <c r="F1866" s="8" t="str">
        <f t="shared" si="59"/>
        <v>11610</v>
      </c>
    </row>
    <row r="1867" spans="1:6" x14ac:dyDescent="0.25">
      <c r="A1867" s="9" t="str">
        <f t="shared" si="58"/>
        <v>David Štěpán – 1113317780.11 (PP)</v>
      </c>
      <c r="B1867" s="8" t="s">
        <v>3453</v>
      </c>
      <c r="C1867" s="8" t="s">
        <v>3454</v>
      </c>
      <c r="D1867" s="8" t="s">
        <v>113</v>
      </c>
      <c r="E1867" s="8" t="s">
        <v>3441</v>
      </c>
      <c r="F1867" s="8" t="str">
        <f t="shared" si="59"/>
        <v>11610</v>
      </c>
    </row>
    <row r="1868" spans="1:6" x14ac:dyDescent="0.25">
      <c r="A1868" s="9" t="str">
        <f t="shared" si="58"/>
        <v>De Oliveira Salazar Rosângela – 1156329071.01 (PP)</v>
      </c>
      <c r="B1868" s="8" t="s">
        <v>3455</v>
      </c>
      <c r="C1868" s="8" t="s">
        <v>3456</v>
      </c>
      <c r="D1868" s="8" t="s">
        <v>113</v>
      </c>
      <c r="E1868" s="8" t="s">
        <v>3441</v>
      </c>
      <c r="F1868" s="8" t="str">
        <f t="shared" si="59"/>
        <v>11610</v>
      </c>
    </row>
    <row r="1869" spans="1:6" x14ac:dyDescent="0.25">
      <c r="A1869" s="9" t="str">
        <f t="shared" si="58"/>
        <v>Demjanenko Milan PhDr. Ph.D. – 1199198393.01 (PP)</v>
      </c>
      <c r="B1869" s="8" t="s">
        <v>3457</v>
      </c>
      <c r="C1869" s="8" t="s">
        <v>3458</v>
      </c>
      <c r="D1869" s="8" t="s">
        <v>113</v>
      </c>
      <c r="E1869" s="8" t="s">
        <v>3441</v>
      </c>
      <c r="F1869" s="8" t="str">
        <f t="shared" si="59"/>
        <v>11610</v>
      </c>
    </row>
    <row r="1870" spans="1:6" x14ac:dyDescent="0.25">
      <c r="A1870" s="9" t="str">
        <f t="shared" si="58"/>
        <v>Divácký Daniel MUDr. – 1123500918.02 (PP)</v>
      </c>
      <c r="B1870" s="8" t="s">
        <v>3459</v>
      </c>
      <c r="C1870" s="8" t="s">
        <v>3460</v>
      </c>
      <c r="D1870" s="8" t="s">
        <v>113</v>
      </c>
      <c r="E1870" s="8" t="s">
        <v>3441</v>
      </c>
      <c r="F1870" s="8" t="str">
        <f t="shared" si="59"/>
        <v>11610</v>
      </c>
    </row>
    <row r="1871" spans="1:6" x14ac:dyDescent="0.25">
      <c r="A1871" s="9" t="str">
        <f t="shared" si="58"/>
        <v>Domluvilová Daniela MUDr. – 1128688685.01 (PP)</v>
      </c>
      <c r="B1871" s="8" t="s">
        <v>3461</v>
      </c>
      <c r="C1871" s="8" t="s">
        <v>3462</v>
      </c>
      <c r="D1871" s="8" t="s">
        <v>113</v>
      </c>
      <c r="E1871" s="8" t="s">
        <v>3441</v>
      </c>
      <c r="F1871" s="8" t="str">
        <f t="shared" si="59"/>
        <v>11610</v>
      </c>
    </row>
    <row r="1872" spans="1:6" x14ac:dyDescent="0.25">
      <c r="A1872" s="9" t="str">
        <f t="shared" si="58"/>
        <v>Dostálová Veronika Mgr. Ph.D. – 1123605871.02 (PP)</v>
      </c>
      <c r="B1872" s="8" t="s">
        <v>3463</v>
      </c>
      <c r="C1872" s="8" t="s">
        <v>3464</v>
      </c>
      <c r="D1872" s="8" t="s">
        <v>113</v>
      </c>
      <c r="E1872" s="8" t="s">
        <v>3441</v>
      </c>
      <c r="F1872" s="8" t="str">
        <f t="shared" si="59"/>
        <v>11610</v>
      </c>
    </row>
    <row r="1873" spans="1:6" x14ac:dyDescent="0.25">
      <c r="A1873" s="9" t="str">
        <f t="shared" si="58"/>
        <v>Doubek Pavel MUDr. Ph.D. – 1138205287.01 (PP)</v>
      </c>
      <c r="B1873" s="8" t="s">
        <v>3465</v>
      </c>
      <c r="C1873" s="8" t="s">
        <v>3466</v>
      </c>
      <c r="D1873" s="8" t="s">
        <v>113</v>
      </c>
      <c r="E1873" s="8" t="s">
        <v>3441</v>
      </c>
      <c r="F1873" s="8" t="str">
        <f t="shared" si="59"/>
        <v>11610</v>
      </c>
    </row>
    <row r="1874" spans="1:6" x14ac:dyDescent="0.25">
      <c r="A1874" s="9" t="str">
        <f t="shared" si="58"/>
        <v>Fiala Ondřej MUDr. Ph.D. – 1186553232.05 (PP)</v>
      </c>
      <c r="B1874" s="8" t="s">
        <v>3467</v>
      </c>
      <c r="C1874" s="8" t="s">
        <v>3468</v>
      </c>
      <c r="D1874" s="8" t="s">
        <v>113</v>
      </c>
      <c r="E1874" s="8" t="s">
        <v>3441</v>
      </c>
      <c r="F1874" s="8" t="str">
        <f t="shared" si="59"/>
        <v>11610</v>
      </c>
    </row>
    <row r="1875" spans="1:6" x14ac:dyDescent="0.25">
      <c r="A1875" s="9" t="str">
        <f t="shared" si="58"/>
        <v>Fišar Zdeněk prof. RNDr. CSc. – 1126801692.01 (PP)</v>
      </c>
      <c r="B1875" s="8" t="s">
        <v>3469</v>
      </c>
      <c r="C1875" s="8" t="s">
        <v>3470</v>
      </c>
      <c r="D1875" s="8" t="s">
        <v>113</v>
      </c>
      <c r="E1875" s="8" t="s">
        <v>3441</v>
      </c>
      <c r="F1875" s="8" t="str">
        <f t="shared" si="59"/>
        <v>11610</v>
      </c>
    </row>
    <row r="1876" spans="1:6" x14ac:dyDescent="0.25">
      <c r="A1876" s="9" t="str">
        <f t="shared" si="58"/>
        <v>Fišarová Zuzana Mgr. – 1159197480.03 (PP)</v>
      </c>
      <c r="B1876" s="8" t="s">
        <v>3471</v>
      </c>
      <c r="C1876" s="8" t="s">
        <v>3472</v>
      </c>
      <c r="D1876" s="8" t="s">
        <v>113</v>
      </c>
      <c r="E1876" s="8" t="s">
        <v>3441</v>
      </c>
      <c r="F1876" s="8" t="str">
        <f t="shared" si="59"/>
        <v>11610</v>
      </c>
    </row>
    <row r="1877" spans="1:6" x14ac:dyDescent="0.25">
      <c r="A1877" s="9" t="str">
        <f t="shared" si="58"/>
        <v>Halík Jakub MUDr. – 1121263931.02 (PP)</v>
      </c>
      <c r="B1877" s="8" t="s">
        <v>3473</v>
      </c>
      <c r="C1877" s="8" t="s">
        <v>3474</v>
      </c>
      <c r="D1877" s="8" t="s">
        <v>113</v>
      </c>
      <c r="E1877" s="8" t="s">
        <v>3441</v>
      </c>
      <c r="F1877" s="8" t="str">
        <f t="shared" si="59"/>
        <v>11610</v>
      </c>
    </row>
    <row r="1878" spans="1:6" x14ac:dyDescent="0.25">
      <c r="A1878" s="9" t="str">
        <f t="shared" si="58"/>
        <v>Hanuš Zdeněk – 1177709096.01 (PP)</v>
      </c>
      <c r="B1878" s="8" t="s">
        <v>3475</v>
      </c>
      <c r="C1878" s="8" t="s">
        <v>3476</v>
      </c>
      <c r="D1878" s="8" t="s">
        <v>113</v>
      </c>
      <c r="E1878" s="8" t="s">
        <v>3441</v>
      </c>
      <c r="F1878" s="8" t="str">
        <f t="shared" si="59"/>
        <v>11610</v>
      </c>
    </row>
    <row r="1879" spans="1:6" x14ac:dyDescent="0.25">
      <c r="A1879" s="9" t="str">
        <f t="shared" si="58"/>
        <v>Harsa Pavel doc. PhDr. Ph.D. – 1158085496.01 (PP)</v>
      </c>
      <c r="B1879" s="8" t="s">
        <v>9684</v>
      </c>
      <c r="C1879" s="8" t="s">
        <v>3477</v>
      </c>
      <c r="D1879" s="8" t="s">
        <v>113</v>
      </c>
      <c r="E1879" s="8" t="s">
        <v>3441</v>
      </c>
      <c r="F1879" s="8" t="str">
        <f t="shared" si="59"/>
        <v>11610</v>
      </c>
    </row>
    <row r="1880" spans="1:6" x14ac:dyDescent="0.25">
      <c r="A1880" s="9" t="str">
        <f t="shared" si="58"/>
        <v>Holanová Petra MUDr. – 1178511597.01 (PP)</v>
      </c>
      <c r="B1880" s="8" t="s">
        <v>3478</v>
      </c>
      <c r="C1880" s="8" t="s">
        <v>3479</v>
      </c>
      <c r="D1880" s="8" t="s">
        <v>113</v>
      </c>
      <c r="E1880" s="8" t="s">
        <v>3441</v>
      </c>
      <c r="F1880" s="8" t="str">
        <f t="shared" si="59"/>
        <v>11610</v>
      </c>
    </row>
    <row r="1881" spans="1:6" x14ac:dyDescent="0.25">
      <c r="A1881" s="9" t="str">
        <f t="shared" si="58"/>
        <v>Janečková Eva MUDr. – 1136207286.01 (PP)</v>
      </c>
      <c r="B1881" s="8" t="s">
        <v>3480</v>
      </c>
      <c r="C1881" s="8" t="s">
        <v>3481</v>
      </c>
      <c r="D1881" s="8" t="s">
        <v>113</v>
      </c>
      <c r="E1881" s="8" t="s">
        <v>3441</v>
      </c>
      <c r="F1881" s="8" t="str">
        <f t="shared" si="59"/>
        <v>11610</v>
      </c>
    </row>
    <row r="1882" spans="1:6" x14ac:dyDescent="0.25">
      <c r="A1882" s="9" t="str">
        <f t="shared" si="58"/>
        <v>Jirák Roman doc. MUDr. CSc. – 1146035875.01 (PP)</v>
      </c>
      <c r="B1882" s="8" t="s">
        <v>3482</v>
      </c>
      <c r="C1882" s="8" t="s">
        <v>3483</v>
      </c>
      <c r="D1882" s="8" t="s">
        <v>113</v>
      </c>
      <c r="E1882" s="8" t="s">
        <v>3441</v>
      </c>
      <c r="F1882" s="8" t="str">
        <f t="shared" si="59"/>
        <v>11610</v>
      </c>
    </row>
    <row r="1883" spans="1:6" x14ac:dyDescent="0.25">
      <c r="A1883" s="9" t="str">
        <f t="shared" si="58"/>
        <v>Jirásková Radka MUDr. – 1125717519.02 (PP)</v>
      </c>
      <c r="B1883" s="8" t="s">
        <v>3484</v>
      </c>
      <c r="C1883" s="8" t="s">
        <v>3485</v>
      </c>
      <c r="D1883" s="8" t="s">
        <v>113</v>
      </c>
      <c r="E1883" s="8" t="s">
        <v>3441</v>
      </c>
      <c r="F1883" s="8" t="str">
        <f t="shared" si="59"/>
        <v>11610</v>
      </c>
    </row>
    <row r="1884" spans="1:6" x14ac:dyDescent="0.25">
      <c r="A1884" s="9" t="str">
        <f t="shared" si="58"/>
        <v>Jirečková Gabriela MUDr. Ph.D. – 1131730683.03 (PP)</v>
      </c>
      <c r="B1884" s="8" t="s">
        <v>9685</v>
      </c>
      <c r="C1884" s="8" t="s">
        <v>3486</v>
      </c>
      <c r="D1884" s="8" t="s">
        <v>113</v>
      </c>
      <c r="E1884" s="8" t="s">
        <v>3441</v>
      </c>
      <c r="F1884" s="8" t="str">
        <f t="shared" si="59"/>
        <v>11610</v>
      </c>
    </row>
    <row r="1885" spans="1:6" x14ac:dyDescent="0.25">
      <c r="A1885" s="9" t="str">
        <f t="shared" si="58"/>
        <v>Kitzlerová Eva doc. MUDr. Ph.D. – 1131477002.01 (PP)</v>
      </c>
      <c r="B1885" s="8" t="s">
        <v>3487</v>
      </c>
      <c r="C1885" s="8" t="s">
        <v>3488</v>
      </c>
      <c r="D1885" s="8" t="s">
        <v>113</v>
      </c>
      <c r="E1885" s="8" t="s">
        <v>3441</v>
      </c>
      <c r="F1885" s="8" t="str">
        <f t="shared" si="59"/>
        <v>11610</v>
      </c>
    </row>
    <row r="1886" spans="1:6" x14ac:dyDescent="0.25">
      <c r="A1886" s="9" t="str">
        <f t="shared" si="58"/>
        <v>Kmoch Vladimír MUDr. – 1150886732.03 (PP)</v>
      </c>
      <c r="B1886" s="8" t="s">
        <v>3489</v>
      </c>
      <c r="C1886" s="8" t="s">
        <v>3490</v>
      </c>
      <c r="D1886" s="8" t="s">
        <v>113</v>
      </c>
      <c r="E1886" s="8" t="s">
        <v>3441</v>
      </c>
      <c r="F1886" s="8" t="str">
        <f t="shared" si="59"/>
        <v>11610</v>
      </c>
    </row>
    <row r="1887" spans="1:6" x14ac:dyDescent="0.25">
      <c r="A1887" s="9" t="str">
        <f t="shared" si="58"/>
        <v>Kopáček Petr PhDr. Mgr. – 1139206233.01 (DPP)</v>
      </c>
      <c r="B1887" s="8" t="s">
        <v>10369</v>
      </c>
      <c r="C1887" s="8" t="s">
        <v>10370</v>
      </c>
      <c r="D1887" s="8" t="s">
        <v>165</v>
      </c>
      <c r="E1887" s="8" t="s">
        <v>3441</v>
      </c>
      <c r="F1887" s="8" t="str">
        <f t="shared" si="59"/>
        <v>11610</v>
      </c>
    </row>
    <row r="1888" spans="1:6" x14ac:dyDescent="0.25">
      <c r="A1888" s="9" t="str">
        <f t="shared" si="58"/>
        <v>Korený Dominik MUDr. – 1127574138.01 (PP)</v>
      </c>
      <c r="B1888" s="8" t="s">
        <v>3491</v>
      </c>
      <c r="C1888" s="8" t="s">
        <v>3492</v>
      </c>
      <c r="D1888" s="8" t="s">
        <v>113</v>
      </c>
      <c r="E1888" s="8" t="s">
        <v>3441</v>
      </c>
      <c r="F1888" s="8" t="str">
        <f t="shared" si="59"/>
        <v>11610</v>
      </c>
    </row>
    <row r="1889" spans="1:6" x14ac:dyDescent="0.25">
      <c r="A1889" s="9" t="str">
        <f t="shared" si="58"/>
        <v>Krasňan Soňa – 1177915844.01 (DPP)</v>
      </c>
      <c r="B1889" s="8" t="s">
        <v>9686</v>
      </c>
      <c r="C1889" s="8" t="s">
        <v>9687</v>
      </c>
      <c r="D1889" s="8" t="s">
        <v>165</v>
      </c>
      <c r="E1889" s="8" t="s">
        <v>3441</v>
      </c>
      <c r="F1889" s="8" t="str">
        <f t="shared" si="59"/>
        <v>11610</v>
      </c>
    </row>
    <row r="1890" spans="1:6" x14ac:dyDescent="0.25">
      <c r="A1890" s="9" t="str">
        <f t="shared" si="58"/>
        <v>Krátký Ondřej MUDr. – 1156550018.01 (PP)</v>
      </c>
      <c r="B1890" s="8" t="s">
        <v>9688</v>
      </c>
      <c r="C1890" s="8" t="s">
        <v>9689</v>
      </c>
      <c r="D1890" s="8" t="s">
        <v>113</v>
      </c>
      <c r="E1890" s="8" t="s">
        <v>3441</v>
      </c>
      <c r="F1890" s="8" t="str">
        <f t="shared" si="59"/>
        <v>11610</v>
      </c>
    </row>
    <row r="1891" spans="1:6" x14ac:dyDescent="0.25">
      <c r="A1891" s="9" t="str">
        <f t="shared" si="58"/>
        <v>Krch František PhDr. Ph.D. – 1127528567.01 (PP)</v>
      </c>
      <c r="B1891" s="8" t="s">
        <v>3493</v>
      </c>
      <c r="C1891" s="8" t="s">
        <v>3494</v>
      </c>
      <c r="D1891" s="8" t="s">
        <v>113</v>
      </c>
      <c r="E1891" s="8" t="s">
        <v>3441</v>
      </c>
      <c r="F1891" s="8" t="str">
        <f t="shared" si="59"/>
        <v>11610</v>
      </c>
    </row>
    <row r="1892" spans="1:6" x14ac:dyDescent="0.25">
      <c r="A1892" s="9" t="str">
        <f t="shared" si="58"/>
        <v>Krohe Petr PhDr. Ing. – 1121714623.04 (PP)</v>
      </c>
      <c r="B1892" s="8" t="s">
        <v>3495</v>
      </c>
      <c r="C1892" s="8" t="s">
        <v>3496</v>
      </c>
      <c r="D1892" s="8" t="s">
        <v>113</v>
      </c>
      <c r="E1892" s="8" t="s">
        <v>3441</v>
      </c>
      <c r="F1892" s="8" t="str">
        <f t="shared" si="59"/>
        <v>11610</v>
      </c>
    </row>
    <row r="1893" spans="1:6" x14ac:dyDescent="0.25">
      <c r="A1893" s="9" t="str">
        <f t="shared" si="58"/>
        <v>Kubková Kamila – 1171941972.01 (DPP)</v>
      </c>
      <c r="B1893" s="8" t="s">
        <v>3497</v>
      </c>
      <c r="C1893" s="8" t="s">
        <v>3498</v>
      </c>
      <c r="D1893" s="8" t="s">
        <v>165</v>
      </c>
      <c r="E1893" s="8" t="s">
        <v>3441</v>
      </c>
      <c r="F1893" s="8" t="str">
        <f t="shared" si="59"/>
        <v>11610</v>
      </c>
    </row>
    <row r="1894" spans="1:6" x14ac:dyDescent="0.25">
      <c r="A1894" s="9" t="str">
        <f t="shared" si="58"/>
        <v>Lambertová Alena MUDr. Ph.D. – 1184729353.05 (PP)</v>
      </c>
      <c r="B1894" s="8" t="s">
        <v>3499</v>
      </c>
      <c r="C1894" s="8" t="s">
        <v>3500</v>
      </c>
      <c r="D1894" s="8" t="s">
        <v>113</v>
      </c>
      <c r="E1894" s="8" t="s">
        <v>3441</v>
      </c>
      <c r="F1894" s="8" t="str">
        <f t="shared" si="59"/>
        <v>11610</v>
      </c>
    </row>
    <row r="1895" spans="1:6" x14ac:dyDescent="0.25">
      <c r="A1895" s="9" t="str">
        <f t="shared" si="58"/>
        <v>Minařík Petr Mgr. Ing. – 1130568095.01 (PP)</v>
      </c>
      <c r="B1895" s="8" t="s">
        <v>3502</v>
      </c>
      <c r="C1895" s="8" t="s">
        <v>3503</v>
      </c>
      <c r="D1895" s="8" t="s">
        <v>113</v>
      </c>
      <c r="E1895" s="8" t="s">
        <v>3441</v>
      </c>
      <c r="F1895" s="8" t="str">
        <f t="shared" si="59"/>
        <v>11610</v>
      </c>
    </row>
    <row r="1896" spans="1:6" x14ac:dyDescent="0.25">
      <c r="A1896" s="9" t="str">
        <f t="shared" si="58"/>
        <v>Minksová Šárka Mgr. – 1161133108.01 (PP)</v>
      </c>
      <c r="B1896" s="8" t="s">
        <v>3504</v>
      </c>
      <c r="C1896" s="8" t="s">
        <v>3505</v>
      </c>
      <c r="D1896" s="8" t="s">
        <v>113</v>
      </c>
      <c r="E1896" s="8" t="s">
        <v>3441</v>
      </c>
      <c r="F1896" s="8" t="str">
        <f t="shared" si="59"/>
        <v>11610</v>
      </c>
    </row>
    <row r="1897" spans="1:6" x14ac:dyDescent="0.25">
      <c r="A1897" s="9" t="str">
        <f t="shared" si="58"/>
        <v>Nawka Alexander MUDr. Ph.D. – 1160584285.01 (PP)</v>
      </c>
      <c r="B1897" s="8" t="s">
        <v>3506</v>
      </c>
      <c r="C1897" s="8" t="s">
        <v>3507</v>
      </c>
      <c r="D1897" s="8" t="s">
        <v>113</v>
      </c>
      <c r="E1897" s="8" t="s">
        <v>3441</v>
      </c>
      <c r="F1897" s="8" t="str">
        <f t="shared" si="59"/>
        <v>11610</v>
      </c>
    </row>
    <row r="1898" spans="1:6" x14ac:dyDescent="0.25">
      <c r="A1898" s="9" t="str">
        <f t="shared" si="58"/>
        <v>Nawková Lucie MUDr. Ph.D. – 1149850832.01 (PP)</v>
      </c>
      <c r="B1898" s="8" t="s">
        <v>3508</v>
      </c>
      <c r="C1898" s="8" t="s">
        <v>3509</v>
      </c>
      <c r="D1898" s="8" t="s">
        <v>113</v>
      </c>
      <c r="E1898" s="8" t="s">
        <v>3441</v>
      </c>
      <c r="F1898" s="8" t="str">
        <f t="shared" si="59"/>
        <v>11610</v>
      </c>
    </row>
    <row r="1899" spans="1:6" x14ac:dyDescent="0.25">
      <c r="A1899" s="9" t="str">
        <f t="shared" si="58"/>
        <v>Němeček Ondřej – 1181872302.05 (DPP)</v>
      </c>
      <c r="B1899" s="8" t="s">
        <v>3510</v>
      </c>
      <c r="C1899" s="8" t="s">
        <v>3511</v>
      </c>
      <c r="D1899" s="8" t="s">
        <v>165</v>
      </c>
      <c r="E1899" s="8" t="s">
        <v>3441</v>
      </c>
      <c r="F1899" s="8" t="str">
        <f t="shared" si="59"/>
        <v>11610</v>
      </c>
    </row>
    <row r="1900" spans="1:6" x14ac:dyDescent="0.25">
      <c r="A1900" s="9" t="str">
        <f t="shared" si="58"/>
        <v>Netík Karel PhDr. CSc. – 1137765449.01 (PP)</v>
      </c>
      <c r="B1900" s="8" t="s">
        <v>3512</v>
      </c>
      <c r="C1900" s="8" t="s">
        <v>3513</v>
      </c>
      <c r="D1900" s="8" t="s">
        <v>113</v>
      </c>
      <c r="E1900" s="8" t="s">
        <v>3441</v>
      </c>
      <c r="F1900" s="8" t="str">
        <f t="shared" si="59"/>
        <v>11610</v>
      </c>
    </row>
    <row r="1901" spans="1:6" x14ac:dyDescent="0.25">
      <c r="A1901" s="9" t="str">
        <f t="shared" si="58"/>
        <v>Ohnisko Jan MUDr. – 1164490403.01 (DPP)</v>
      </c>
      <c r="B1901" s="8" t="s">
        <v>3514</v>
      </c>
      <c r="C1901" s="8" t="s">
        <v>3515</v>
      </c>
      <c r="D1901" s="8" t="s">
        <v>165</v>
      </c>
      <c r="E1901" s="8" t="s">
        <v>3441</v>
      </c>
      <c r="F1901" s="8" t="str">
        <f t="shared" si="59"/>
        <v>11610</v>
      </c>
    </row>
    <row r="1902" spans="1:6" x14ac:dyDescent="0.25">
      <c r="A1902" s="9" t="str">
        <f t="shared" si="58"/>
        <v>Papežová Hana prof. MUDr. CSc. – 1130961285.01 (PP)</v>
      </c>
      <c r="B1902" s="8" t="s">
        <v>3516</v>
      </c>
      <c r="C1902" s="8" t="s">
        <v>3517</v>
      </c>
      <c r="D1902" s="8" t="s">
        <v>113</v>
      </c>
      <c r="E1902" s="8" t="s">
        <v>3441</v>
      </c>
      <c r="F1902" s="8" t="str">
        <f t="shared" si="59"/>
        <v>11610</v>
      </c>
    </row>
    <row r="1903" spans="1:6" x14ac:dyDescent="0.25">
      <c r="A1903" s="9" t="str">
        <f t="shared" si="58"/>
        <v>Páv Marek MUDr. Ph.D. – 1132975927.03 (PP)</v>
      </c>
      <c r="B1903" s="8" t="s">
        <v>3518</v>
      </c>
      <c r="C1903" s="8" t="s">
        <v>3519</v>
      </c>
      <c r="D1903" s="8" t="s">
        <v>113</v>
      </c>
      <c r="E1903" s="8" t="s">
        <v>3441</v>
      </c>
      <c r="F1903" s="8" t="str">
        <f t="shared" si="59"/>
        <v>11610</v>
      </c>
    </row>
    <row r="1904" spans="1:6" x14ac:dyDescent="0.25">
      <c r="A1904" s="9" t="str">
        <f t="shared" si="58"/>
        <v>Pavlát Josef PhDr. Ph.D. – 1149028802.01 (PP)</v>
      </c>
      <c r="B1904" s="8" t="s">
        <v>3520</v>
      </c>
      <c r="C1904" s="8" t="s">
        <v>3521</v>
      </c>
      <c r="D1904" s="8" t="s">
        <v>113</v>
      </c>
      <c r="E1904" s="8" t="s">
        <v>3441</v>
      </c>
      <c r="F1904" s="8" t="str">
        <f t="shared" si="59"/>
        <v>11610</v>
      </c>
    </row>
    <row r="1905" spans="1:6" x14ac:dyDescent="0.25">
      <c r="A1905" s="9" t="str">
        <f t="shared" si="58"/>
        <v>Pěč Ondřej MUDr. Ph.D. – 1136232277.01 (PP)</v>
      </c>
      <c r="B1905" s="8" t="s">
        <v>1277</v>
      </c>
      <c r="C1905" s="8" t="s">
        <v>3522</v>
      </c>
      <c r="D1905" s="8" t="s">
        <v>113</v>
      </c>
      <c r="E1905" s="8" t="s">
        <v>3441</v>
      </c>
      <c r="F1905" s="8" t="str">
        <f t="shared" si="59"/>
        <v>11610</v>
      </c>
    </row>
    <row r="1906" spans="1:6" x14ac:dyDescent="0.25">
      <c r="A1906" s="9" t="str">
        <f t="shared" si="58"/>
        <v>Raboch Jiří prof. MUDr. DrSc. – 1171787650.01 (PP)</v>
      </c>
      <c r="B1906" s="8" t="s">
        <v>3523</v>
      </c>
      <c r="C1906" s="8" t="s">
        <v>3524</v>
      </c>
      <c r="D1906" s="8" t="s">
        <v>113</v>
      </c>
      <c r="E1906" s="8" t="s">
        <v>3441</v>
      </c>
      <c r="F1906" s="8" t="str">
        <f t="shared" si="59"/>
        <v>11610</v>
      </c>
    </row>
    <row r="1907" spans="1:6" x14ac:dyDescent="0.25">
      <c r="A1907" s="9" t="str">
        <f t="shared" si="58"/>
        <v>Radostová Tereza Mgr. – 1134781213.01 (DPP)</v>
      </c>
      <c r="B1907" s="8" t="s">
        <v>3525</v>
      </c>
      <c r="C1907" s="8" t="s">
        <v>3526</v>
      </c>
      <c r="D1907" s="8" t="s">
        <v>165</v>
      </c>
      <c r="E1907" s="8" t="s">
        <v>3441</v>
      </c>
      <c r="F1907" s="8" t="str">
        <f t="shared" si="59"/>
        <v>11610</v>
      </c>
    </row>
    <row r="1908" spans="1:6" x14ac:dyDescent="0.25">
      <c r="A1908" s="9" t="str">
        <f t="shared" si="58"/>
        <v>Rečková Hroudová Jana doc. PharmDr. Ph.D. – 1134884747.02 (PP)</v>
      </c>
      <c r="B1908" s="8" t="s">
        <v>3527</v>
      </c>
      <c r="C1908" s="8" t="s">
        <v>3528</v>
      </c>
      <c r="D1908" s="8" t="s">
        <v>113</v>
      </c>
      <c r="E1908" s="8" t="s">
        <v>3441</v>
      </c>
      <c r="F1908" s="8" t="str">
        <f t="shared" si="59"/>
        <v>11610</v>
      </c>
    </row>
    <row r="1909" spans="1:6" x14ac:dyDescent="0.25">
      <c r="A1909" s="9" t="str">
        <f t="shared" si="58"/>
        <v>Resler Libuše Anna  DiS. – 1187161705.01 (DPP)</v>
      </c>
      <c r="B1909" s="8" t="s">
        <v>3529</v>
      </c>
      <c r="C1909" s="8" t="s">
        <v>3530</v>
      </c>
      <c r="D1909" s="8" t="s">
        <v>165</v>
      </c>
      <c r="E1909" s="8" t="s">
        <v>3441</v>
      </c>
      <c r="F1909" s="8" t="str">
        <f t="shared" si="59"/>
        <v>11610</v>
      </c>
    </row>
    <row r="1910" spans="1:6" x14ac:dyDescent="0.25">
      <c r="A1910" s="9" t="str">
        <f t="shared" si="58"/>
        <v>Roboch Zbyněk  BA – 1115720582.01 (DPP)</v>
      </c>
      <c r="B1910" s="8" t="s">
        <v>3531</v>
      </c>
      <c r="C1910" s="8" t="s">
        <v>3532</v>
      </c>
      <c r="D1910" s="8" t="s">
        <v>165</v>
      </c>
      <c r="E1910" s="8" t="s">
        <v>3441</v>
      </c>
      <c r="F1910" s="8" t="str">
        <f t="shared" si="59"/>
        <v>11610</v>
      </c>
    </row>
    <row r="1911" spans="1:6" x14ac:dyDescent="0.25">
      <c r="A1911" s="9" t="str">
        <f t="shared" si="58"/>
        <v>Ročinová Veronika Mgr. – 1142610630.01 (PP)</v>
      </c>
      <c r="B1911" s="8" t="s">
        <v>10371</v>
      </c>
      <c r="C1911" s="8" t="s">
        <v>10372</v>
      </c>
      <c r="D1911" s="8" t="s">
        <v>113</v>
      </c>
      <c r="E1911" s="8" t="s">
        <v>3441</v>
      </c>
      <c r="F1911" s="8" t="str">
        <f t="shared" si="59"/>
        <v>11610</v>
      </c>
    </row>
    <row r="1912" spans="1:6" x14ac:dyDescent="0.25">
      <c r="A1912" s="9" t="str">
        <f t="shared" si="58"/>
        <v>Rozsívalová Anežka MUDr. – 1128246331.01 (PP)</v>
      </c>
      <c r="B1912" s="8" t="s">
        <v>9690</v>
      </c>
      <c r="C1912" s="8" t="s">
        <v>9691</v>
      </c>
      <c r="D1912" s="8" t="s">
        <v>113</v>
      </c>
      <c r="E1912" s="8" t="s">
        <v>3441</v>
      </c>
      <c r="F1912" s="8" t="str">
        <f t="shared" si="59"/>
        <v>11610</v>
      </c>
    </row>
    <row r="1913" spans="1:6" x14ac:dyDescent="0.25">
      <c r="A1913" s="9" t="str">
        <f t="shared" si="58"/>
        <v>Sebalo Ivan  M.Sc., Ph.D. – 1133030362.01 (PP)</v>
      </c>
      <c r="B1913" s="8" t="s">
        <v>3533</v>
      </c>
      <c r="C1913" s="8" t="s">
        <v>3534</v>
      </c>
      <c r="D1913" s="8" t="s">
        <v>113</v>
      </c>
      <c r="E1913" s="8" t="s">
        <v>3441</v>
      </c>
      <c r="F1913" s="8" t="str">
        <f t="shared" si="59"/>
        <v>11610</v>
      </c>
    </row>
    <row r="1914" spans="1:6" x14ac:dyDescent="0.25">
      <c r="A1914" s="9" t="str">
        <f t="shared" si="58"/>
        <v>Sebalo Vňuková Martina  M.Sc., Ph.D. – 1183250930.01 (PP)</v>
      </c>
      <c r="B1914" s="8" t="s">
        <v>3535</v>
      </c>
      <c r="C1914" s="8" t="s">
        <v>3536</v>
      </c>
      <c r="D1914" s="8" t="s">
        <v>113</v>
      </c>
      <c r="E1914" s="8" t="s">
        <v>3441</v>
      </c>
      <c r="F1914" s="8" t="str">
        <f t="shared" si="59"/>
        <v>11610</v>
      </c>
    </row>
    <row r="1915" spans="1:6" x14ac:dyDescent="0.25">
      <c r="A1915" s="9" t="str">
        <f t="shared" si="58"/>
        <v>Sekot Miroslav MUDr. – 1175113771.01 (PP)</v>
      </c>
      <c r="B1915" s="8" t="s">
        <v>3537</v>
      </c>
      <c r="C1915" s="8" t="s">
        <v>3538</v>
      </c>
      <c r="D1915" s="8" t="s">
        <v>113</v>
      </c>
      <c r="E1915" s="8" t="s">
        <v>3441</v>
      </c>
      <c r="F1915" s="8" t="str">
        <f t="shared" si="59"/>
        <v>11610</v>
      </c>
    </row>
    <row r="1916" spans="1:6" x14ac:dyDescent="0.25">
      <c r="A1916" s="9" t="str">
        <f t="shared" si="58"/>
        <v>Skálová Taťána Bc. – 1129291352.02 (DPP)</v>
      </c>
      <c r="B1916" s="8" t="s">
        <v>3539</v>
      </c>
      <c r="C1916" s="8" t="s">
        <v>3540</v>
      </c>
      <c r="D1916" s="8" t="s">
        <v>165</v>
      </c>
      <c r="E1916" s="8" t="s">
        <v>3441</v>
      </c>
      <c r="F1916" s="8" t="str">
        <f t="shared" si="59"/>
        <v>11610</v>
      </c>
    </row>
    <row r="1917" spans="1:6" x14ac:dyDescent="0.25">
      <c r="A1917" s="9" t="str">
        <f t="shared" si="58"/>
        <v>Šimek Jakub MUDr. – 1144617535.03 (PP)</v>
      </c>
      <c r="B1917" s="8" t="s">
        <v>3541</v>
      </c>
      <c r="C1917" s="8" t="s">
        <v>3542</v>
      </c>
      <c r="D1917" s="8" t="s">
        <v>113</v>
      </c>
      <c r="E1917" s="8" t="s">
        <v>3441</v>
      </c>
      <c r="F1917" s="8" t="str">
        <f t="shared" si="59"/>
        <v>11610</v>
      </c>
    </row>
    <row r="1918" spans="1:6" x14ac:dyDescent="0.25">
      <c r="A1918" s="9" t="str">
        <f t="shared" si="58"/>
        <v>Škutová Karolína Mgr. – 1115340207.02 (PP)</v>
      </c>
      <c r="B1918" s="8" t="s">
        <v>3543</v>
      </c>
      <c r="C1918" s="8" t="s">
        <v>3544</v>
      </c>
      <c r="D1918" s="8" t="s">
        <v>113</v>
      </c>
      <c r="E1918" s="8" t="s">
        <v>3441</v>
      </c>
      <c r="F1918" s="8" t="str">
        <f t="shared" si="59"/>
        <v>11610</v>
      </c>
    </row>
    <row r="1919" spans="1:6" x14ac:dyDescent="0.25">
      <c r="A1919" s="9" t="str">
        <f t="shared" si="58"/>
        <v>Štolová Eva – 1154651583.01 (PP)</v>
      </c>
      <c r="B1919" s="8" t="s">
        <v>3545</v>
      </c>
      <c r="C1919" s="8" t="s">
        <v>3546</v>
      </c>
      <c r="D1919" s="8" t="s">
        <v>113</v>
      </c>
      <c r="E1919" s="8" t="s">
        <v>3441</v>
      </c>
      <c r="F1919" s="8" t="str">
        <f t="shared" si="59"/>
        <v>11610</v>
      </c>
    </row>
    <row r="1920" spans="1:6" x14ac:dyDescent="0.25">
      <c r="A1920" s="9" t="str">
        <f t="shared" si="58"/>
        <v>Štycká Kateřina MUDr. – 1143235166.01 (PP)</v>
      </c>
      <c r="B1920" s="8" t="s">
        <v>3547</v>
      </c>
      <c r="C1920" s="8" t="s">
        <v>3548</v>
      </c>
      <c r="D1920" s="8" t="s">
        <v>113</v>
      </c>
      <c r="E1920" s="8" t="s">
        <v>3441</v>
      </c>
      <c r="F1920" s="8" t="str">
        <f t="shared" si="59"/>
        <v>11610</v>
      </c>
    </row>
    <row r="1921" spans="1:6" x14ac:dyDescent="0.25">
      <c r="A1921" s="9" t="str">
        <f t="shared" si="58"/>
        <v>Švandová Lucie Mgr. Ph.D. – 1148384888.01 (PP)</v>
      </c>
      <c r="B1921" s="8" t="s">
        <v>3549</v>
      </c>
      <c r="C1921" s="8" t="s">
        <v>3550</v>
      </c>
      <c r="D1921" s="8" t="s">
        <v>113</v>
      </c>
      <c r="E1921" s="8" t="s">
        <v>3441</v>
      </c>
      <c r="F1921" s="8" t="str">
        <f t="shared" si="59"/>
        <v>11610</v>
      </c>
    </row>
    <row r="1922" spans="1:6" x14ac:dyDescent="0.25">
      <c r="A1922" s="9" t="str">
        <f t="shared" ref="A1922:A1985" si="60">_xlfn.CONCAT(B1922," – ",C1922," (",D1922,")")</f>
        <v>Váchová Veronika Mgr. – 1151016838.02 (PP)</v>
      </c>
      <c r="B1922" s="8" t="s">
        <v>3551</v>
      </c>
      <c r="C1922" s="8" t="s">
        <v>3552</v>
      </c>
      <c r="D1922" s="8" t="s">
        <v>113</v>
      </c>
      <c r="E1922" s="8" t="s">
        <v>3441</v>
      </c>
      <c r="F1922" s="8" t="str">
        <f t="shared" ref="F1922:F1985" si="61">MID(E1922,1,5)</f>
        <v>11610</v>
      </c>
    </row>
    <row r="1923" spans="1:6" x14ac:dyDescent="0.25">
      <c r="A1923" s="9" t="str">
        <f t="shared" si="60"/>
        <v>Vlková Kateřina MUDr. – 1122355347.01 (PP)</v>
      </c>
      <c r="B1923" s="8" t="s">
        <v>9692</v>
      </c>
      <c r="C1923" s="8" t="s">
        <v>9693</v>
      </c>
      <c r="D1923" s="8" t="s">
        <v>113</v>
      </c>
      <c r="E1923" s="8" t="s">
        <v>3441</v>
      </c>
      <c r="F1923" s="8" t="str">
        <f t="shared" si="61"/>
        <v>11610</v>
      </c>
    </row>
    <row r="1924" spans="1:6" x14ac:dyDescent="0.25">
      <c r="A1924" s="9" t="str">
        <f t="shared" si="60"/>
        <v>Warren Jana Mgr. M.St., Ph.D. – 1128269655.01 (PP)</v>
      </c>
      <c r="B1924" s="8" t="s">
        <v>9694</v>
      </c>
      <c r="C1924" s="8" t="s">
        <v>9695</v>
      </c>
      <c r="D1924" s="8" t="s">
        <v>113</v>
      </c>
      <c r="E1924" s="8" t="s">
        <v>3441</v>
      </c>
      <c r="F1924" s="8" t="str">
        <f t="shared" si="61"/>
        <v>11610</v>
      </c>
    </row>
    <row r="1925" spans="1:6" x14ac:dyDescent="0.25">
      <c r="A1925" s="9" t="str">
        <f t="shared" si="60"/>
        <v>Weissenberger Simone  M.A., Ph.D. – 1111450052.03 (DPP)</v>
      </c>
      <c r="B1925" s="8" t="s">
        <v>3553</v>
      </c>
      <c r="C1925" s="8" t="s">
        <v>3554</v>
      </c>
      <c r="D1925" s="8" t="s">
        <v>165</v>
      </c>
      <c r="E1925" s="8" t="s">
        <v>3441</v>
      </c>
      <c r="F1925" s="8" t="str">
        <f t="shared" si="61"/>
        <v>11610</v>
      </c>
    </row>
    <row r="1926" spans="1:6" x14ac:dyDescent="0.25">
      <c r="A1926" s="9" t="str">
        <f t="shared" si="60"/>
        <v>Zemina Jiří Mgr. – 1136251080.01 (PP)</v>
      </c>
      <c r="B1926" s="8" t="s">
        <v>3555</v>
      </c>
      <c r="C1926" s="8" t="s">
        <v>3556</v>
      </c>
      <c r="D1926" s="8" t="s">
        <v>113</v>
      </c>
      <c r="E1926" s="8" t="s">
        <v>3441</v>
      </c>
      <c r="F1926" s="8" t="str">
        <f t="shared" si="61"/>
        <v>11610</v>
      </c>
    </row>
    <row r="1927" spans="1:6" x14ac:dyDescent="0.25">
      <c r="A1927" s="9" t="str">
        <f t="shared" si="60"/>
        <v>Zrzavecká Irena MUDr. – 1152446943.02 (DPP)</v>
      </c>
      <c r="B1927" s="8" t="s">
        <v>9696</v>
      </c>
      <c r="C1927" s="8" t="s">
        <v>9697</v>
      </c>
      <c r="D1927" s="8" t="s">
        <v>165</v>
      </c>
      <c r="E1927" s="8" t="s">
        <v>3441</v>
      </c>
      <c r="F1927" s="8" t="str">
        <f t="shared" si="61"/>
        <v>11610</v>
      </c>
    </row>
    <row r="1928" spans="1:6" x14ac:dyDescent="0.25">
      <c r="A1928" s="9" t="str">
        <f t="shared" si="60"/>
        <v>Zvěřová Martina doc. MUDr. Ph.D. – 1146402860.01 (PP)</v>
      </c>
      <c r="B1928" s="8" t="s">
        <v>3557</v>
      </c>
      <c r="C1928" s="8" t="s">
        <v>3558</v>
      </c>
      <c r="D1928" s="8" t="s">
        <v>113</v>
      </c>
      <c r="E1928" s="8" t="s">
        <v>3441</v>
      </c>
      <c r="F1928" s="8" t="str">
        <f t="shared" si="61"/>
        <v>11610</v>
      </c>
    </row>
    <row r="1929" spans="1:6" x14ac:dyDescent="0.25">
      <c r="A1929" s="9" t="str">
        <f t="shared" si="60"/>
        <v>Žaludová Heidingerová Jana Mgr. Ph.D. – 1143579549.01 (DPP)</v>
      </c>
      <c r="B1929" s="8" t="s">
        <v>9698</v>
      </c>
      <c r="C1929" s="8" t="s">
        <v>3559</v>
      </c>
      <c r="D1929" s="8" t="s">
        <v>165</v>
      </c>
      <c r="E1929" s="8" t="s">
        <v>3441</v>
      </c>
      <c r="F1929" s="8" t="str">
        <f t="shared" si="61"/>
        <v>11610</v>
      </c>
    </row>
    <row r="1930" spans="1:6" x14ac:dyDescent="0.25">
      <c r="A1930" s="9" t="str">
        <f t="shared" si="60"/>
        <v>Žukov Ilja doc. MUDr. CSc. – 1130442796.01 (PP)</v>
      </c>
      <c r="B1930" s="8" t="s">
        <v>3560</v>
      </c>
      <c r="C1930" s="8" t="s">
        <v>3561</v>
      </c>
      <c r="D1930" s="8" t="s">
        <v>113</v>
      </c>
      <c r="E1930" s="8" t="s">
        <v>3441</v>
      </c>
      <c r="F1930" s="8" t="str">
        <f t="shared" si="61"/>
        <v>11610</v>
      </c>
    </row>
    <row r="1931" spans="1:6" x14ac:dyDescent="0.25">
      <c r="A1931" s="9" t="str">
        <f t="shared" si="60"/>
        <v>Babilonová Terezie Mgr. – 1150108690.01 (PP)</v>
      </c>
      <c r="B1931" s="8" t="s">
        <v>3562</v>
      </c>
      <c r="C1931" s="8" t="s">
        <v>3563</v>
      </c>
      <c r="D1931" s="8" t="s">
        <v>113</v>
      </c>
      <c r="E1931" s="8" t="s">
        <v>3564</v>
      </c>
      <c r="F1931" s="8" t="str">
        <f t="shared" si="61"/>
        <v>11611</v>
      </c>
    </row>
    <row r="1932" spans="1:6" x14ac:dyDescent="0.25">
      <c r="A1932" s="9" t="str">
        <f t="shared" si="60"/>
        <v>Baranová Veronika Bc. – 1159024797.01 (DPP)</v>
      </c>
      <c r="B1932" s="8" t="s">
        <v>9699</v>
      </c>
      <c r="C1932" s="8" t="s">
        <v>9700</v>
      </c>
      <c r="D1932" s="8" t="s">
        <v>165</v>
      </c>
      <c r="E1932" s="8" t="s">
        <v>3564</v>
      </c>
      <c r="F1932" s="8" t="str">
        <f t="shared" si="61"/>
        <v>11611</v>
      </c>
    </row>
    <row r="1933" spans="1:6" x14ac:dyDescent="0.25">
      <c r="A1933" s="9" t="str">
        <f t="shared" si="60"/>
        <v>Barták Miroslav PhDr. Ph.D. – 1181969001.01 (PP)</v>
      </c>
      <c r="B1933" s="8" t="s">
        <v>3565</v>
      </c>
      <c r="C1933" s="8" t="s">
        <v>3566</v>
      </c>
      <c r="D1933" s="8" t="s">
        <v>113</v>
      </c>
      <c r="E1933" s="8" t="s">
        <v>3564</v>
      </c>
      <c r="F1933" s="8" t="str">
        <f t="shared" si="61"/>
        <v>11611</v>
      </c>
    </row>
    <row r="1934" spans="1:6" x14ac:dyDescent="0.25">
      <c r="A1934" s="9" t="str">
        <f t="shared" si="60"/>
        <v>Bělej Petr Bc. – 1168156687.01 (DPP)</v>
      </c>
      <c r="B1934" s="8" t="s">
        <v>9701</v>
      </c>
      <c r="C1934" s="8" t="s">
        <v>9702</v>
      </c>
      <c r="D1934" s="8" t="s">
        <v>165</v>
      </c>
      <c r="E1934" s="8" t="s">
        <v>3564</v>
      </c>
      <c r="F1934" s="8" t="str">
        <f t="shared" si="61"/>
        <v>11611</v>
      </c>
    </row>
    <row r="1935" spans="1:6" x14ac:dyDescent="0.25">
      <c r="A1935" s="9" t="str">
        <f t="shared" si="60"/>
        <v>Bělejová Marie Mgr. – 1186978968.02 (DPČ)</v>
      </c>
      <c r="B1935" s="8" t="s">
        <v>9703</v>
      </c>
      <c r="C1935" s="8" t="s">
        <v>9704</v>
      </c>
      <c r="D1935" s="8" t="s">
        <v>331</v>
      </c>
      <c r="E1935" s="8" t="s">
        <v>3564</v>
      </c>
      <c r="F1935" s="8" t="str">
        <f t="shared" si="61"/>
        <v>11611</v>
      </c>
    </row>
    <row r="1936" spans="1:6" x14ac:dyDescent="0.25">
      <c r="A1936" s="9" t="str">
        <f t="shared" si="60"/>
        <v>Bém Pavel MUDr. – 1125218547.17 (DPČ)</v>
      </c>
      <c r="B1936" s="8" t="s">
        <v>3567</v>
      </c>
      <c r="C1936" s="8" t="s">
        <v>3568</v>
      </c>
      <c r="D1936" s="8" t="s">
        <v>331</v>
      </c>
      <c r="E1936" s="8" t="s">
        <v>3564</v>
      </c>
      <c r="F1936" s="8" t="str">
        <f t="shared" si="61"/>
        <v>11611</v>
      </c>
    </row>
    <row r="1937" spans="1:6" x14ac:dyDescent="0.25">
      <c r="A1937" s="9" t="str">
        <f t="shared" si="60"/>
        <v>Blinka Lukáš doc. Mgr. Ph.D. – 1158017654.01 (PP)</v>
      </c>
      <c r="B1937" s="8" t="s">
        <v>9705</v>
      </c>
      <c r="C1937" s="8" t="s">
        <v>9706</v>
      </c>
      <c r="D1937" s="8" t="s">
        <v>113</v>
      </c>
      <c r="E1937" s="8" t="s">
        <v>3564</v>
      </c>
      <c r="F1937" s="8" t="str">
        <f t="shared" si="61"/>
        <v>11611</v>
      </c>
    </row>
    <row r="1938" spans="1:6" x14ac:dyDescent="0.25">
      <c r="A1938" s="9" t="str">
        <f t="shared" si="60"/>
        <v>Bodnár Fabián – 1122756480.01 (DPP)</v>
      </c>
      <c r="B1938" s="8" t="s">
        <v>9707</v>
      </c>
      <c r="C1938" s="8" t="s">
        <v>9708</v>
      </c>
      <c r="D1938" s="8" t="s">
        <v>165</v>
      </c>
      <c r="E1938" s="8" t="s">
        <v>3564</v>
      </c>
      <c r="F1938" s="8" t="str">
        <f t="shared" si="61"/>
        <v>11611</v>
      </c>
    </row>
    <row r="1939" spans="1:6" x14ac:dyDescent="0.25">
      <c r="A1939" s="9" t="str">
        <f t="shared" si="60"/>
        <v>Bohatá Agáta – 1155476417.01 (DPP)</v>
      </c>
      <c r="B1939" s="8" t="s">
        <v>9709</v>
      </c>
      <c r="C1939" s="8" t="s">
        <v>9710</v>
      </c>
      <c r="D1939" s="8" t="s">
        <v>165</v>
      </c>
      <c r="E1939" s="8" t="s">
        <v>3564</v>
      </c>
      <c r="F1939" s="8" t="str">
        <f t="shared" si="61"/>
        <v>11611</v>
      </c>
    </row>
    <row r="1940" spans="1:6" x14ac:dyDescent="0.25">
      <c r="A1940" s="9" t="str">
        <f t="shared" si="60"/>
        <v>Božík Michal Mgr. Ph.D. – 1169936249.01 (PP)</v>
      </c>
      <c r="B1940" s="8" t="s">
        <v>9711</v>
      </c>
      <c r="C1940" s="8" t="s">
        <v>9712</v>
      </c>
      <c r="D1940" s="8" t="s">
        <v>113</v>
      </c>
      <c r="E1940" s="8" t="s">
        <v>3564</v>
      </c>
      <c r="F1940" s="8" t="str">
        <f t="shared" si="61"/>
        <v>11611</v>
      </c>
    </row>
    <row r="1941" spans="1:6" x14ac:dyDescent="0.25">
      <c r="A1941" s="9" t="str">
        <f t="shared" si="60"/>
        <v>Burda Václav Ing. – 1141656161.13 (DPP)</v>
      </c>
      <c r="B1941" s="8" t="s">
        <v>9713</v>
      </c>
      <c r="C1941" s="8" t="s">
        <v>9714</v>
      </c>
      <c r="D1941" s="8" t="s">
        <v>165</v>
      </c>
      <c r="E1941" s="8" t="s">
        <v>3564</v>
      </c>
      <c r="F1941" s="8" t="str">
        <f t="shared" si="61"/>
        <v>11611</v>
      </c>
    </row>
    <row r="1942" spans="1:6" x14ac:dyDescent="0.25">
      <c r="A1942" s="9" t="str">
        <f t="shared" si="60"/>
        <v>Cuták Luděk Ing. Bc. – 1123541879.03 (DPP)</v>
      </c>
      <c r="B1942" s="8" t="s">
        <v>9715</v>
      </c>
      <c r="C1942" s="8" t="s">
        <v>9716</v>
      </c>
      <c r="D1942" s="8" t="s">
        <v>165</v>
      </c>
      <c r="E1942" s="8" t="s">
        <v>3564</v>
      </c>
      <c r="F1942" s="8" t="str">
        <f t="shared" si="61"/>
        <v>11611</v>
      </c>
    </row>
    <row r="1943" spans="1:6" x14ac:dyDescent="0.25">
      <c r="A1943" s="9" t="str">
        <f t="shared" si="60"/>
        <v>Černá Zdeňka Mgr. – 1129984819.01 (DPP)</v>
      </c>
      <c r="B1943" s="8" t="s">
        <v>9717</v>
      </c>
      <c r="C1943" s="8" t="s">
        <v>9718</v>
      </c>
      <c r="D1943" s="8" t="s">
        <v>165</v>
      </c>
      <c r="E1943" s="8" t="s">
        <v>3564</v>
      </c>
      <c r="F1943" s="8" t="str">
        <f t="shared" si="61"/>
        <v>11611</v>
      </c>
    </row>
    <row r="1944" spans="1:6" x14ac:dyDescent="0.25">
      <c r="A1944" s="9" t="str">
        <f t="shared" si="60"/>
        <v>Fidesová Hana Mgr. Ph.D. – 1187721710.01 (PP)</v>
      </c>
      <c r="B1944" s="8" t="s">
        <v>3569</v>
      </c>
      <c r="C1944" s="8" t="s">
        <v>3570</v>
      </c>
      <c r="D1944" s="8" t="s">
        <v>113</v>
      </c>
      <c r="E1944" s="8" t="s">
        <v>3564</v>
      </c>
      <c r="F1944" s="8" t="str">
        <f t="shared" si="61"/>
        <v>11611</v>
      </c>
    </row>
    <row r="1945" spans="1:6" x14ac:dyDescent="0.25">
      <c r="A1945" s="9" t="str">
        <f t="shared" si="60"/>
        <v>Filipová Barbora MUDr. – 1126445180.05 (PP)</v>
      </c>
      <c r="B1945" s="8" t="s">
        <v>3571</v>
      </c>
      <c r="C1945" s="8" t="s">
        <v>3572</v>
      </c>
      <c r="D1945" s="8" t="s">
        <v>113</v>
      </c>
      <c r="E1945" s="8" t="s">
        <v>3564</v>
      </c>
      <c r="F1945" s="8" t="str">
        <f t="shared" si="61"/>
        <v>11611</v>
      </c>
    </row>
    <row r="1946" spans="1:6" x14ac:dyDescent="0.25">
      <c r="A1946" s="9" t="str">
        <f t="shared" si="60"/>
        <v>Gabrhelík Roman prof. Mgr. Ph.D. – 1141064229.01 (PP)</v>
      </c>
      <c r="B1946" s="8" t="s">
        <v>3573</v>
      </c>
      <c r="C1946" s="8" t="s">
        <v>3574</v>
      </c>
      <c r="D1946" s="8" t="s">
        <v>113</v>
      </c>
      <c r="E1946" s="8" t="s">
        <v>3564</v>
      </c>
      <c r="F1946" s="8" t="str">
        <f t="shared" si="61"/>
        <v>11611</v>
      </c>
    </row>
    <row r="1947" spans="1:6" x14ac:dyDescent="0.25">
      <c r="A1947" s="9" t="str">
        <f t="shared" si="60"/>
        <v>Gavurová Beáta prof. Ing. Ph.D. – 1199945535.01 (PP)</v>
      </c>
      <c r="B1947" s="8" t="s">
        <v>3575</v>
      </c>
      <c r="C1947" s="8" t="s">
        <v>3576</v>
      </c>
      <c r="D1947" s="8" t="s">
        <v>113</v>
      </c>
      <c r="E1947" s="8" t="s">
        <v>3564</v>
      </c>
      <c r="F1947" s="8" t="str">
        <f t="shared" si="61"/>
        <v>11611</v>
      </c>
    </row>
    <row r="1948" spans="1:6" x14ac:dyDescent="0.25">
      <c r="A1948" s="9" t="str">
        <f t="shared" si="60"/>
        <v>Gažová Nikola Mgr. Bc. – 1168852927.02 (DPP)</v>
      </c>
      <c r="B1948" s="8" t="s">
        <v>9719</v>
      </c>
      <c r="C1948" s="8" t="s">
        <v>9720</v>
      </c>
      <c r="D1948" s="8" t="s">
        <v>165</v>
      </c>
      <c r="E1948" s="8" t="s">
        <v>3564</v>
      </c>
      <c r="F1948" s="8" t="str">
        <f t="shared" si="61"/>
        <v>11611</v>
      </c>
    </row>
    <row r="1949" spans="1:6" x14ac:dyDescent="0.25">
      <c r="A1949" s="9" t="str">
        <f t="shared" si="60"/>
        <v>Gocieková Veronika – 1170200870.01 (DPP)</v>
      </c>
      <c r="B1949" s="8" t="s">
        <v>9721</v>
      </c>
      <c r="C1949" s="8" t="s">
        <v>9722</v>
      </c>
      <c r="D1949" s="8" t="s">
        <v>165</v>
      </c>
      <c r="E1949" s="8" t="s">
        <v>3564</v>
      </c>
      <c r="F1949" s="8" t="str">
        <f t="shared" si="61"/>
        <v>11611</v>
      </c>
    </row>
    <row r="1950" spans="1:6" x14ac:dyDescent="0.25">
      <c r="A1950" s="9" t="str">
        <f t="shared" si="60"/>
        <v>Habiňáková Renáta Mgr. – 1147487800.01 (PP)</v>
      </c>
      <c r="B1950" s="8" t="s">
        <v>3577</v>
      </c>
      <c r="C1950" s="8" t="s">
        <v>3578</v>
      </c>
      <c r="D1950" s="8" t="s">
        <v>113</v>
      </c>
      <c r="E1950" s="8" t="s">
        <v>3564</v>
      </c>
      <c r="F1950" s="8" t="str">
        <f t="shared" si="61"/>
        <v>11611</v>
      </c>
    </row>
    <row r="1951" spans="1:6" x14ac:dyDescent="0.25">
      <c r="A1951" s="9" t="str">
        <f t="shared" si="60"/>
        <v>Hanzlík Kryštof Mgr. – 1139880683.07 (DPP)</v>
      </c>
      <c r="B1951" s="8" t="s">
        <v>3797</v>
      </c>
      <c r="C1951" s="8" t="s">
        <v>9723</v>
      </c>
      <c r="D1951" s="8" t="s">
        <v>165</v>
      </c>
      <c r="E1951" s="8" t="s">
        <v>3564</v>
      </c>
      <c r="F1951" s="8" t="str">
        <f t="shared" si="61"/>
        <v>11611</v>
      </c>
    </row>
    <row r="1952" spans="1:6" x14ac:dyDescent="0.25">
      <c r="A1952" s="9" t="str">
        <f t="shared" si="60"/>
        <v>Hodačová Markéta Bc. – 1136507407.04 (DPP)</v>
      </c>
      <c r="B1952" s="8" t="s">
        <v>9724</v>
      </c>
      <c r="C1952" s="8" t="s">
        <v>9725</v>
      </c>
      <c r="D1952" s="8" t="s">
        <v>165</v>
      </c>
      <c r="E1952" s="8" t="s">
        <v>3564</v>
      </c>
      <c r="F1952" s="8" t="str">
        <f t="shared" si="61"/>
        <v>11611</v>
      </c>
    </row>
    <row r="1953" spans="1:6" x14ac:dyDescent="0.25">
      <c r="A1953" s="9" t="str">
        <f t="shared" si="60"/>
        <v>Horálek Helena Mgr. – 1168000729.06 (PP)</v>
      </c>
      <c r="B1953" s="8" t="s">
        <v>3579</v>
      </c>
      <c r="C1953" s="8" t="s">
        <v>3580</v>
      </c>
      <c r="D1953" s="8" t="s">
        <v>113</v>
      </c>
      <c r="E1953" s="8" t="s">
        <v>3564</v>
      </c>
      <c r="F1953" s="8" t="str">
        <f t="shared" si="61"/>
        <v>11611</v>
      </c>
    </row>
    <row r="1954" spans="1:6" x14ac:dyDescent="0.25">
      <c r="A1954" s="9" t="str">
        <f t="shared" si="60"/>
        <v>Houser Pavel Ing. Ph.D. – 1117975204.01 (PP)</v>
      </c>
      <c r="B1954" s="8" t="s">
        <v>3581</v>
      </c>
      <c r="C1954" s="8" t="s">
        <v>3582</v>
      </c>
      <c r="D1954" s="8" t="s">
        <v>113</v>
      </c>
      <c r="E1954" s="8" t="s">
        <v>3564</v>
      </c>
      <c r="F1954" s="8" t="str">
        <f t="shared" si="61"/>
        <v>11611</v>
      </c>
    </row>
    <row r="1955" spans="1:6" x14ac:dyDescent="0.25">
      <c r="A1955" s="9" t="str">
        <f t="shared" si="60"/>
        <v>Hrabec Ondřej Mgr. Ph.D. – 1115652507.01 (PP)</v>
      </c>
      <c r="B1955" s="8" t="s">
        <v>9726</v>
      </c>
      <c r="C1955" s="8" t="s">
        <v>9727</v>
      </c>
      <c r="D1955" s="8" t="s">
        <v>113</v>
      </c>
      <c r="E1955" s="8" t="s">
        <v>3564</v>
      </c>
      <c r="F1955" s="8" t="str">
        <f t="shared" si="61"/>
        <v>11611</v>
      </c>
    </row>
    <row r="1956" spans="1:6" x14ac:dyDescent="0.25">
      <c r="A1956" s="9" t="str">
        <f t="shared" si="60"/>
        <v>Chalupová Alexandra Mgr. – 1126785063.02 (DPP)</v>
      </c>
      <c r="B1956" s="8" t="s">
        <v>9728</v>
      </c>
      <c r="C1956" s="8" t="s">
        <v>9729</v>
      </c>
      <c r="D1956" s="8" t="s">
        <v>165</v>
      </c>
      <c r="E1956" s="8" t="s">
        <v>3564</v>
      </c>
      <c r="F1956" s="8" t="str">
        <f t="shared" si="61"/>
        <v>11611</v>
      </c>
    </row>
    <row r="1957" spans="1:6" x14ac:dyDescent="0.25">
      <c r="A1957" s="9" t="str">
        <f t="shared" si="60"/>
        <v>Chlupová Barbora Mgr. – 1143209793.01 (PP)</v>
      </c>
      <c r="B1957" s="8" t="s">
        <v>9730</v>
      </c>
      <c r="C1957" s="8" t="s">
        <v>9731</v>
      </c>
      <c r="D1957" s="8" t="s">
        <v>113</v>
      </c>
      <c r="E1957" s="8" t="s">
        <v>3564</v>
      </c>
      <c r="F1957" s="8" t="str">
        <f t="shared" si="61"/>
        <v>11611</v>
      </c>
    </row>
    <row r="1958" spans="1:6" x14ac:dyDescent="0.25">
      <c r="A1958" s="9" t="str">
        <f t="shared" si="60"/>
        <v>Chvojková Marie Mgr. – 1174613947.02 (DPP)</v>
      </c>
      <c r="B1958" s="8" t="s">
        <v>10373</v>
      </c>
      <c r="C1958" s="8" t="s">
        <v>10374</v>
      </c>
      <c r="D1958" s="8" t="s">
        <v>165</v>
      </c>
      <c r="E1958" s="8" t="s">
        <v>3564</v>
      </c>
      <c r="F1958" s="8" t="str">
        <f t="shared" si="61"/>
        <v>11611</v>
      </c>
    </row>
    <row r="1959" spans="1:6" x14ac:dyDescent="0.25">
      <c r="A1959" s="9" t="str">
        <f t="shared" si="60"/>
        <v>Jaklová Andrea MUDr. – 1122621698.01 (PP)</v>
      </c>
      <c r="B1959" s="8" t="s">
        <v>9732</v>
      </c>
      <c r="C1959" s="8" t="s">
        <v>9733</v>
      </c>
      <c r="D1959" s="8" t="s">
        <v>113</v>
      </c>
      <c r="E1959" s="8" t="s">
        <v>3564</v>
      </c>
      <c r="F1959" s="8" t="str">
        <f t="shared" si="61"/>
        <v>11611</v>
      </c>
    </row>
    <row r="1960" spans="1:6" x14ac:dyDescent="0.25">
      <c r="A1960" s="9" t="str">
        <f t="shared" si="60"/>
        <v>Jandáč Tomáš Mgr. Ph.D. – 1168621505.01 (PP)</v>
      </c>
      <c r="B1960" s="8" t="s">
        <v>3583</v>
      </c>
      <c r="C1960" s="8" t="s">
        <v>3584</v>
      </c>
      <c r="D1960" s="8" t="s">
        <v>113</v>
      </c>
      <c r="E1960" s="8" t="s">
        <v>3564</v>
      </c>
      <c r="F1960" s="8" t="str">
        <f t="shared" si="61"/>
        <v>11611</v>
      </c>
    </row>
    <row r="1961" spans="1:6" x14ac:dyDescent="0.25">
      <c r="A1961" s="9" t="str">
        <f t="shared" si="60"/>
        <v>Janíková Barbara Mgr. – 1148161641.15 (DPP)</v>
      </c>
      <c r="B1961" s="8" t="s">
        <v>9734</v>
      </c>
      <c r="C1961" s="8" t="s">
        <v>9735</v>
      </c>
      <c r="D1961" s="8" t="s">
        <v>165</v>
      </c>
      <c r="E1961" s="8" t="s">
        <v>3564</v>
      </c>
      <c r="F1961" s="8" t="str">
        <f t="shared" si="61"/>
        <v>11611</v>
      </c>
    </row>
    <row r="1962" spans="1:6" x14ac:dyDescent="0.25">
      <c r="A1962" s="9" t="str">
        <f t="shared" si="60"/>
        <v>Jarmarová Anna Mgr. – 1140053456.04 (PP)</v>
      </c>
      <c r="B1962" s="8" t="s">
        <v>3585</v>
      </c>
      <c r="C1962" s="8" t="s">
        <v>3586</v>
      </c>
      <c r="D1962" s="8" t="s">
        <v>113</v>
      </c>
      <c r="E1962" s="8" t="s">
        <v>3564</v>
      </c>
      <c r="F1962" s="8" t="str">
        <f t="shared" si="61"/>
        <v>11611</v>
      </c>
    </row>
    <row r="1963" spans="1:6" x14ac:dyDescent="0.25">
      <c r="A1963" s="9" t="str">
        <f t="shared" si="60"/>
        <v>Kalina Kamil doc. PhDr. MUDr. CSc. – 1165808678.01 (PP)</v>
      </c>
      <c r="B1963" s="8" t="s">
        <v>3587</v>
      </c>
      <c r="C1963" s="8" t="s">
        <v>3588</v>
      </c>
      <c r="D1963" s="8" t="s">
        <v>113</v>
      </c>
      <c r="E1963" s="8" t="s">
        <v>3564</v>
      </c>
      <c r="F1963" s="8" t="str">
        <f t="shared" si="61"/>
        <v>11611</v>
      </c>
    </row>
    <row r="1964" spans="1:6" x14ac:dyDescent="0.25">
      <c r="A1964" s="9" t="str">
        <f t="shared" si="60"/>
        <v>Kodyšová Eliška PhDr. Ph.D. – 1176584511.02 (DPČ)</v>
      </c>
      <c r="B1964" s="8" t="s">
        <v>3589</v>
      </c>
      <c r="C1964" s="8" t="s">
        <v>3590</v>
      </c>
      <c r="D1964" s="8" t="s">
        <v>331</v>
      </c>
      <c r="E1964" s="8" t="s">
        <v>3564</v>
      </c>
      <c r="F1964" s="8" t="str">
        <f t="shared" si="61"/>
        <v>11611</v>
      </c>
    </row>
    <row r="1965" spans="1:6" x14ac:dyDescent="0.25">
      <c r="A1965" s="9" t="str">
        <f t="shared" si="60"/>
        <v>Kodyšová Eliška PhDr. Ph.D. – 1176584511.03 (DPP)</v>
      </c>
      <c r="B1965" s="8" t="s">
        <v>3589</v>
      </c>
      <c r="C1965" s="8" t="s">
        <v>9736</v>
      </c>
      <c r="D1965" s="8" t="s">
        <v>165</v>
      </c>
      <c r="E1965" s="8" t="s">
        <v>3564</v>
      </c>
      <c r="F1965" s="8" t="str">
        <f t="shared" si="61"/>
        <v>11611</v>
      </c>
    </row>
    <row r="1966" spans="1:6" x14ac:dyDescent="0.25">
      <c r="A1966" s="9" t="str">
        <f t="shared" si="60"/>
        <v>Konečná Jana Bc. – 1197520387.01 (PP)</v>
      </c>
      <c r="B1966" s="8" t="s">
        <v>3591</v>
      </c>
      <c r="C1966" s="8" t="s">
        <v>3592</v>
      </c>
      <c r="D1966" s="8" t="s">
        <v>113</v>
      </c>
      <c r="E1966" s="8" t="s">
        <v>3564</v>
      </c>
      <c r="F1966" s="8" t="str">
        <f t="shared" si="61"/>
        <v>11611</v>
      </c>
    </row>
    <row r="1967" spans="1:6" x14ac:dyDescent="0.25">
      <c r="A1967" s="9" t="str">
        <f t="shared" si="60"/>
        <v>Kozová Johana Mgr. – 1136717753.01 (DPP)</v>
      </c>
      <c r="B1967" s="8" t="s">
        <v>9737</v>
      </c>
      <c r="C1967" s="8" t="s">
        <v>9738</v>
      </c>
      <c r="D1967" s="8" t="s">
        <v>165</v>
      </c>
      <c r="E1967" s="8" t="s">
        <v>3564</v>
      </c>
      <c r="F1967" s="8" t="str">
        <f t="shared" si="61"/>
        <v>11611</v>
      </c>
    </row>
    <row r="1968" spans="1:6" x14ac:dyDescent="0.25">
      <c r="A1968" s="9" t="str">
        <f t="shared" si="60"/>
        <v>Krhutová Eva Mgr. – 1139182646.01 (PP)</v>
      </c>
      <c r="B1968" s="8" t="s">
        <v>9739</v>
      </c>
      <c r="C1968" s="8" t="s">
        <v>9740</v>
      </c>
      <c r="D1968" s="8" t="s">
        <v>113</v>
      </c>
      <c r="E1968" s="8" t="s">
        <v>3564</v>
      </c>
      <c r="F1968" s="8" t="str">
        <f t="shared" si="61"/>
        <v>11611</v>
      </c>
    </row>
    <row r="1969" spans="1:6" x14ac:dyDescent="0.25">
      <c r="A1969" s="9" t="str">
        <f t="shared" si="60"/>
        <v>Kuda Aleš Mgr. – 1161412336.10 (DPP)</v>
      </c>
      <c r="B1969" s="8" t="s">
        <v>3593</v>
      </c>
      <c r="C1969" s="8" t="s">
        <v>9741</v>
      </c>
      <c r="D1969" s="8" t="s">
        <v>165</v>
      </c>
      <c r="E1969" s="8" t="s">
        <v>3564</v>
      </c>
      <c r="F1969" s="8" t="str">
        <f t="shared" si="61"/>
        <v>11611</v>
      </c>
    </row>
    <row r="1970" spans="1:6" x14ac:dyDescent="0.25">
      <c r="A1970" s="9" t="str">
        <f t="shared" si="60"/>
        <v>Kulhánek Adam Mgr. Ph.D., MBA – 1142675303.06 (PP)</v>
      </c>
      <c r="B1970" s="8" t="s">
        <v>3594</v>
      </c>
      <c r="C1970" s="8" t="s">
        <v>3595</v>
      </c>
      <c r="D1970" s="8" t="s">
        <v>113</v>
      </c>
      <c r="E1970" s="8" t="s">
        <v>3564</v>
      </c>
      <c r="F1970" s="8" t="str">
        <f t="shared" si="61"/>
        <v>11611</v>
      </c>
    </row>
    <row r="1971" spans="1:6" x14ac:dyDescent="0.25">
      <c r="A1971" s="9" t="str">
        <f t="shared" si="60"/>
        <v>Květenská Daniela PhDr. Mgr. Ph.D. – 1172749203.01 (DPP)</v>
      </c>
      <c r="B1971" s="8" t="s">
        <v>10375</v>
      </c>
      <c r="C1971" s="8" t="s">
        <v>10376</v>
      </c>
      <c r="D1971" s="8" t="s">
        <v>165</v>
      </c>
      <c r="E1971" s="8" t="s">
        <v>3564</v>
      </c>
      <c r="F1971" s="8" t="str">
        <f t="shared" si="61"/>
        <v>11611</v>
      </c>
    </row>
    <row r="1972" spans="1:6" x14ac:dyDescent="0.25">
      <c r="A1972" s="9" t="str">
        <f t="shared" si="60"/>
        <v>Le Hong Thai MUDr. – 1137433588.04 (PP)</v>
      </c>
      <c r="B1972" s="8" t="s">
        <v>3501</v>
      </c>
      <c r="C1972" s="8" t="s">
        <v>9742</v>
      </c>
      <c r="D1972" s="8" t="s">
        <v>113</v>
      </c>
      <c r="E1972" s="8" t="s">
        <v>3564</v>
      </c>
      <c r="F1972" s="8" t="str">
        <f t="shared" si="61"/>
        <v>11611</v>
      </c>
    </row>
    <row r="1973" spans="1:6" x14ac:dyDescent="0.25">
      <c r="A1973" s="9" t="str">
        <f t="shared" si="60"/>
        <v>Libra Jiří PhDr. – 1195631846.03 (PP)</v>
      </c>
      <c r="B1973" s="8" t="s">
        <v>3596</v>
      </c>
      <c r="C1973" s="8" t="s">
        <v>3597</v>
      </c>
      <c r="D1973" s="8" t="s">
        <v>113</v>
      </c>
      <c r="E1973" s="8" t="s">
        <v>3564</v>
      </c>
      <c r="F1973" s="8" t="str">
        <f t="shared" si="61"/>
        <v>11611</v>
      </c>
    </row>
    <row r="1974" spans="1:6" x14ac:dyDescent="0.25">
      <c r="A1974" s="9" t="str">
        <f t="shared" si="60"/>
        <v>Lososová Amalie Mgr. et Mgr. Ph.D. – 1160526113.04 (PP)</v>
      </c>
      <c r="B1974" s="8" t="s">
        <v>3598</v>
      </c>
      <c r="C1974" s="8" t="s">
        <v>3599</v>
      </c>
      <c r="D1974" s="8" t="s">
        <v>113</v>
      </c>
      <c r="E1974" s="8" t="s">
        <v>3564</v>
      </c>
      <c r="F1974" s="8" t="str">
        <f t="shared" si="61"/>
        <v>11611</v>
      </c>
    </row>
    <row r="1975" spans="1:6" x14ac:dyDescent="0.25">
      <c r="A1975" s="9" t="str">
        <f t="shared" si="60"/>
        <v>Lucký Matyáš Teodor JUDr. – 1152158538.03 (DPP)</v>
      </c>
      <c r="B1975" s="8" t="s">
        <v>9743</v>
      </c>
      <c r="C1975" s="8" t="s">
        <v>9744</v>
      </c>
      <c r="D1975" s="8" t="s">
        <v>165</v>
      </c>
      <c r="E1975" s="8" t="s">
        <v>3564</v>
      </c>
      <c r="F1975" s="8" t="str">
        <f t="shared" si="61"/>
        <v>11611</v>
      </c>
    </row>
    <row r="1976" spans="1:6" x14ac:dyDescent="0.25">
      <c r="A1976" s="9" t="str">
        <f t="shared" si="60"/>
        <v>Lukavská Kateřina doc. Mgr. Ph.D. – 1119854651.02 (PP)</v>
      </c>
      <c r="B1976" s="8" t="s">
        <v>10377</v>
      </c>
      <c r="C1976" s="8" t="s">
        <v>3600</v>
      </c>
      <c r="D1976" s="8" t="s">
        <v>113</v>
      </c>
      <c r="E1976" s="8" t="s">
        <v>3564</v>
      </c>
      <c r="F1976" s="8" t="str">
        <f t="shared" si="61"/>
        <v>11611</v>
      </c>
    </row>
    <row r="1977" spans="1:6" x14ac:dyDescent="0.25">
      <c r="A1977" s="9" t="str">
        <f t="shared" si="60"/>
        <v>Lytvynenko Viktoriia Ing. – 1150132000.01 (PP)</v>
      </c>
      <c r="B1977" s="8" t="s">
        <v>3601</v>
      </c>
      <c r="C1977" s="8" t="s">
        <v>3602</v>
      </c>
      <c r="D1977" s="8" t="s">
        <v>113</v>
      </c>
      <c r="E1977" s="8" t="s">
        <v>3564</v>
      </c>
      <c r="F1977" s="8" t="str">
        <f t="shared" si="61"/>
        <v>11611</v>
      </c>
    </row>
    <row r="1978" spans="1:6" x14ac:dyDescent="0.25">
      <c r="A1978" s="9" t="str">
        <f t="shared" si="60"/>
        <v>Macošková Natálie Mgr. – 1112840420.01 (DPP)</v>
      </c>
      <c r="B1978" s="8" t="s">
        <v>9745</v>
      </c>
      <c r="C1978" s="8" t="s">
        <v>9746</v>
      </c>
      <c r="D1978" s="8" t="s">
        <v>165</v>
      </c>
      <c r="E1978" s="8" t="s">
        <v>3564</v>
      </c>
      <c r="F1978" s="8" t="str">
        <f t="shared" si="61"/>
        <v>11611</v>
      </c>
    </row>
    <row r="1979" spans="1:6" x14ac:dyDescent="0.25">
      <c r="A1979" s="9" t="str">
        <f t="shared" si="60"/>
        <v>Mahdyk Alina – 1126247642.01 (PP)</v>
      </c>
      <c r="B1979" s="8" t="s">
        <v>3603</v>
      </c>
      <c r="C1979" s="8" t="s">
        <v>3604</v>
      </c>
      <c r="D1979" s="8" t="s">
        <v>113</v>
      </c>
      <c r="E1979" s="8" t="s">
        <v>3564</v>
      </c>
      <c r="F1979" s="8" t="str">
        <f t="shared" si="61"/>
        <v>11611</v>
      </c>
    </row>
    <row r="1980" spans="1:6" x14ac:dyDescent="0.25">
      <c r="A1980" s="9" t="str">
        <f t="shared" si="60"/>
        <v>Malíková Romana – 1155257067.02 (DPP)</v>
      </c>
      <c r="B1980" s="8" t="s">
        <v>9747</v>
      </c>
      <c r="C1980" s="8" t="s">
        <v>9748</v>
      </c>
      <c r="D1980" s="8" t="s">
        <v>165</v>
      </c>
      <c r="E1980" s="8" t="s">
        <v>3564</v>
      </c>
      <c r="F1980" s="8" t="str">
        <f t="shared" si="61"/>
        <v>11611</v>
      </c>
    </row>
    <row r="1981" spans="1:6" x14ac:dyDescent="0.25">
      <c r="A1981" s="9" t="str">
        <f t="shared" si="60"/>
        <v>Malinová Michaela PhDr. – 1125803298.01 (PP)</v>
      </c>
      <c r="B1981" s="8" t="s">
        <v>3605</v>
      </c>
      <c r="C1981" s="8" t="s">
        <v>3606</v>
      </c>
      <c r="D1981" s="8" t="s">
        <v>113</v>
      </c>
      <c r="E1981" s="8" t="s">
        <v>3564</v>
      </c>
      <c r="F1981" s="8" t="str">
        <f t="shared" si="61"/>
        <v>11611</v>
      </c>
    </row>
    <row r="1982" spans="1:6" x14ac:dyDescent="0.25">
      <c r="A1982" s="9" t="str">
        <f t="shared" si="60"/>
        <v>Mašlániová Miroslava MUDr. – 1145949541.03 (PP)</v>
      </c>
      <c r="B1982" s="8" t="s">
        <v>3607</v>
      </c>
      <c r="C1982" s="8" t="s">
        <v>3608</v>
      </c>
      <c r="D1982" s="8" t="s">
        <v>113</v>
      </c>
      <c r="E1982" s="8" t="s">
        <v>3564</v>
      </c>
      <c r="F1982" s="8" t="str">
        <f t="shared" si="61"/>
        <v>11611</v>
      </c>
    </row>
    <row r="1983" spans="1:6" x14ac:dyDescent="0.25">
      <c r="A1983" s="9" t="str">
        <f t="shared" si="60"/>
        <v>Mašlániová Miroslava MUDr. – 1145949541.04 (DPP)</v>
      </c>
      <c r="B1983" s="8" t="s">
        <v>3607</v>
      </c>
      <c r="C1983" s="8" t="s">
        <v>9749</v>
      </c>
      <c r="D1983" s="8" t="s">
        <v>165</v>
      </c>
      <c r="E1983" s="8" t="s">
        <v>3564</v>
      </c>
      <c r="F1983" s="8" t="str">
        <f t="shared" si="61"/>
        <v>11611</v>
      </c>
    </row>
    <row r="1984" spans="1:6" x14ac:dyDescent="0.25">
      <c r="A1984" s="9" t="str">
        <f t="shared" si="60"/>
        <v>Matějka Jakub Bc. – 1110415400.01 (DPP)</v>
      </c>
      <c r="B1984" s="8" t="s">
        <v>9750</v>
      </c>
      <c r="C1984" s="8" t="s">
        <v>9751</v>
      </c>
      <c r="D1984" s="8" t="s">
        <v>165</v>
      </c>
      <c r="E1984" s="8" t="s">
        <v>3564</v>
      </c>
      <c r="F1984" s="8" t="str">
        <f t="shared" si="61"/>
        <v>11611</v>
      </c>
    </row>
    <row r="1985" spans="1:6" x14ac:dyDescent="0.25">
      <c r="A1985" s="9" t="str">
        <f t="shared" si="60"/>
        <v>Matějková Andrea Mgr. – 1113521262.02 (DPP)</v>
      </c>
      <c r="B1985" s="8" t="s">
        <v>10378</v>
      </c>
      <c r="C1985" s="8" t="s">
        <v>10379</v>
      </c>
      <c r="D1985" s="8" t="s">
        <v>165</v>
      </c>
      <c r="E1985" s="8" t="s">
        <v>3564</v>
      </c>
      <c r="F1985" s="8" t="str">
        <f t="shared" si="61"/>
        <v>11611</v>
      </c>
    </row>
    <row r="1986" spans="1:6" x14ac:dyDescent="0.25">
      <c r="A1986" s="9" t="str">
        <f t="shared" ref="A1986:A2049" si="62">_xlfn.CONCAT(B1986," – ",C1986," (",D1986,")")</f>
        <v>Matoušek Petr Mgr. – 1136036881.04 (PP)</v>
      </c>
      <c r="B1986" s="8" t="s">
        <v>3609</v>
      </c>
      <c r="C1986" s="8" t="s">
        <v>3610</v>
      </c>
      <c r="D1986" s="8" t="s">
        <v>113</v>
      </c>
      <c r="E1986" s="8" t="s">
        <v>3564</v>
      </c>
      <c r="F1986" s="8" t="str">
        <f t="shared" ref="F1986:F2049" si="63">MID(E1986,1,5)</f>
        <v>11611</v>
      </c>
    </row>
    <row r="1987" spans="1:6" x14ac:dyDescent="0.25">
      <c r="A1987" s="9" t="str">
        <f t="shared" si="62"/>
        <v>Mentlíková Marie Ing. – 1169305770.01 (PP)</v>
      </c>
      <c r="B1987" s="8" t="s">
        <v>2794</v>
      </c>
      <c r="C1987" s="8" t="s">
        <v>2795</v>
      </c>
      <c r="D1987" s="8" t="s">
        <v>113</v>
      </c>
      <c r="E1987" s="8" t="s">
        <v>3564</v>
      </c>
      <c r="F1987" s="8" t="str">
        <f t="shared" si="63"/>
        <v>11611</v>
      </c>
    </row>
    <row r="1988" spans="1:6" x14ac:dyDescent="0.25">
      <c r="A1988" s="9" t="str">
        <f t="shared" si="62"/>
        <v>Merhoutová Tereza – 1181962375.01 (DPP)</v>
      </c>
      <c r="B1988" s="8" t="s">
        <v>9752</v>
      </c>
      <c r="C1988" s="8" t="s">
        <v>9753</v>
      </c>
      <c r="D1988" s="8" t="s">
        <v>165</v>
      </c>
      <c r="E1988" s="8" t="s">
        <v>3564</v>
      </c>
      <c r="F1988" s="8" t="str">
        <f t="shared" si="63"/>
        <v>11611</v>
      </c>
    </row>
    <row r="1989" spans="1:6" x14ac:dyDescent="0.25">
      <c r="A1989" s="9" t="str">
        <f t="shared" si="62"/>
        <v>Miklíková Silvia Mgr. – 1173516885.08 (DPČ)</v>
      </c>
      <c r="B1989" s="8" t="s">
        <v>9754</v>
      </c>
      <c r="C1989" s="8" t="s">
        <v>9755</v>
      </c>
      <c r="D1989" s="8" t="s">
        <v>331</v>
      </c>
      <c r="E1989" s="8" t="s">
        <v>3564</v>
      </c>
      <c r="F1989" s="8" t="str">
        <f t="shared" si="63"/>
        <v>11611</v>
      </c>
    </row>
    <row r="1990" spans="1:6" x14ac:dyDescent="0.25">
      <c r="A1990" s="9" t="str">
        <f t="shared" si="62"/>
        <v>Miovský Michal prof. PhDr. Ph.D. – 1171409282.01 (PP)</v>
      </c>
      <c r="B1990" s="8" t="s">
        <v>3611</v>
      </c>
      <c r="C1990" s="8" t="s">
        <v>3612</v>
      </c>
      <c r="D1990" s="8" t="s">
        <v>113</v>
      </c>
      <c r="E1990" s="8" t="s">
        <v>3564</v>
      </c>
      <c r="F1990" s="8" t="str">
        <f t="shared" si="63"/>
        <v>11611</v>
      </c>
    </row>
    <row r="1991" spans="1:6" x14ac:dyDescent="0.25">
      <c r="A1991" s="9" t="str">
        <f t="shared" si="62"/>
        <v>Moravec Václav PhDr. Ph.D., Ph.D. – 1186190856.03 (DPP)</v>
      </c>
      <c r="B1991" s="8" t="s">
        <v>3613</v>
      </c>
      <c r="C1991" s="8" t="s">
        <v>3614</v>
      </c>
      <c r="D1991" s="8" t="s">
        <v>165</v>
      </c>
      <c r="E1991" s="8" t="s">
        <v>3564</v>
      </c>
      <c r="F1991" s="8" t="str">
        <f t="shared" si="63"/>
        <v>11611</v>
      </c>
    </row>
    <row r="1992" spans="1:6" x14ac:dyDescent="0.25">
      <c r="A1992" s="9" t="str">
        <f t="shared" si="62"/>
        <v>Motyčková Juráňová Petra Ing. – 1133726204.01 (DPP)</v>
      </c>
      <c r="B1992" s="8" t="s">
        <v>3615</v>
      </c>
      <c r="C1992" s="8" t="s">
        <v>3616</v>
      </c>
      <c r="D1992" s="8" t="s">
        <v>165</v>
      </c>
      <c r="E1992" s="8" t="s">
        <v>3564</v>
      </c>
      <c r="F1992" s="8" t="str">
        <f t="shared" si="63"/>
        <v>11611</v>
      </c>
    </row>
    <row r="1993" spans="1:6" x14ac:dyDescent="0.25">
      <c r="A1993" s="9" t="str">
        <f t="shared" si="62"/>
        <v>Mravčík Viktor doc. MUDr. Ph.D. – 1173325924.04 (PP)</v>
      </c>
      <c r="B1993" s="8" t="s">
        <v>3617</v>
      </c>
      <c r="C1993" s="8" t="s">
        <v>3618</v>
      </c>
      <c r="D1993" s="8" t="s">
        <v>113</v>
      </c>
      <c r="E1993" s="8" t="s">
        <v>3564</v>
      </c>
      <c r="F1993" s="8" t="str">
        <f t="shared" si="63"/>
        <v>11611</v>
      </c>
    </row>
    <row r="1994" spans="1:6" x14ac:dyDescent="0.25">
      <c r="A1994" s="9" t="str">
        <f t="shared" si="62"/>
        <v>Musil Daniel Ing. – 1160213712.01 (PP)</v>
      </c>
      <c r="B1994" s="8" t="s">
        <v>3619</v>
      </c>
      <c r="C1994" s="8" t="s">
        <v>3620</v>
      </c>
      <c r="D1994" s="8" t="s">
        <v>113</v>
      </c>
      <c r="E1994" s="8" t="s">
        <v>3564</v>
      </c>
      <c r="F1994" s="8" t="str">
        <f t="shared" si="63"/>
        <v>11611</v>
      </c>
    </row>
    <row r="1995" spans="1:6" x14ac:dyDescent="0.25">
      <c r="A1995" s="9" t="str">
        <f t="shared" si="62"/>
        <v>Musil Ondřej Bc. – 1126330349.01 (DPP)</v>
      </c>
      <c r="B1995" s="8" t="s">
        <v>9756</v>
      </c>
      <c r="C1995" s="8" t="s">
        <v>9757</v>
      </c>
      <c r="D1995" s="8" t="s">
        <v>165</v>
      </c>
      <c r="E1995" s="8" t="s">
        <v>3564</v>
      </c>
      <c r="F1995" s="8" t="str">
        <f t="shared" si="63"/>
        <v>11611</v>
      </c>
    </row>
    <row r="1996" spans="1:6" x14ac:dyDescent="0.25">
      <c r="A1996" s="9" t="str">
        <f t="shared" si="62"/>
        <v>Musilová Markéta Ing. – 1183337883.01 (PP)</v>
      </c>
      <c r="B1996" s="8" t="s">
        <v>3621</v>
      </c>
      <c r="C1996" s="8" t="s">
        <v>3622</v>
      </c>
      <c r="D1996" s="8" t="s">
        <v>113</v>
      </c>
      <c r="E1996" s="8" t="s">
        <v>3564</v>
      </c>
      <c r="F1996" s="8" t="str">
        <f t="shared" si="63"/>
        <v>11611</v>
      </c>
    </row>
    <row r="1997" spans="1:6" x14ac:dyDescent="0.25">
      <c r="A1997" s="9" t="str">
        <f t="shared" si="62"/>
        <v>Myšková Lucie PhDr. Ph.D. – 1197209227.08 (DPP)</v>
      </c>
      <c r="B1997" s="8" t="s">
        <v>9758</v>
      </c>
      <c r="C1997" s="8" t="s">
        <v>9759</v>
      </c>
      <c r="D1997" s="8" t="s">
        <v>165</v>
      </c>
      <c r="E1997" s="8" t="s">
        <v>3564</v>
      </c>
      <c r="F1997" s="8" t="str">
        <f t="shared" si="63"/>
        <v>11611</v>
      </c>
    </row>
    <row r="1998" spans="1:6" x14ac:dyDescent="0.25">
      <c r="A1998" s="9" t="str">
        <f t="shared" si="62"/>
        <v>Nejedlá Marie MUDr. – 1139401140.09 (DPP)</v>
      </c>
      <c r="B1998" s="8" t="s">
        <v>3623</v>
      </c>
      <c r="C1998" s="8" t="s">
        <v>3624</v>
      </c>
      <c r="D1998" s="8" t="s">
        <v>165</v>
      </c>
      <c r="E1998" s="8" t="s">
        <v>3564</v>
      </c>
      <c r="F1998" s="8" t="str">
        <f t="shared" si="63"/>
        <v>11611</v>
      </c>
    </row>
    <row r="1999" spans="1:6" x14ac:dyDescent="0.25">
      <c r="A1999" s="9" t="str">
        <f t="shared" si="62"/>
        <v>Niklová Anna MVDr. – 1134819104.01 (DPP)</v>
      </c>
      <c r="B1999" s="8" t="s">
        <v>9760</v>
      </c>
      <c r="C1999" s="8" t="s">
        <v>9761</v>
      </c>
      <c r="D1999" s="8" t="s">
        <v>165</v>
      </c>
      <c r="E1999" s="8" t="s">
        <v>3564</v>
      </c>
      <c r="F1999" s="8" t="str">
        <f t="shared" si="63"/>
        <v>11611</v>
      </c>
    </row>
    <row r="2000" spans="1:6" x14ac:dyDescent="0.25">
      <c r="A2000" s="9" t="str">
        <f t="shared" si="62"/>
        <v>Nováček Michaela MUDr. – 1135923102.01 (PP)</v>
      </c>
      <c r="B2000" s="8" t="s">
        <v>3625</v>
      </c>
      <c r="C2000" s="8" t="s">
        <v>3626</v>
      </c>
      <c r="D2000" s="8" t="s">
        <v>113</v>
      </c>
      <c r="E2000" s="8" t="s">
        <v>3564</v>
      </c>
      <c r="F2000" s="8" t="str">
        <f t="shared" si="63"/>
        <v>11611</v>
      </c>
    </row>
    <row r="2001" spans="1:6" x14ac:dyDescent="0.25">
      <c r="A2001" s="9" t="str">
        <f t="shared" si="62"/>
        <v>Novák Daniel doc. Ing. Ph.D. – 1134762331.05 (PP)</v>
      </c>
      <c r="B2001" s="8" t="s">
        <v>3627</v>
      </c>
      <c r="C2001" s="8" t="s">
        <v>3628</v>
      </c>
      <c r="D2001" s="8" t="s">
        <v>113</v>
      </c>
      <c r="E2001" s="8" t="s">
        <v>3564</v>
      </c>
      <c r="F2001" s="8" t="str">
        <f t="shared" si="63"/>
        <v>11611</v>
      </c>
    </row>
    <row r="2002" spans="1:6" x14ac:dyDescent="0.25">
      <c r="A2002" s="9" t="str">
        <f t="shared" si="62"/>
        <v>Nováková Elizabeth Mgr. et Mgr. – 1151336434.04 (PP)</v>
      </c>
      <c r="B2002" s="8" t="s">
        <v>3629</v>
      </c>
      <c r="C2002" s="8" t="s">
        <v>3630</v>
      </c>
      <c r="D2002" s="8" t="s">
        <v>113</v>
      </c>
      <c r="E2002" s="8" t="s">
        <v>3564</v>
      </c>
      <c r="F2002" s="8" t="str">
        <f t="shared" si="63"/>
        <v>11611</v>
      </c>
    </row>
    <row r="2003" spans="1:6" x14ac:dyDescent="0.25">
      <c r="A2003" s="9" t="str">
        <f t="shared" si="62"/>
        <v>Novopacká Martina PhDr. Ph.D. – 1152524987.03 (DPP)</v>
      </c>
      <c r="B2003" s="8" t="s">
        <v>9762</v>
      </c>
      <c r="C2003" s="8" t="s">
        <v>9763</v>
      </c>
      <c r="D2003" s="8" t="s">
        <v>165</v>
      </c>
      <c r="E2003" s="8" t="s">
        <v>3564</v>
      </c>
      <c r="F2003" s="8" t="str">
        <f t="shared" si="63"/>
        <v>11611</v>
      </c>
    </row>
    <row r="2004" spans="1:6" x14ac:dyDescent="0.25">
      <c r="A2004" s="9" t="str">
        <f t="shared" si="62"/>
        <v>Odl Tomáš Ing. – 1185439151.04 (PP)</v>
      </c>
      <c r="B2004" s="8" t="s">
        <v>3631</v>
      </c>
      <c r="C2004" s="8" t="s">
        <v>3632</v>
      </c>
      <c r="D2004" s="8" t="s">
        <v>113</v>
      </c>
      <c r="E2004" s="8" t="s">
        <v>3564</v>
      </c>
      <c r="F2004" s="8" t="str">
        <f t="shared" si="63"/>
        <v>11611</v>
      </c>
    </row>
    <row r="2005" spans="1:6" x14ac:dyDescent="0.25">
      <c r="A2005" s="9" t="str">
        <f t="shared" si="62"/>
        <v>Oktábec Zbyněk Mgr. PharmDr. Ph.D., Ph.D. – 1115084954.11 (DPP)</v>
      </c>
      <c r="B2005" s="8" t="s">
        <v>3633</v>
      </c>
      <c r="C2005" s="8" t="s">
        <v>9764</v>
      </c>
      <c r="D2005" s="8" t="s">
        <v>165</v>
      </c>
      <c r="E2005" s="8" t="s">
        <v>3564</v>
      </c>
      <c r="F2005" s="8" t="str">
        <f t="shared" si="63"/>
        <v>11611</v>
      </c>
    </row>
    <row r="2006" spans="1:6" x14ac:dyDescent="0.25">
      <c r="A2006" s="9" t="str">
        <f t="shared" si="62"/>
        <v>Oppitzová Karolína Bc. – 1179444050.01 (DPP)</v>
      </c>
      <c r="B2006" s="8" t="s">
        <v>9765</v>
      </c>
      <c r="C2006" s="8" t="s">
        <v>9766</v>
      </c>
      <c r="D2006" s="8" t="s">
        <v>165</v>
      </c>
      <c r="E2006" s="8" t="s">
        <v>3564</v>
      </c>
      <c r="F2006" s="8" t="str">
        <f t="shared" si="63"/>
        <v>11611</v>
      </c>
    </row>
    <row r="2007" spans="1:6" x14ac:dyDescent="0.25">
      <c r="A2007" s="9" t="str">
        <f t="shared" si="62"/>
        <v>Owsianková Hana Mgr. MBA – 1136499164.01 (PP)</v>
      </c>
      <c r="B2007" s="8" t="s">
        <v>9767</v>
      </c>
      <c r="C2007" s="8" t="s">
        <v>9768</v>
      </c>
      <c r="D2007" s="8" t="s">
        <v>113</v>
      </c>
      <c r="E2007" s="8" t="s">
        <v>3564</v>
      </c>
      <c r="F2007" s="8" t="str">
        <f t="shared" si="63"/>
        <v>11611</v>
      </c>
    </row>
    <row r="2008" spans="1:6" x14ac:dyDescent="0.25">
      <c r="A2008" s="9" t="str">
        <f t="shared" si="62"/>
        <v>Pavlíčková Martina Mgr. MBA – 1196811933.06 (PP)</v>
      </c>
      <c r="B2008" s="8" t="s">
        <v>3634</v>
      </c>
      <c r="C2008" s="8" t="s">
        <v>3635</v>
      </c>
      <c r="D2008" s="8" t="s">
        <v>113</v>
      </c>
      <c r="E2008" s="8" t="s">
        <v>3564</v>
      </c>
      <c r="F2008" s="8" t="str">
        <f t="shared" si="63"/>
        <v>11611</v>
      </c>
    </row>
    <row r="2009" spans="1:6" x14ac:dyDescent="0.25">
      <c r="A2009" s="9" t="str">
        <f t="shared" si="62"/>
        <v>Petrčková Veronika – 1188432024.01 (DPP)</v>
      </c>
      <c r="B2009" s="8" t="s">
        <v>9769</v>
      </c>
      <c r="C2009" s="8" t="s">
        <v>9770</v>
      </c>
      <c r="D2009" s="8" t="s">
        <v>165</v>
      </c>
      <c r="E2009" s="8" t="s">
        <v>3564</v>
      </c>
      <c r="F2009" s="8" t="str">
        <f t="shared" si="63"/>
        <v>11611</v>
      </c>
    </row>
    <row r="2010" spans="1:6" x14ac:dyDescent="0.25">
      <c r="A2010" s="9" t="str">
        <f t="shared" si="62"/>
        <v>Petrenko Roman Bc. – 1140470595.07 (DPP)</v>
      </c>
      <c r="B2010" s="8" t="s">
        <v>9771</v>
      </c>
      <c r="C2010" s="8" t="s">
        <v>9772</v>
      </c>
      <c r="D2010" s="8" t="s">
        <v>165</v>
      </c>
      <c r="E2010" s="8" t="s">
        <v>3564</v>
      </c>
      <c r="F2010" s="8" t="str">
        <f t="shared" si="63"/>
        <v>11611</v>
      </c>
    </row>
    <row r="2011" spans="1:6" x14ac:dyDescent="0.25">
      <c r="A2011" s="9" t="str">
        <f t="shared" si="62"/>
        <v>Petruželka Benjamin Mgr. Ph.D. – 1112294297.02 (PP)</v>
      </c>
      <c r="B2011" s="8" t="s">
        <v>3636</v>
      </c>
      <c r="C2011" s="8" t="s">
        <v>3637</v>
      </c>
      <c r="D2011" s="8" t="s">
        <v>113</v>
      </c>
      <c r="E2011" s="8" t="s">
        <v>3564</v>
      </c>
      <c r="F2011" s="8" t="str">
        <f t="shared" si="63"/>
        <v>11611</v>
      </c>
    </row>
    <row r="2012" spans="1:6" x14ac:dyDescent="0.25">
      <c r="A2012" s="9" t="str">
        <f t="shared" si="62"/>
        <v>Pipová Helena – 1145092380.01 (DPP)</v>
      </c>
      <c r="B2012" s="8" t="s">
        <v>9773</v>
      </c>
      <c r="C2012" s="8" t="s">
        <v>9774</v>
      </c>
      <c r="D2012" s="8" t="s">
        <v>165</v>
      </c>
      <c r="E2012" s="8" t="s">
        <v>3564</v>
      </c>
      <c r="F2012" s="8" t="str">
        <f t="shared" si="63"/>
        <v>11611</v>
      </c>
    </row>
    <row r="2013" spans="1:6" x14ac:dyDescent="0.25">
      <c r="A2013" s="9" t="str">
        <f t="shared" si="62"/>
        <v>Pokorná Vendula Mgr. – 1117286185.03 (PP)</v>
      </c>
      <c r="B2013" s="8" t="s">
        <v>3638</v>
      </c>
      <c r="C2013" s="8" t="s">
        <v>3639</v>
      </c>
      <c r="D2013" s="8" t="s">
        <v>113</v>
      </c>
      <c r="E2013" s="8" t="s">
        <v>3564</v>
      </c>
      <c r="F2013" s="8" t="str">
        <f t="shared" si="63"/>
        <v>11611</v>
      </c>
    </row>
    <row r="2014" spans="1:6" x14ac:dyDescent="0.25">
      <c r="A2014" s="9" t="str">
        <f t="shared" si="62"/>
        <v>Polishchuk Volodymyr – 1179074354.01 (DPP)</v>
      </c>
      <c r="B2014" s="8" t="s">
        <v>3640</v>
      </c>
      <c r="C2014" s="8" t="s">
        <v>3641</v>
      </c>
      <c r="D2014" s="8" t="s">
        <v>165</v>
      </c>
      <c r="E2014" s="8" t="s">
        <v>3564</v>
      </c>
      <c r="F2014" s="8" t="str">
        <f t="shared" si="63"/>
        <v>11611</v>
      </c>
    </row>
    <row r="2015" spans="1:6" x14ac:dyDescent="0.25">
      <c r="A2015" s="9" t="str">
        <f t="shared" si="62"/>
        <v>Radimecký Josef PhDr. M.Sc., Ph.D. – 1175290796.01 (PP)</v>
      </c>
      <c r="B2015" s="8" t="s">
        <v>3642</v>
      </c>
      <c r="C2015" s="8" t="s">
        <v>3643</v>
      </c>
      <c r="D2015" s="8" t="s">
        <v>113</v>
      </c>
      <c r="E2015" s="8" t="s">
        <v>3564</v>
      </c>
      <c r="F2015" s="8" t="str">
        <f t="shared" si="63"/>
        <v>11611</v>
      </c>
    </row>
    <row r="2016" spans="1:6" x14ac:dyDescent="0.25">
      <c r="A2016" s="9" t="str">
        <f t="shared" si="62"/>
        <v>Reichelová Lenka Mgr. – 1162149703.01 (PP)</v>
      </c>
      <c r="B2016" s="8" t="s">
        <v>3644</v>
      </c>
      <c r="C2016" s="8" t="s">
        <v>3645</v>
      </c>
      <c r="D2016" s="8" t="s">
        <v>113</v>
      </c>
      <c r="E2016" s="8" t="s">
        <v>3564</v>
      </c>
      <c r="F2016" s="8" t="str">
        <f t="shared" si="63"/>
        <v>11611</v>
      </c>
    </row>
    <row r="2017" spans="1:6" x14ac:dyDescent="0.25">
      <c r="A2017" s="9" t="str">
        <f t="shared" si="62"/>
        <v>Riegel Karel Dobroslav PhDr. Ph.D. – 1121489079.01 (PP)</v>
      </c>
      <c r="B2017" s="8" t="s">
        <v>3646</v>
      </c>
      <c r="C2017" s="8" t="s">
        <v>3647</v>
      </c>
      <c r="D2017" s="8" t="s">
        <v>113</v>
      </c>
      <c r="E2017" s="8" t="s">
        <v>3564</v>
      </c>
      <c r="F2017" s="8" t="str">
        <f t="shared" si="63"/>
        <v>11611</v>
      </c>
    </row>
    <row r="2018" spans="1:6" x14ac:dyDescent="0.25">
      <c r="A2018" s="9" t="str">
        <f t="shared" si="62"/>
        <v>Richter Jiří Mgr. – 1194115016.02 (PP)</v>
      </c>
      <c r="B2018" s="8" t="s">
        <v>3648</v>
      </c>
      <c r="C2018" s="8" t="s">
        <v>3649</v>
      </c>
      <c r="D2018" s="8" t="s">
        <v>113</v>
      </c>
      <c r="E2018" s="8" t="s">
        <v>3564</v>
      </c>
      <c r="F2018" s="8" t="str">
        <f t="shared" si="63"/>
        <v>11611</v>
      </c>
    </row>
    <row r="2019" spans="1:6" x14ac:dyDescent="0.25">
      <c r="A2019" s="9" t="str">
        <f t="shared" si="62"/>
        <v>Richterová-Těmínová Martina PaedDr. – 1153835787.01 (PP)</v>
      </c>
      <c r="B2019" s="8" t="s">
        <v>3650</v>
      </c>
      <c r="C2019" s="8" t="s">
        <v>3651</v>
      </c>
      <c r="D2019" s="8" t="s">
        <v>113</v>
      </c>
      <c r="E2019" s="8" t="s">
        <v>3564</v>
      </c>
      <c r="F2019" s="8" t="str">
        <f t="shared" si="63"/>
        <v>11611</v>
      </c>
    </row>
    <row r="2020" spans="1:6" x14ac:dyDescent="0.25">
      <c r="A2020" s="9" t="str">
        <f t="shared" si="62"/>
        <v>Rolová Gabriela Mgr. Ph.D. – 1194449330.03 (PP)</v>
      </c>
      <c r="B2020" s="8" t="s">
        <v>3652</v>
      </c>
      <c r="C2020" s="8" t="s">
        <v>3653</v>
      </c>
      <c r="D2020" s="8" t="s">
        <v>113</v>
      </c>
      <c r="E2020" s="8" t="s">
        <v>3564</v>
      </c>
      <c r="F2020" s="8" t="str">
        <f t="shared" si="63"/>
        <v>11611</v>
      </c>
    </row>
    <row r="2021" spans="1:6" x14ac:dyDescent="0.25">
      <c r="A2021" s="9" t="str">
        <f t="shared" si="62"/>
        <v>Rychlá Kateřina Mgr. – 1186496538.06 (PP)</v>
      </c>
      <c r="B2021" s="8" t="s">
        <v>3654</v>
      </c>
      <c r="C2021" s="8" t="s">
        <v>3655</v>
      </c>
      <c r="D2021" s="8" t="s">
        <v>113</v>
      </c>
      <c r="E2021" s="8" t="s">
        <v>3564</v>
      </c>
      <c r="F2021" s="8" t="str">
        <f t="shared" si="63"/>
        <v>11611</v>
      </c>
    </row>
    <row r="2022" spans="1:6" x14ac:dyDescent="0.25">
      <c r="A2022" s="9" t="str">
        <f t="shared" si="62"/>
        <v>Saberžanovová Petra Chavva – 1185988788.11 (DPP)</v>
      </c>
      <c r="B2022" s="8" t="s">
        <v>9775</v>
      </c>
      <c r="C2022" s="8" t="s">
        <v>9776</v>
      </c>
      <c r="D2022" s="8" t="s">
        <v>165</v>
      </c>
      <c r="E2022" s="8" t="s">
        <v>3564</v>
      </c>
      <c r="F2022" s="8" t="str">
        <f t="shared" si="63"/>
        <v>11611</v>
      </c>
    </row>
    <row r="2023" spans="1:6" x14ac:dyDescent="0.25">
      <c r="A2023" s="9" t="str">
        <f t="shared" si="62"/>
        <v>Schlosserová Lucia Mgr. – 1133520720.03 (DPP)</v>
      </c>
      <c r="B2023" s="8" t="s">
        <v>3656</v>
      </c>
      <c r="C2023" s="8" t="s">
        <v>3657</v>
      </c>
      <c r="D2023" s="8" t="s">
        <v>165</v>
      </c>
      <c r="E2023" s="8" t="s">
        <v>3564</v>
      </c>
      <c r="F2023" s="8" t="str">
        <f t="shared" si="63"/>
        <v>11611</v>
      </c>
    </row>
    <row r="2024" spans="1:6" x14ac:dyDescent="0.25">
      <c r="A2024" s="9" t="str">
        <f t="shared" si="62"/>
        <v>Schorm Oswald PhDr. Ph.D. – 1178741160.01 (PP)</v>
      </c>
      <c r="B2024" s="8" t="s">
        <v>3658</v>
      </c>
      <c r="C2024" s="8" t="s">
        <v>3659</v>
      </c>
      <c r="D2024" s="8" t="s">
        <v>113</v>
      </c>
      <c r="E2024" s="8" t="s">
        <v>3564</v>
      </c>
      <c r="F2024" s="8" t="str">
        <f t="shared" si="63"/>
        <v>11611</v>
      </c>
    </row>
    <row r="2025" spans="1:6" x14ac:dyDescent="0.25">
      <c r="A2025" s="9" t="str">
        <f t="shared" si="62"/>
        <v>Schubertová Karolína Mgr. – 1187564626.01 (PP)</v>
      </c>
      <c r="B2025" s="8" t="s">
        <v>9777</v>
      </c>
      <c r="C2025" s="8" t="s">
        <v>9778</v>
      </c>
      <c r="D2025" s="8" t="s">
        <v>113</v>
      </c>
      <c r="E2025" s="8" t="s">
        <v>3564</v>
      </c>
      <c r="F2025" s="8" t="str">
        <f t="shared" si="63"/>
        <v>11611</v>
      </c>
    </row>
    <row r="2026" spans="1:6" x14ac:dyDescent="0.25">
      <c r="A2026" s="9" t="str">
        <f t="shared" si="62"/>
        <v>Siřínková Dita – 1191291663.01 (DPP)</v>
      </c>
      <c r="B2026" s="8" t="s">
        <v>9779</v>
      </c>
      <c r="C2026" s="8" t="s">
        <v>9780</v>
      </c>
      <c r="D2026" s="8" t="s">
        <v>165</v>
      </c>
      <c r="E2026" s="8" t="s">
        <v>3564</v>
      </c>
      <c r="F2026" s="8" t="str">
        <f t="shared" si="63"/>
        <v>11611</v>
      </c>
    </row>
    <row r="2027" spans="1:6" x14ac:dyDescent="0.25">
      <c r="A2027" s="9" t="str">
        <f t="shared" si="62"/>
        <v>Skřivánková Magdaléna Mgr. – 1196149067.10 (DPČ)</v>
      </c>
      <c r="B2027" s="8" t="s">
        <v>3660</v>
      </c>
      <c r="C2027" s="8" t="s">
        <v>9781</v>
      </c>
      <c r="D2027" s="8" t="s">
        <v>331</v>
      </c>
      <c r="E2027" s="8" t="s">
        <v>3564</v>
      </c>
      <c r="F2027" s="8" t="str">
        <f t="shared" si="63"/>
        <v>11611</v>
      </c>
    </row>
    <row r="2028" spans="1:6" x14ac:dyDescent="0.25">
      <c r="A2028" s="9" t="str">
        <f t="shared" si="62"/>
        <v>Sládková Petra MUDr. Bc. Ph.D. – 1110500517.01 (PP)</v>
      </c>
      <c r="B2028" s="8" t="s">
        <v>3661</v>
      </c>
      <c r="C2028" s="8" t="s">
        <v>3662</v>
      </c>
      <c r="D2028" s="8" t="s">
        <v>113</v>
      </c>
      <c r="E2028" s="8" t="s">
        <v>3564</v>
      </c>
      <c r="F2028" s="8" t="str">
        <f t="shared" si="63"/>
        <v>11611</v>
      </c>
    </row>
    <row r="2029" spans="1:6" x14ac:dyDescent="0.25">
      <c r="A2029" s="9" t="str">
        <f t="shared" si="62"/>
        <v>Slíž Miroslav Mgr. – 1120926821.02 (DPP)</v>
      </c>
      <c r="B2029" s="8" t="s">
        <v>9782</v>
      </c>
      <c r="C2029" s="8" t="s">
        <v>9783</v>
      </c>
      <c r="D2029" s="8" t="s">
        <v>165</v>
      </c>
      <c r="E2029" s="8" t="s">
        <v>3564</v>
      </c>
      <c r="F2029" s="8" t="str">
        <f t="shared" si="63"/>
        <v>11611</v>
      </c>
    </row>
    <row r="2030" spans="1:6" x14ac:dyDescent="0.25">
      <c r="A2030" s="9" t="str">
        <f t="shared" si="62"/>
        <v>Slussareff Christophe – 1121466420.01 (DPP)</v>
      </c>
      <c r="B2030" s="8" t="s">
        <v>9784</v>
      </c>
      <c r="C2030" s="8" t="s">
        <v>9785</v>
      </c>
      <c r="D2030" s="8" t="s">
        <v>165</v>
      </c>
      <c r="E2030" s="8" t="s">
        <v>3564</v>
      </c>
      <c r="F2030" s="8" t="str">
        <f t="shared" si="63"/>
        <v>11611</v>
      </c>
    </row>
    <row r="2031" spans="1:6" x14ac:dyDescent="0.25">
      <c r="A2031" s="9" t="str">
        <f t="shared" si="62"/>
        <v>Slussareff Michaela Mgr. Ph.D. – 1177400201.01 (PP)</v>
      </c>
      <c r="B2031" s="8" t="s">
        <v>9786</v>
      </c>
      <c r="C2031" s="8" t="s">
        <v>9787</v>
      </c>
      <c r="D2031" s="8" t="s">
        <v>113</v>
      </c>
      <c r="E2031" s="8" t="s">
        <v>3564</v>
      </c>
      <c r="F2031" s="8" t="str">
        <f t="shared" si="63"/>
        <v>11611</v>
      </c>
    </row>
    <row r="2032" spans="1:6" x14ac:dyDescent="0.25">
      <c r="A2032" s="9" t="str">
        <f t="shared" si="62"/>
        <v>Sopková Kamila  M.A. – 1190700058.06 (PP)</v>
      </c>
      <c r="B2032" s="8" t="s">
        <v>3663</v>
      </c>
      <c r="C2032" s="8" t="s">
        <v>3664</v>
      </c>
      <c r="D2032" s="8" t="s">
        <v>113</v>
      </c>
      <c r="E2032" s="8" t="s">
        <v>3564</v>
      </c>
      <c r="F2032" s="8" t="str">
        <f t="shared" si="63"/>
        <v>11611</v>
      </c>
    </row>
    <row r="2033" spans="1:6" x14ac:dyDescent="0.25">
      <c r="A2033" s="9" t="str">
        <f t="shared" si="62"/>
        <v>Suchá Jaroslava Mgr. Ph.D. – 1114319140.03 (PP)</v>
      </c>
      <c r="B2033" s="8" t="s">
        <v>3665</v>
      </c>
      <c r="C2033" s="8" t="s">
        <v>3666</v>
      </c>
      <c r="D2033" s="8" t="s">
        <v>113</v>
      </c>
      <c r="E2033" s="8" t="s">
        <v>3564</v>
      </c>
      <c r="F2033" s="8" t="str">
        <f t="shared" si="63"/>
        <v>11611</v>
      </c>
    </row>
    <row r="2034" spans="1:6" x14ac:dyDescent="0.25">
      <c r="A2034" s="9" t="str">
        <f t="shared" si="62"/>
        <v>Šedivý Filip Mgr. – 1146862047.03 (PP)</v>
      </c>
      <c r="B2034" s="8" t="s">
        <v>3667</v>
      </c>
      <c r="C2034" s="8" t="s">
        <v>3668</v>
      </c>
      <c r="D2034" s="8" t="s">
        <v>113</v>
      </c>
      <c r="E2034" s="8" t="s">
        <v>3564</v>
      </c>
      <c r="F2034" s="8" t="str">
        <f t="shared" si="63"/>
        <v>11611</v>
      </c>
    </row>
    <row r="2035" spans="1:6" x14ac:dyDescent="0.25">
      <c r="A2035" s="9" t="str">
        <f t="shared" si="62"/>
        <v>Šejvl Jaroslav Mgr. Ph.D. – 1144237581.01 (PP)</v>
      </c>
      <c r="B2035" s="8" t="s">
        <v>3669</v>
      </c>
      <c r="C2035" s="8" t="s">
        <v>3670</v>
      </c>
      <c r="D2035" s="8" t="s">
        <v>113</v>
      </c>
      <c r="E2035" s="8" t="s">
        <v>3564</v>
      </c>
      <c r="F2035" s="8" t="str">
        <f t="shared" si="63"/>
        <v>11611</v>
      </c>
    </row>
    <row r="2036" spans="1:6" x14ac:dyDescent="0.25">
      <c r="A2036" s="9" t="str">
        <f t="shared" si="62"/>
        <v>Šlesingerová Hana – 1181461595.01 (DPP)</v>
      </c>
      <c r="B2036" s="8" t="s">
        <v>9788</v>
      </c>
      <c r="C2036" s="8" t="s">
        <v>9789</v>
      </c>
      <c r="D2036" s="8" t="s">
        <v>165</v>
      </c>
      <c r="E2036" s="8" t="s">
        <v>3564</v>
      </c>
      <c r="F2036" s="8" t="str">
        <f t="shared" si="63"/>
        <v>11611</v>
      </c>
    </row>
    <row r="2037" spans="1:6" x14ac:dyDescent="0.25">
      <c r="A2037" s="9" t="str">
        <f t="shared" si="62"/>
        <v>Šťastná Lenka Mgr. Ph.D. – 1187453971.01 (PP)</v>
      </c>
      <c r="B2037" s="8" t="s">
        <v>3671</v>
      </c>
      <c r="C2037" s="8" t="s">
        <v>3672</v>
      </c>
      <c r="D2037" s="8" t="s">
        <v>113</v>
      </c>
      <c r="E2037" s="8" t="s">
        <v>3564</v>
      </c>
      <c r="F2037" s="8" t="str">
        <f t="shared" si="63"/>
        <v>11611</v>
      </c>
    </row>
    <row r="2038" spans="1:6" x14ac:dyDescent="0.25">
      <c r="A2038" s="9" t="str">
        <f t="shared" si="62"/>
        <v>Štumpfová Valentýna Bc. – 1145473536.01 (DPP)</v>
      </c>
      <c r="B2038" s="8" t="s">
        <v>9790</v>
      </c>
      <c r="C2038" s="8" t="s">
        <v>9791</v>
      </c>
      <c r="D2038" s="8" t="s">
        <v>165</v>
      </c>
      <c r="E2038" s="8" t="s">
        <v>3564</v>
      </c>
      <c r="F2038" s="8" t="str">
        <f t="shared" si="63"/>
        <v>11611</v>
      </c>
    </row>
    <row r="2039" spans="1:6" x14ac:dyDescent="0.25">
      <c r="A2039" s="9" t="str">
        <f t="shared" si="62"/>
        <v>Šulová Daniela – 1148255678.01 (PP)</v>
      </c>
      <c r="B2039" s="8" t="s">
        <v>9792</v>
      </c>
      <c r="C2039" s="8" t="s">
        <v>9793</v>
      </c>
      <c r="D2039" s="8" t="s">
        <v>113</v>
      </c>
      <c r="E2039" s="8" t="s">
        <v>3564</v>
      </c>
      <c r="F2039" s="8" t="str">
        <f t="shared" si="63"/>
        <v>11611</v>
      </c>
    </row>
    <row r="2040" spans="1:6" x14ac:dyDescent="0.25">
      <c r="A2040" s="9" t="str">
        <f t="shared" si="62"/>
        <v>Titman Martin Mgr. – 1114257274.03 (DPP)</v>
      </c>
      <c r="B2040" s="8" t="s">
        <v>9794</v>
      </c>
      <c r="C2040" s="8" t="s">
        <v>9795</v>
      </c>
      <c r="D2040" s="8" t="s">
        <v>165</v>
      </c>
      <c r="E2040" s="8" t="s">
        <v>3564</v>
      </c>
      <c r="F2040" s="8" t="str">
        <f t="shared" si="63"/>
        <v>11611</v>
      </c>
    </row>
    <row r="2041" spans="1:6" x14ac:dyDescent="0.25">
      <c r="A2041" s="9" t="str">
        <f t="shared" si="62"/>
        <v>Ťok Adam – 1196865910.01 (DPP)</v>
      </c>
      <c r="B2041" s="8" t="s">
        <v>9796</v>
      </c>
      <c r="C2041" s="8" t="s">
        <v>9797</v>
      </c>
      <c r="D2041" s="8" t="s">
        <v>165</v>
      </c>
      <c r="E2041" s="8" t="s">
        <v>3564</v>
      </c>
      <c r="F2041" s="8" t="str">
        <f t="shared" si="63"/>
        <v>11611</v>
      </c>
    </row>
    <row r="2042" spans="1:6" x14ac:dyDescent="0.25">
      <c r="A2042" s="9" t="str">
        <f t="shared" si="62"/>
        <v>Tolimatová Jarmila Mgr. et Mgr. – 1148715678.12 (PP)</v>
      </c>
      <c r="B2042" s="8" t="s">
        <v>3673</v>
      </c>
      <c r="C2042" s="8" t="s">
        <v>3674</v>
      </c>
      <c r="D2042" s="8" t="s">
        <v>113</v>
      </c>
      <c r="E2042" s="8" t="s">
        <v>3564</v>
      </c>
      <c r="F2042" s="8" t="str">
        <f t="shared" si="63"/>
        <v>11611</v>
      </c>
    </row>
    <row r="2043" spans="1:6" x14ac:dyDescent="0.25">
      <c r="A2043" s="9" t="str">
        <f t="shared" si="62"/>
        <v>Toman Jan PaedDr. – 1146586319.04 (DPP)</v>
      </c>
      <c r="B2043" s="8" t="s">
        <v>9798</v>
      </c>
      <c r="C2043" s="8" t="s">
        <v>9799</v>
      </c>
      <c r="D2043" s="8" t="s">
        <v>165</v>
      </c>
      <c r="E2043" s="8" t="s">
        <v>3564</v>
      </c>
      <c r="F2043" s="8" t="str">
        <f t="shared" si="63"/>
        <v>11611</v>
      </c>
    </row>
    <row r="2044" spans="1:6" x14ac:dyDescent="0.25">
      <c r="A2044" s="9" t="str">
        <f t="shared" si="62"/>
        <v>Vacek Jaroslav Mgr. Ph.D. – 1168843388.01 (PP)</v>
      </c>
      <c r="B2044" s="8" t="s">
        <v>3675</v>
      </c>
      <c r="C2044" s="8" t="s">
        <v>3676</v>
      </c>
      <c r="D2044" s="8" t="s">
        <v>113</v>
      </c>
      <c r="E2044" s="8" t="s">
        <v>3564</v>
      </c>
      <c r="F2044" s="8" t="str">
        <f t="shared" si="63"/>
        <v>11611</v>
      </c>
    </row>
    <row r="2045" spans="1:6" x14ac:dyDescent="0.25">
      <c r="A2045" s="9" t="str">
        <f t="shared" si="62"/>
        <v>Vacek Jáchym – 1150785543.01 (DPČ)</v>
      </c>
      <c r="B2045" s="8" t="s">
        <v>9800</v>
      </c>
      <c r="C2045" s="8" t="s">
        <v>9801</v>
      </c>
      <c r="D2045" s="8" t="s">
        <v>331</v>
      </c>
      <c r="E2045" s="8" t="s">
        <v>3564</v>
      </c>
      <c r="F2045" s="8" t="str">
        <f t="shared" si="63"/>
        <v>11611</v>
      </c>
    </row>
    <row r="2046" spans="1:6" x14ac:dyDescent="0.25">
      <c r="A2046" s="9" t="str">
        <f t="shared" si="62"/>
        <v>Vaněk Aleš Mgr. – 1179486133.06 (DPP)</v>
      </c>
      <c r="B2046" s="8" t="s">
        <v>9802</v>
      </c>
      <c r="C2046" s="8" t="s">
        <v>9803</v>
      </c>
      <c r="D2046" s="8" t="s">
        <v>165</v>
      </c>
      <c r="E2046" s="8" t="s">
        <v>3564</v>
      </c>
      <c r="F2046" s="8" t="str">
        <f t="shared" si="63"/>
        <v>11611</v>
      </c>
    </row>
    <row r="2047" spans="1:6" x14ac:dyDescent="0.25">
      <c r="A2047" s="9" t="str">
        <f t="shared" si="62"/>
        <v>Vaňková Monika Mgr. Ph.D. – 1149669210.01 (PP)</v>
      </c>
      <c r="B2047" s="8" t="s">
        <v>3677</v>
      </c>
      <c r="C2047" s="8" t="s">
        <v>3678</v>
      </c>
      <c r="D2047" s="8" t="s">
        <v>113</v>
      </c>
      <c r="E2047" s="8" t="s">
        <v>3564</v>
      </c>
      <c r="F2047" s="8" t="str">
        <f t="shared" si="63"/>
        <v>11611</v>
      </c>
    </row>
    <row r="2048" spans="1:6" x14ac:dyDescent="0.25">
      <c r="A2048" s="9" t="str">
        <f t="shared" si="62"/>
        <v>Váňová Alžběta Mgr. – 1139803811.01 (DPP)</v>
      </c>
      <c r="B2048" s="8" t="s">
        <v>9804</v>
      </c>
      <c r="C2048" s="8" t="s">
        <v>9805</v>
      </c>
      <c r="D2048" s="8" t="s">
        <v>165</v>
      </c>
      <c r="E2048" s="8" t="s">
        <v>3564</v>
      </c>
      <c r="F2048" s="8" t="str">
        <f t="shared" si="63"/>
        <v>11611</v>
      </c>
    </row>
    <row r="2049" spans="1:6" x14ac:dyDescent="0.25">
      <c r="A2049" s="9" t="str">
        <f t="shared" si="62"/>
        <v>Višvaderová Hanka Bc. – 1152411388.01 (DPP)</v>
      </c>
      <c r="B2049" s="8" t="s">
        <v>9806</v>
      </c>
      <c r="C2049" s="8" t="s">
        <v>9807</v>
      </c>
      <c r="D2049" s="8" t="s">
        <v>165</v>
      </c>
      <c r="E2049" s="8" t="s">
        <v>3564</v>
      </c>
      <c r="F2049" s="8" t="str">
        <f t="shared" si="63"/>
        <v>11611</v>
      </c>
    </row>
    <row r="2050" spans="1:6" x14ac:dyDescent="0.25">
      <c r="A2050" s="9" t="str">
        <f t="shared" ref="A2050:A2113" si="64">_xlfn.CONCAT(B2050," – ",C2050," (",D2050,")")</f>
        <v>Volfová Anna Mgr. – 1129376003.05 (PP)</v>
      </c>
      <c r="B2050" s="8" t="s">
        <v>3679</v>
      </c>
      <c r="C2050" s="8" t="s">
        <v>3680</v>
      </c>
      <c r="D2050" s="8" t="s">
        <v>113</v>
      </c>
      <c r="E2050" s="8" t="s">
        <v>3564</v>
      </c>
      <c r="F2050" s="8" t="str">
        <f t="shared" ref="F2050:F2113" si="65">MID(E2050,1,5)</f>
        <v>11611</v>
      </c>
    </row>
    <row r="2051" spans="1:6" x14ac:dyDescent="0.25">
      <c r="A2051" s="9" t="str">
        <f t="shared" si="64"/>
        <v>Vondráčková Petra PhDr. Ph.D. – 1171202391.01 (PP)</v>
      </c>
      <c r="B2051" s="8" t="s">
        <v>3681</v>
      </c>
      <c r="C2051" s="8" t="s">
        <v>3682</v>
      </c>
      <c r="D2051" s="8" t="s">
        <v>113</v>
      </c>
      <c r="E2051" s="8" t="s">
        <v>3564</v>
      </c>
      <c r="F2051" s="8" t="str">
        <f t="shared" si="65"/>
        <v>11611</v>
      </c>
    </row>
    <row r="2052" spans="1:6" x14ac:dyDescent="0.25">
      <c r="A2052" s="9" t="str">
        <f t="shared" si="64"/>
        <v>Votavová Aneta Mgr. – 1155990350.02 (PP)</v>
      </c>
      <c r="B2052" s="8" t="s">
        <v>3683</v>
      </c>
      <c r="C2052" s="8" t="s">
        <v>3684</v>
      </c>
      <c r="D2052" s="8" t="s">
        <v>113</v>
      </c>
      <c r="E2052" s="8" t="s">
        <v>3564</v>
      </c>
      <c r="F2052" s="8" t="str">
        <f t="shared" si="65"/>
        <v>11611</v>
      </c>
    </row>
    <row r="2053" spans="1:6" x14ac:dyDescent="0.25">
      <c r="A2053" s="9" t="str">
        <f t="shared" si="64"/>
        <v>Yamazaki Juraj MUDr. Ph.D. – 1193937169.02 (DPP)</v>
      </c>
      <c r="B2053" s="8" t="s">
        <v>9808</v>
      </c>
      <c r="C2053" s="8" t="s">
        <v>9809</v>
      </c>
      <c r="D2053" s="8" t="s">
        <v>165</v>
      </c>
      <c r="E2053" s="8" t="s">
        <v>3564</v>
      </c>
      <c r="F2053" s="8" t="str">
        <f t="shared" si="65"/>
        <v>11611</v>
      </c>
    </row>
    <row r="2054" spans="1:6" x14ac:dyDescent="0.25">
      <c r="A2054" s="9" t="str">
        <f t="shared" si="64"/>
        <v>Zborník Tadeáš Samuel Mgr. – 1142176160.02 (PP)</v>
      </c>
      <c r="B2054" s="8" t="s">
        <v>3685</v>
      </c>
      <c r="C2054" s="8" t="s">
        <v>3686</v>
      </c>
      <c r="D2054" s="8" t="s">
        <v>113</v>
      </c>
      <c r="E2054" s="8" t="s">
        <v>3564</v>
      </c>
      <c r="F2054" s="8" t="str">
        <f t="shared" si="65"/>
        <v>11611</v>
      </c>
    </row>
    <row r="2055" spans="1:6" x14ac:dyDescent="0.25">
      <c r="A2055" s="9" t="str">
        <f t="shared" si="64"/>
        <v>Beneš Jiří MUDr. Ph.D. – 1185336015.01 (PP)</v>
      </c>
      <c r="B2055" s="8" t="s">
        <v>3689</v>
      </c>
      <c r="C2055" s="8" t="s">
        <v>3690</v>
      </c>
      <c r="D2055" s="8" t="s">
        <v>113</v>
      </c>
      <c r="E2055" s="8" t="s">
        <v>3691</v>
      </c>
      <c r="F2055" s="8" t="str">
        <f t="shared" si="65"/>
        <v>11620</v>
      </c>
    </row>
    <row r="2056" spans="1:6" x14ac:dyDescent="0.25">
      <c r="A2056" s="9" t="str">
        <f t="shared" si="64"/>
        <v>Burgetová Andrea prof. MUDr. Ph.D., MBA – 1141871765.01 (PP)</v>
      </c>
      <c r="B2056" s="8" t="s">
        <v>3692</v>
      </c>
      <c r="C2056" s="8" t="s">
        <v>3693</v>
      </c>
      <c r="D2056" s="8" t="s">
        <v>113</v>
      </c>
      <c r="E2056" s="8" t="s">
        <v>3691</v>
      </c>
      <c r="F2056" s="8" t="str">
        <f t="shared" si="65"/>
        <v>11620</v>
      </c>
    </row>
    <row r="2057" spans="1:6" x14ac:dyDescent="0.25">
      <c r="A2057" s="9" t="str">
        <f t="shared" si="64"/>
        <v>Černý Vladimír MUDr. Ph.D. – 1116088739.02 (PP)</v>
      </c>
      <c r="B2057" s="8" t="s">
        <v>3694</v>
      </c>
      <c r="C2057" s="8" t="s">
        <v>3695</v>
      </c>
      <c r="D2057" s="8" t="s">
        <v>113</v>
      </c>
      <c r="E2057" s="8" t="s">
        <v>3691</v>
      </c>
      <c r="F2057" s="8" t="str">
        <f t="shared" si="65"/>
        <v>11620</v>
      </c>
    </row>
    <row r="2058" spans="1:6" x14ac:dyDescent="0.25">
      <c r="A2058" s="9" t="str">
        <f t="shared" si="64"/>
        <v>Červenková Jana MUDr. – 1195223624.01 (PP)</v>
      </c>
      <c r="B2058" s="8" t="s">
        <v>3696</v>
      </c>
      <c r="C2058" s="8" t="s">
        <v>3697</v>
      </c>
      <c r="D2058" s="8" t="s">
        <v>113</v>
      </c>
      <c r="E2058" s="8" t="s">
        <v>3691</v>
      </c>
      <c r="F2058" s="8" t="str">
        <f t="shared" si="65"/>
        <v>11620</v>
      </c>
    </row>
    <row r="2059" spans="1:6" x14ac:dyDescent="0.25">
      <c r="A2059" s="9" t="str">
        <f t="shared" si="64"/>
        <v>Daneš Jan prof. MUDr. CSc. – 1137510905.01 (PP)</v>
      </c>
      <c r="B2059" s="8" t="s">
        <v>3698</v>
      </c>
      <c r="C2059" s="8" t="s">
        <v>3699</v>
      </c>
      <c r="D2059" s="8" t="s">
        <v>113</v>
      </c>
      <c r="E2059" s="8" t="s">
        <v>3691</v>
      </c>
      <c r="F2059" s="8" t="str">
        <f t="shared" si="65"/>
        <v>11620</v>
      </c>
    </row>
    <row r="2060" spans="1:6" x14ac:dyDescent="0.25">
      <c r="A2060" s="9" t="str">
        <f t="shared" si="64"/>
        <v>Fliegerová Jana – 1186821896.01 (PP)</v>
      </c>
      <c r="B2060" s="8" t="s">
        <v>3700</v>
      </c>
      <c r="C2060" s="8" t="s">
        <v>3701</v>
      </c>
      <c r="D2060" s="8" t="s">
        <v>113</v>
      </c>
      <c r="E2060" s="8" t="s">
        <v>3691</v>
      </c>
      <c r="F2060" s="8" t="str">
        <f t="shared" si="65"/>
        <v>11620</v>
      </c>
    </row>
    <row r="2061" spans="1:6" x14ac:dyDescent="0.25">
      <c r="A2061" s="9" t="str">
        <f t="shared" si="64"/>
        <v>Hanuš Petr MUDr. – 1131336510.05 (PP)</v>
      </c>
      <c r="B2061" s="8" t="s">
        <v>3702</v>
      </c>
      <c r="C2061" s="8" t="s">
        <v>3703</v>
      </c>
      <c r="D2061" s="8" t="s">
        <v>113</v>
      </c>
      <c r="E2061" s="8" t="s">
        <v>3691</v>
      </c>
      <c r="F2061" s="8" t="str">
        <f t="shared" si="65"/>
        <v>11620</v>
      </c>
    </row>
    <row r="2062" spans="1:6" x14ac:dyDescent="0.25">
      <c r="A2062" s="9" t="str">
        <f t="shared" si="64"/>
        <v>Hořejš Josef MUDr. CSc. – 1120149207.01 (PP)</v>
      </c>
      <c r="B2062" s="8" t="s">
        <v>3704</v>
      </c>
      <c r="C2062" s="8" t="s">
        <v>3705</v>
      </c>
      <c r="D2062" s="8" t="s">
        <v>113</v>
      </c>
      <c r="E2062" s="8" t="s">
        <v>3691</v>
      </c>
      <c r="F2062" s="8" t="str">
        <f t="shared" si="65"/>
        <v>11620</v>
      </c>
    </row>
    <row r="2063" spans="1:6" x14ac:dyDescent="0.25">
      <c r="A2063" s="9" t="str">
        <f t="shared" si="64"/>
        <v>Kalinová Žaneta Ing. MBA – 1170757597.01 (PP)</v>
      </c>
      <c r="B2063" s="8" t="s">
        <v>3706</v>
      </c>
      <c r="C2063" s="8" t="s">
        <v>3707</v>
      </c>
      <c r="D2063" s="8" t="s">
        <v>113</v>
      </c>
      <c r="E2063" s="8" t="s">
        <v>3691</v>
      </c>
      <c r="F2063" s="8" t="str">
        <f t="shared" si="65"/>
        <v>11620</v>
      </c>
    </row>
    <row r="2064" spans="1:6" x14ac:dyDescent="0.25">
      <c r="A2064" s="9" t="str">
        <f t="shared" si="64"/>
        <v>Kaván Jan MUDr. Ph.D. – 1120798040.03 (PP)</v>
      </c>
      <c r="B2064" s="8" t="s">
        <v>3708</v>
      </c>
      <c r="C2064" s="8" t="s">
        <v>3709</v>
      </c>
      <c r="D2064" s="8" t="s">
        <v>113</v>
      </c>
      <c r="E2064" s="8" t="s">
        <v>3691</v>
      </c>
      <c r="F2064" s="8" t="str">
        <f t="shared" si="65"/>
        <v>11620</v>
      </c>
    </row>
    <row r="2065" spans="1:6" x14ac:dyDescent="0.25">
      <c r="A2065" s="9" t="str">
        <f t="shared" si="64"/>
        <v>Krásenský Jan RNDr. – 1171383601.01 (PP)</v>
      </c>
      <c r="B2065" s="8" t="s">
        <v>3710</v>
      </c>
      <c r="C2065" s="8" t="s">
        <v>3711</v>
      </c>
      <c r="D2065" s="8" t="s">
        <v>113</v>
      </c>
      <c r="E2065" s="8" t="s">
        <v>3691</v>
      </c>
      <c r="F2065" s="8" t="str">
        <f t="shared" si="65"/>
        <v>11620</v>
      </c>
    </row>
    <row r="2066" spans="1:6" x14ac:dyDescent="0.25">
      <c r="A2066" s="9" t="str">
        <f t="shared" si="64"/>
        <v>Křivánek Jiří doc. MUDr. CSc. – 1153217760.01 (PP)</v>
      </c>
      <c r="B2066" s="8" t="s">
        <v>3712</v>
      </c>
      <c r="C2066" s="8" t="s">
        <v>3713</v>
      </c>
      <c r="D2066" s="8" t="s">
        <v>113</v>
      </c>
      <c r="E2066" s="8" t="s">
        <v>3691</v>
      </c>
      <c r="F2066" s="8" t="str">
        <f t="shared" si="65"/>
        <v>11620</v>
      </c>
    </row>
    <row r="2067" spans="1:6" x14ac:dyDescent="0.25">
      <c r="A2067" s="9" t="str">
        <f t="shared" si="64"/>
        <v>Lambert Lukáš prof. MUDr. Ing. Ph.D. – 1175613897.04 (PP)</v>
      </c>
      <c r="B2067" s="8" t="s">
        <v>3714</v>
      </c>
      <c r="C2067" s="8" t="s">
        <v>3715</v>
      </c>
      <c r="D2067" s="8" t="s">
        <v>113</v>
      </c>
      <c r="E2067" s="8" t="s">
        <v>3691</v>
      </c>
      <c r="F2067" s="8" t="str">
        <f t="shared" si="65"/>
        <v>11620</v>
      </c>
    </row>
    <row r="2068" spans="1:6" x14ac:dyDescent="0.25">
      <c r="A2068" s="9" t="str">
        <f t="shared" si="64"/>
        <v>Mašek Martin MUDr. Ph.D. – 1132989871.01 (PP)</v>
      </c>
      <c r="B2068" s="8" t="s">
        <v>3716</v>
      </c>
      <c r="C2068" s="8" t="s">
        <v>3717</v>
      </c>
      <c r="D2068" s="8" t="s">
        <v>113</v>
      </c>
      <c r="E2068" s="8" t="s">
        <v>3691</v>
      </c>
      <c r="F2068" s="8" t="str">
        <f t="shared" si="65"/>
        <v>11620</v>
      </c>
    </row>
    <row r="2069" spans="1:6" x14ac:dyDescent="0.25">
      <c r="A2069" s="9" t="str">
        <f t="shared" si="64"/>
        <v>Novák Matěj MUDr. Ph.D. – 1169848164.01 (PP)</v>
      </c>
      <c r="B2069" s="8" t="s">
        <v>9810</v>
      </c>
      <c r="C2069" s="8" t="s">
        <v>9811</v>
      </c>
      <c r="D2069" s="8" t="s">
        <v>113</v>
      </c>
      <c r="E2069" s="8" t="s">
        <v>3691</v>
      </c>
      <c r="F2069" s="8" t="str">
        <f t="shared" si="65"/>
        <v>11620</v>
      </c>
    </row>
    <row r="2070" spans="1:6" x14ac:dyDescent="0.25">
      <c r="A2070" s="9" t="str">
        <f t="shared" si="64"/>
        <v>Pudlač Adam MUDr. Ph.D. – 1192925416.02 (PP)</v>
      </c>
      <c r="B2070" s="8" t="s">
        <v>3718</v>
      </c>
      <c r="C2070" s="8" t="s">
        <v>3719</v>
      </c>
      <c r="D2070" s="8" t="s">
        <v>113</v>
      </c>
      <c r="E2070" s="8" t="s">
        <v>3691</v>
      </c>
      <c r="F2070" s="8" t="str">
        <f t="shared" si="65"/>
        <v>11620</v>
      </c>
    </row>
    <row r="2071" spans="1:6" x14ac:dyDescent="0.25">
      <c r="A2071" s="9" t="str">
        <f t="shared" si="64"/>
        <v>Seidl Zdeněk prof. MUDr. CSc. – 1193096776.01 (PP)</v>
      </c>
      <c r="B2071" s="8" t="s">
        <v>3720</v>
      </c>
      <c r="C2071" s="8" t="s">
        <v>3721</v>
      </c>
      <c r="D2071" s="8" t="s">
        <v>113</v>
      </c>
      <c r="E2071" s="8" t="s">
        <v>3691</v>
      </c>
      <c r="F2071" s="8" t="str">
        <f t="shared" si="65"/>
        <v>11620</v>
      </c>
    </row>
    <row r="2072" spans="1:6" x14ac:dyDescent="0.25">
      <c r="A2072" s="9" t="str">
        <f t="shared" si="64"/>
        <v>Steyerová Petra MUDr. Ph.D. – 1189048094.01 (PP)</v>
      </c>
      <c r="B2072" s="8" t="s">
        <v>10380</v>
      </c>
      <c r="C2072" s="8" t="s">
        <v>3722</v>
      </c>
      <c r="D2072" s="8" t="s">
        <v>113</v>
      </c>
      <c r="E2072" s="8" t="s">
        <v>3691</v>
      </c>
      <c r="F2072" s="8" t="str">
        <f t="shared" si="65"/>
        <v>11620</v>
      </c>
    </row>
    <row r="2073" spans="1:6" x14ac:dyDescent="0.25">
      <c r="A2073" s="9" t="str">
        <f t="shared" si="64"/>
        <v>Špinglová Veronika – 1161385672.02 (PP)</v>
      </c>
      <c r="B2073" s="8" t="s">
        <v>3723</v>
      </c>
      <c r="C2073" s="8" t="s">
        <v>3724</v>
      </c>
      <c r="D2073" s="8" t="s">
        <v>113</v>
      </c>
      <c r="E2073" s="8" t="s">
        <v>3691</v>
      </c>
      <c r="F2073" s="8" t="str">
        <f t="shared" si="65"/>
        <v>11620</v>
      </c>
    </row>
    <row r="2074" spans="1:6" x14ac:dyDescent="0.25">
      <c r="A2074" s="9" t="str">
        <f t="shared" si="64"/>
        <v>Vaněčková Manuela prof. MUDr. Ph.D. – 1198073994.01 (PP)</v>
      </c>
      <c r="B2074" s="8" t="s">
        <v>3725</v>
      </c>
      <c r="C2074" s="8" t="s">
        <v>3726</v>
      </c>
      <c r="D2074" s="8" t="s">
        <v>113</v>
      </c>
      <c r="E2074" s="8" t="s">
        <v>3691</v>
      </c>
      <c r="F2074" s="8" t="str">
        <f t="shared" si="65"/>
        <v>11620</v>
      </c>
    </row>
    <row r="2075" spans="1:6" x14ac:dyDescent="0.25">
      <c r="A2075" s="9" t="str">
        <f t="shared" si="64"/>
        <v>Viták Tomáš MUDr. Ing. Ph.D. – 1165996462.01 (PP)</v>
      </c>
      <c r="B2075" s="8" t="s">
        <v>3727</v>
      </c>
      <c r="C2075" s="8" t="s">
        <v>3728</v>
      </c>
      <c r="D2075" s="8" t="s">
        <v>113</v>
      </c>
      <c r="E2075" s="8" t="s">
        <v>3691</v>
      </c>
      <c r="F2075" s="8" t="str">
        <f t="shared" si="65"/>
        <v>11620</v>
      </c>
    </row>
    <row r="2076" spans="1:6" x14ac:dyDescent="0.25">
      <c r="A2076" s="9" t="str">
        <f t="shared" si="64"/>
        <v>Wagnerová Monika MUDr. – 1163347182.02 (PP)</v>
      </c>
      <c r="B2076" s="8" t="s">
        <v>3729</v>
      </c>
      <c r="C2076" s="8" t="s">
        <v>3730</v>
      </c>
      <c r="D2076" s="8" t="s">
        <v>113</v>
      </c>
      <c r="E2076" s="8" t="s">
        <v>3691</v>
      </c>
      <c r="F2076" s="8" t="str">
        <f t="shared" si="65"/>
        <v>11620</v>
      </c>
    </row>
    <row r="2077" spans="1:6" x14ac:dyDescent="0.25">
      <c r="A2077" s="9" t="str">
        <f t="shared" si="64"/>
        <v>Argalácsová Soňa MUDr. Ph.D. – 1154434576.02 (PP)</v>
      </c>
      <c r="B2077" s="8" t="s">
        <v>3731</v>
      </c>
      <c r="C2077" s="8" t="s">
        <v>3732</v>
      </c>
      <c r="D2077" s="8" t="s">
        <v>113</v>
      </c>
      <c r="E2077" s="8" t="s">
        <v>3733</v>
      </c>
      <c r="F2077" s="8" t="str">
        <f t="shared" si="65"/>
        <v>11630</v>
      </c>
    </row>
    <row r="2078" spans="1:6" x14ac:dyDescent="0.25">
      <c r="A2078" s="9" t="str">
        <f t="shared" si="64"/>
        <v>Bielčiková Zuzana doc. MUDr. Ph.D. – 1175666827.01 (PP)</v>
      </c>
      <c r="B2078" s="8" t="s">
        <v>3734</v>
      </c>
      <c r="C2078" s="8" t="s">
        <v>3735</v>
      </c>
      <c r="D2078" s="8" t="s">
        <v>113</v>
      </c>
      <c r="E2078" s="8" t="s">
        <v>3733</v>
      </c>
      <c r="F2078" s="8" t="str">
        <f t="shared" si="65"/>
        <v>11630</v>
      </c>
    </row>
    <row r="2079" spans="1:6" x14ac:dyDescent="0.25">
      <c r="A2079" s="9" t="str">
        <f t="shared" si="64"/>
        <v>Fingerová Karolína Bc. – 1135199393.03 (DPP)</v>
      </c>
      <c r="B2079" s="8" t="s">
        <v>9812</v>
      </c>
      <c r="C2079" s="8" t="s">
        <v>9813</v>
      </c>
      <c r="D2079" s="8" t="s">
        <v>165</v>
      </c>
      <c r="E2079" s="8" t="s">
        <v>3733</v>
      </c>
      <c r="F2079" s="8" t="str">
        <f t="shared" si="65"/>
        <v>11630</v>
      </c>
    </row>
    <row r="2080" spans="1:6" x14ac:dyDescent="0.25">
      <c r="A2080" s="9" t="str">
        <f t="shared" si="64"/>
        <v>Hájková Zuzana – 1150884398.10 (DPP)</v>
      </c>
      <c r="B2080" s="8" t="s">
        <v>9814</v>
      </c>
      <c r="C2080" s="8" t="s">
        <v>3755</v>
      </c>
      <c r="D2080" s="8" t="s">
        <v>165</v>
      </c>
      <c r="E2080" s="8" t="s">
        <v>3733</v>
      </c>
      <c r="F2080" s="8" t="str">
        <f t="shared" si="65"/>
        <v>11630</v>
      </c>
    </row>
    <row r="2081" spans="1:6" x14ac:dyDescent="0.25">
      <c r="A2081" s="9" t="str">
        <f t="shared" si="64"/>
        <v>Hloušek Stanislav MUDr. – 1150127135.01 (PP)</v>
      </c>
      <c r="B2081" s="8" t="s">
        <v>3736</v>
      </c>
      <c r="C2081" s="8" t="s">
        <v>3737</v>
      </c>
      <c r="D2081" s="8" t="s">
        <v>113</v>
      </c>
      <c r="E2081" s="8" t="s">
        <v>3733</v>
      </c>
      <c r="F2081" s="8" t="str">
        <f t="shared" si="65"/>
        <v>11630</v>
      </c>
    </row>
    <row r="2082" spans="1:6" x14ac:dyDescent="0.25">
      <c r="A2082" s="9" t="str">
        <f t="shared" si="64"/>
        <v>Hůlová Jana Mgr. – 1194186395.01 (PP)</v>
      </c>
      <c r="B2082" s="8" t="s">
        <v>3738</v>
      </c>
      <c r="C2082" s="8" t="s">
        <v>3739</v>
      </c>
      <c r="D2082" s="8" t="s">
        <v>113</v>
      </c>
      <c r="E2082" s="8" t="s">
        <v>3733</v>
      </c>
      <c r="F2082" s="8" t="str">
        <f t="shared" si="65"/>
        <v>11630</v>
      </c>
    </row>
    <row r="2083" spans="1:6" x14ac:dyDescent="0.25">
      <c r="A2083" s="9" t="str">
        <f t="shared" si="64"/>
        <v>Janků Filip MUDr. Ph.D. – 1117153398.01 (PP)</v>
      </c>
      <c r="B2083" s="8" t="s">
        <v>3740</v>
      </c>
      <c r="C2083" s="8" t="s">
        <v>3741</v>
      </c>
      <c r="D2083" s="8" t="s">
        <v>113</v>
      </c>
      <c r="E2083" s="8" t="s">
        <v>3733</v>
      </c>
      <c r="F2083" s="8" t="str">
        <f t="shared" si="65"/>
        <v>11630</v>
      </c>
    </row>
    <row r="2084" spans="1:6" x14ac:dyDescent="0.25">
      <c r="A2084" s="9" t="str">
        <f t="shared" si="64"/>
        <v>Jirsová Kateřina MUDr. – 1198394940.01 (PP)</v>
      </c>
      <c r="B2084" s="8" t="s">
        <v>3742</v>
      </c>
      <c r="C2084" s="8" t="s">
        <v>3743</v>
      </c>
      <c r="D2084" s="8" t="s">
        <v>113</v>
      </c>
      <c r="E2084" s="8" t="s">
        <v>3733</v>
      </c>
      <c r="F2084" s="8" t="str">
        <f t="shared" si="65"/>
        <v>11630</v>
      </c>
    </row>
    <row r="2085" spans="1:6" x14ac:dyDescent="0.25">
      <c r="A2085" s="9" t="str">
        <f t="shared" si="64"/>
        <v>Kindl Jan MUDr. – 1177858470.01 (PP)</v>
      </c>
      <c r="B2085" s="8" t="s">
        <v>3744</v>
      </c>
      <c r="C2085" s="8" t="s">
        <v>3745</v>
      </c>
      <c r="D2085" s="8" t="s">
        <v>113</v>
      </c>
      <c r="E2085" s="8" t="s">
        <v>3733</v>
      </c>
      <c r="F2085" s="8" t="str">
        <f t="shared" si="65"/>
        <v>11630</v>
      </c>
    </row>
    <row r="2086" spans="1:6" x14ac:dyDescent="0.25">
      <c r="A2086" s="9" t="str">
        <f t="shared" si="64"/>
        <v>Kratochvíl Michal Ing. – 1159247046.07 (DPP)</v>
      </c>
      <c r="B2086" s="8" t="s">
        <v>9815</v>
      </c>
      <c r="C2086" s="8" t="s">
        <v>9816</v>
      </c>
      <c r="D2086" s="8" t="s">
        <v>165</v>
      </c>
      <c r="E2086" s="8" t="s">
        <v>3733</v>
      </c>
      <c r="F2086" s="8" t="str">
        <f t="shared" si="65"/>
        <v>11630</v>
      </c>
    </row>
    <row r="2087" spans="1:6" x14ac:dyDescent="0.25">
      <c r="A2087" s="9" t="str">
        <f t="shared" si="64"/>
        <v>Křížová Ľudmila MUDr. Ph.D. – 1123599623.01 (PP)</v>
      </c>
      <c r="B2087" s="8" t="s">
        <v>9817</v>
      </c>
      <c r="C2087" s="8" t="s">
        <v>3746</v>
      </c>
      <c r="D2087" s="8" t="s">
        <v>113</v>
      </c>
      <c r="E2087" s="8" t="s">
        <v>3733</v>
      </c>
      <c r="F2087" s="8" t="str">
        <f t="shared" si="65"/>
        <v>11630</v>
      </c>
    </row>
    <row r="2088" spans="1:6" x14ac:dyDescent="0.25">
      <c r="A2088" s="9" t="str">
        <f t="shared" si="64"/>
        <v>Matějů Martin MUDr. Ph.D. – 1180668504.03 (PP)</v>
      </c>
      <c r="B2088" s="8" t="s">
        <v>3747</v>
      </c>
      <c r="C2088" s="8" t="s">
        <v>3748</v>
      </c>
      <c r="D2088" s="8" t="s">
        <v>113</v>
      </c>
      <c r="E2088" s="8" t="s">
        <v>3733</v>
      </c>
      <c r="F2088" s="8" t="str">
        <f t="shared" si="65"/>
        <v>11630</v>
      </c>
    </row>
    <row r="2089" spans="1:6" x14ac:dyDescent="0.25">
      <c r="A2089" s="9" t="str">
        <f t="shared" si="64"/>
        <v>Odrážka Karel prof. MUDr. Ph.D. – 1181954395.01 (PP)</v>
      </c>
      <c r="B2089" s="8" t="s">
        <v>3749</v>
      </c>
      <c r="C2089" s="8" t="s">
        <v>3750</v>
      </c>
      <c r="D2089" s="8" t="s">
        <v>113</v>
      </c>
      <c r="E2089" s="8" t="s">
        <v>3733</v>
      </c>
      <c r="F2089" s="8" t="str">
        <f t="shared" si="65"/>
        <v>11630</v>
      </c>
    </row>
    <row r="2090" spans="1:6" x14ac:dyDescent="0.25">
      <c r="A2090" s="9" t="str">
        <f t="shared" si="64"/>
        <v>Ramešová Pavlína – 1176532973.01 (PP)</v>
      </c>
      <c r="B2090" s="8" t="s">
        <v>3751</v>
      </c>
      <c r="C2090" s="8" t="s">
        <v>3752</v>
      </c>
      <c r="D2090" s="8" t="s">
        <v>113</v>
      </c>
      <c r="E2090" s="8" t="s">
        <v>3733</v>
      </c>
      <c r="F2090" s="8" t="str">
        <f t="shared" si="65"/>
        <v>11630</v>
      </c>
    </row>
    <row r="2091" spans="1:6" x14ac:dyDescent="0.25">
      <c r="A2091" s="9" t="str">
        <f t="shared" si="64"/>
        <v>Sedláčková Eva MUDr. MBA – 1196432451.01 (PP)</v>
      </c>
      <c r="B2091" s="8" t="s">
        <v>3753</v>
      </c>
      <c r="C2091" s="8" t="s">
        <v>3754</v>
      </c>
      <c r="D2091" s="8" t="s">
        <v>113</v>
      </c>
      <c r="E2091" s="8" t="s">
        <v>3733</v>
      </c>
      <c r="F2091" s="8" t="str">
        <f t="shared" si="65"/>
        <v>11630</v>
      </c>
    </row>
    <row r="2092" spans="1:6" x14ac:dyDescent="0.25">
      <c r="A2092" s="9" t="str">
        <f t="shared" si="64"/>
        <v>Svobodová Dominika MUDr. – 1144378823.02 (DPP)</v>
      </c>
      <c r="B2092" s="8" t="s">
        <v>9818</v>
      </c>
      <c r="C2092" s="8" t="s">
        <v>9819</v>
      </c>
      <c r="D2092" s="8" t="s">
        <v>165</v>
      </c>
      <c r="E2092" s="8" t="s">
        <v>3733</v>
      </c>
      <c r="F2092" s="8" t="str">
        <f t="shared" si="65"/>
        <v>11630</v>
      </c>
    </row>
    <row r="2093" spans="1:6" x14ac:dyDescent="0.25">
      <c r="A2093" s="9" t="str">
        <f t="shared" si="64"/>
        <v>Šmakal Martin MUDr. – 1181821147.01 (PP)</v>
      </c>
      <c r="B2093" s="8" t="s">
        <v>3756</v>
      </c>
      <c r="C2093" s="8" t="s">
        <v>3757</v>
      </c>
      <c r="D2093" s="8" t="s">
        <v>113</v>
      </c>
      <c r="E2093" s="8" t="s">
        <v>3733</v>
      </c>
      <c r="F2093" s="8" t="str">
        <f t="shared" si="65"/>
        <v>11630</v>
      </c>
    </row>
    <row r="2094" spans="1:6" x14ac:dyDescent="0.25">
      <c r="A2094" s="9" t="str">
        <f t="shared" si="64"/>
        <v>Špaček Jan MUDr. Ph.D. – 1130177755.01 (PP)</v>
      </c>
      <c r="B2094" s="8" t="s">
        <v>3758</v>
      </c>
      <c r="C2094" s="8" t="s">
        <v>3759</v>
      </c>
      <c r="D2094" s="8" t="s">
        <v>113</v>
      </c>
      <c r="E2094" s="8" t="s">
        <v>3733</v>
      </c>
      <c r="F2094" s="8" t="str">
        <f t="shared" si="65"/>
        <v>11630</v>
      </c>
    </row>
    <row r="2095" spans="1:6" x14ac:dyDescent="0.25">
      <c r="A2095" s="9" t="str">
        <f t="shared" si="64"/>
        <v>Štenglová Netíková Irena PharmDr. Ph.D. – 1157280031.01 (PP)</v>
      </c>
      <c r="B2095" s="8" t="s">
        <v>3760</v>
      </c>
      <c r="C2095" s="8" t="s">
        <v>3761</v>
      </c>
      <c r="D2095" s="8" t="s">
        <v>113</v>
      </c>
      <c r="E2095" s="8" t="s">
        <v>3733</v>
      </c>
      <c r="F2095" s="8" t="str">
        <f t="shared" si="65"/>
        <v>11630</v>
      </c>
    </row>
    <row r="2096" spans="1:6" x14ac:dyDescent="0.25">
      <c r="A2096" s="9" t="str">
        <f t="shared" si="64"/>
        <v>Valchář Josef MUDr. – 1120000423.01 (PP)</v>
      </c>
      <c r="B2096" s="8" t="s">
        <v>3762</v>
      </c>
      <c r="C2096" s="8" t="s">
        <v>3763</v>
      </c>
      <c r="D2096" s="8" t="s">
        <v>113</v>
      </c>
      <c r="E2096" s="8" t="s">
        <v>3733</v>
      </c>
      <c r="F2096" s="8" t="str">
        <f t="shared" si="65"/>
        <v>11630</v>
      </c>
    </row>
    <row r="2097" spans="1:6" x14ac:dyDescent="0.25">
      <c r="A2097" s="9" t="str">
        <f t="shared" si="64"/>
        <v>Vočka Michal doc. MUDr. Ph.D. – 1136428718.05 (PP)</v>
      </c>
      <c r="B2097" s="8" t="s">
        <v>3764</v>
      </c>
      <c r="C2097" s="8" t="s">
        <v>3765</v>
      </c>
      <c r="D2097" s="8" t="s">
        <v>113</v>
      </c>
      <c r="E2097" s="8" t="s">
        <v>3733</v>
      </c>
      <c r="F2097" s="8" t="str">
        <f t="shared" si="65"/>
        <v>11630</v>
      </c>
    </row>
    <row r="2098" spans="1:6" x14ac:dyDescent="0.25">
      <c r="A2098" s="9" t="str">
        <f t="shared" si="64"/>
        <v>Závadová Eva doc. MUDr. CSc. – 1192174738.03 (PP)</v>
      </c>
      <c r="B2098" s="8" t="s">
        <v>3766</v>
      </c>
      <c r="C2098" s="8" t="s">
        <v>3767</v>
      </c>
      <c r="D2098" s="8" t="s">
        <v>113</v>
      </c>
      <c r="E2098" s="8" t="s">
        <v>3733</v>
      </c>
      <c r="F2098" s="8" t="str">
        <f t="shared" si="65"/>
        <v>11630</v>
      </c>
    </row>
    <row r="2099" spans="1:6" x14ac:dyDescent="0.25">
      <c r="A2099" s="9" t="str">
        <f t="shared" si="64"/>
        <v>Zemanová Milada doc. MUDr. Ph.D. – 1193504567.01 (PP)</v>
      </c>
      <c r="B2099" s="8" t="s">
        <v>3768</v>
      </c>
      <c r="C2099" s="8" t="s">
        <v>3769</v>
      </c>
      <c r="D2099" s="8" t="s">
        <v>113</v>
      </c>
      <c r="E2099" s="8" t="s">
        <v>3733</v>
      </c>
      <c r="F2099" s="8" t="str">
        <f t="shared" si="65"/>
        <v>11630</v>
      </c>
    </row>
    <row r="2100" spans="1:6" x14ac:dyDescent="0.25">
      <c r="A2100" s="9" t="str">
        <f t="shared" si="64"/>
        <v>Zimovjanová Martina MUDr. Ph.D. – 1187243834.02 (PP)</v>
      </c>
      <c r="B2100" s="8" t="s">
        <v>3770</v>
      </c>
      <c r="C2100" s="8" t="s">
        <v>3771</v>
      </c>
      <c r="D2100" s="8" t="s">
        <v>113</v>
      </c>
      <c r="E2100" s="8" t="s">
        <v>3733</v>
      </c>
      <c r="F2100" s="8" t="str">
        <f t="shared" si="65"/>
        <v>11630</v>
      </c>
    </row>
    <row r="2101" spans="1:6" x14ac:dyDescent="0.25">
      <c r="A2101" s="9" t="str">
        <f t="shared" si="64"/>
        <v>Adamcová Tereza Mgr. – 1165080833.01 (DPP)</v>
      </c>
      <c r="B2101" s="8" t="s">
        <v>9820</v>
      </c>
      <c r="C2101" s="8" t="s">
        <v>9821</v>
      </c>
      <c r="D2101" s="8" t="s">
        <v>165</v>
      </c>
      <c r="E2101" s="8" t="s">
        <v>3774</v>
      </c>
      <c r="F2101" s="8" t="str">
        <f t="shared" si="65"/>
        <v>11640</v>
      </c>
    </row>
    <row r="2102" spans="1:6" x14ac:dyDescent="0.25">
      <c r="A2102" s="9" t="str">
        <f t="shared" si="64"/>
        <v>Andrews Roučková Martina – 1159746250.03 (DPP)</v>
      </c>
      <c r="B2102" s="8" t="s">
        <v>9822</v>
      </c>
      <c r="C2102" s="8" t="s">
        <v>9823</v>
      </c>
      <c r="D2102" s="8" t="s">
        <v>165</v>
      </c>
      <c r="E2102" s="8" t="s">
        <v>3774</v>
      </c>
      <c r="F2102" s="8" t="str">
        <f t="shared" si="65"/>
        <v>11640</v>
      </c>
    </row>
    <row r="2103" spans="1:6" x14ac:dyDescent="0.25">
      <c r="A2103" s="9" t="str">
        <f t="shared" si="64"/>
        <v>Angerová Yvona doc. MUDr. MBA, Ph.D. – 1132308213.01 (PP)</v>
      </c>
      <c r="B2103" s="8" t="s">
        <v>3772</v>
      </c>
      <c r="C2103" s="8" t="s">
        <v>3773</v>
      </c>
      <c r="D2103" s="8" t="s">
        <v>113</v>
      </c>
      <c r="E2103" s="8" t="s">
        <v>3774</v>
      </c>
      <c r="F2103" s="8" t="str">
        <f t="shared" si="65"/>
        <v>11640</v>
      </c>
    </row>
    <row r="2104" spans="1:6" x14ac:dyDescent="0.25">
      <c r="A2104" s="9" t="str">
        <f t="shared" si="64"/>
        <v>Aujezdská Eva Mgr. – 1135970418.15 (PP)</v>
      </c>
      <c r="B2104" s="8" t="s">
        <v>3775</v>
      </c>
      <c r="C2104" s="8" t="s">
        <v>3776</v>
      </c>
      <c r="D2104" s="8" t="s">
        <v>113</v>
      </c>
      <c r="E2104" s="8" t="s">
        <v>3774</v>
      </c>
      <c r="F2104" s="8" t="str">
        <f t="shared" si="65"/>
        <v>11640</v>
      </c>
    </row>
    <row r="2105" spans="1:6" x14ac:dyDescent="0.25">
      <c r="A2105" s="9" t="str">
        <f t="shared" si="64"/>
        <v>Bakulová Kateřina Bc. – 1157137791.03 (PP)</v>
      </c>
      <c r="B2105" s="8" t="s">
        <v>3777</v>
      </c>
      <c r="C2105" s="8" t="s">
        <v>3778</v>
      </c>
      <c r="D2105" s="8" t="s">
        <v>113</v>
      </c>
      <c r="E2105" s="8" t="s">
        <v>3774</v>
      </c>
      <c r="F2105" s="8" t="str">
        <f t="shared" si="65"/>
        <v>11640</v>
      </c>
    </row>
    <row r="2106" spans="1:6" x14ac:dyDescent="0.25">
      <c r="A2106" s="9" t="str">
        <f t="shared" si="64"/>
        <v>Bartošková Svatava Mgr. – 1162236363.17 (DPP)</v>
      </c>
      <c r="B2106" s="8" t="s">
        <v>3779</v>
      </c>
      <c r="C2106" s="8" t="s">
        <v>3780</v>
      </c>
      <c r="D2106" s="8" t="s">
        <v>165</v>
      </c>
      <c r="E2106" s="8" t="s">
        <v>3774</v>
      </c>
      <c r="F2106" s="8" t="str">
        <f t="shared" si="65"/>
        <v>11640</v>
      </c>
    </row>
    <row r="2107" spans="1:6" x14ac:dyDescent="0.25">
      <c r="A2107" s="9" t="str">
        <f t="shared" si="64"/>
        <v>Bartošová Alena Mgr. – 1149356308.05 (DPP)</v>
      </c>
      <c r="B2107" s="8" t="s">
        <v>9824</v>
      </c>
      <c r="C2107" s="8" t="s">
        <v>9825</v>
      </c>
      <c r="D2107" s="8" t="s">
        <v>165</v>
      </c>
      <c r="E2107" s="8" t="s">
        <v>3774</v>
      </c>
      <c r="F2107" s="8" t="str">
        <f t="shared" si="65"/>
        <v>11640</v>
      </c>
    </row>
    <row r="2108" spans="1:6" x14ac:dyDescent="0.25">
      <c r="A2108" s="9" t="str">
        <f t="shared" si="64"/>
        <v>Bazgierová Tereza Mgr. MBA – 1140535073.01 (DPP)</v>
      </c>
      <c r="B2108" s="8" t="s">
        <v>9826</v>
      </c>
      <c r="C2108" s="8" t="s">
        <v>9827</v>
      </c>
      <c r="D2108" s="8" t="s">
        <v>165</v>
      </c>
      <c r="E2108" s="8" t="s">
        <v>3774</v>
      </c>
      <c r="F2108" s="8" t="str">
        <f t="shared" si="65"/>
        <v>11640</v>
      </c>
    </row>
    <row r="2109" spans="1:6" x14ac:dyDescent="0.25">
      <c r="A2109" s="9" t="str">
        <f t="shared" si="64"/>
        <v>Bejdlová Dagmar Ing. Bc. – 1131733209.03 (DPP)</v>
      </c>
      <c r="B2109" s="8" t="s">
        <v>3781</v>
      </c>
      <c r="C2109" s="8" t="s">
        <v>3782</v>
      </c>
      <c r="D2109" s="8" t="s">
        <v>165</v>
      </c>
      <c r="E2109" s="8" t="s">
        <v>3774</v>
      </c>
      <c r="F2109" s="8" t="str">
        <f t="shared" si="65"/>
        <v>11640</v>
      </c>
    </row>
    <row r="2110" spans="1:6" x14ac:dyDescent="0.25">
      <c r="A2110" s="9" t="str">
        <f t="shared" si="64"/>
        <v>Bohdanová Vendula Mgr. – 1195323669.05 (DPP)</v>
      </c>
      <c r="B2110" s="8" t="s">
        <v>10381</v>
      </c>
      <c r="C2110" s="8" t="s">
        <v>10382</v>
      </c>
      <c r="D2110" s="8" t="s">
        <v>165</v>
      </c>
      <c r="E2110" s="8" t="s">
        <v>3774</v>
      </c>
      <c r="F2110" s="8" t="str">
        <f t="shared" si="65"/>
        <v>11640</v>
      </c>
    </row>
    <row r="2111" spans="1:6" x14ac:dyDescent="0.25">
      <c r="A2111" s="9" t="str">
        <f t="shared" si="64"/>
        <v>Dědková Miriama Mgr. DiS. – 1199662024.02 (DPP)</v>
      </c>
      <c r="B2111" s="8" t="s">
        <v>9828</v>
      </c>
      <c r="C2111" s="8" t="s">
        <v>9829</v>
      </c>
      <c r="D2111" s="8" t="s">
        <v>165</v>
      </c>
      <c r="E2111" s="8" t="s">
        <v>3774</v>
      </c>
      <c r="F2111" s="8" t="str">
        <f t="shared" si="65"/>
        <v>11640</v>
      </c>
    </row>
    <row r="2112" spans="1:6" x14ac:dyDescent="0.25">
      <c r="A2112" s="9" t="str">
        <f t="shared" si="64"/>
        <v>Dosbabová Magda MUDr. – 1186578572.02 (DPP)</v>
      </c>
      <c r="B2112" s="8" t="s">
        <v>3783</v>
      </c>
      <c r="C2112" s="8" t="s">
        <v>3784</v>
      </c>
      <c r="D2112" s="8" t="s">
        <v>165</v>
      </c>
      <c r="E2112" s="8" t="s">
        <v>3774</v>
      </c>
      <c r="F2112" s="8" t="str">
        <f t="shared" si="65"/>
        <v>11640</v>
      </c>
    </row>
    <row r="2113" spans="1:6" x14ac:dyDescent="0.25">
      <c r="A2113" s="9" t="str">
        <f t="shared" si="64"/>
        <v>Dvořáková Petra Mgr. – 1116220396.04 (DPP)</v>
      </c>
      <c r="B2113" s="8" t="s">
        <v>9830</v>
      </c>
      <c r="C2113" s="8" t="s">
        <v>9831</v>
      </c>
      <c r="D2113" s="8" t="s">
        <v>165</v>
      </c>
      <c r="E2113" s="8" t="s">
        <v>3774</v>
      </c>
      <c r="F2113" s="8" t="str">
        <f t="shared" si="65"/>
        <v>11640</v>
      </c>
    </row>
    <row r="2114" spans="1:6" x14ac:dyDescent="0.25">
      <c r="A2114" s="9" t="str">
        <f t="shared" ref="A2114:A2177" si="66">_xlfn.CONCAT(B2114," – ",C2114," (",D2114,")")</f>
        <v>Fabičovic Klaudia Mgr. – 1169078855.02 (PP)</v>
      </c>
      <c r="B2114" s="8" t="s">
        <v>3785</v>
      </c>
      <c r="C2114" s="8" t="s">
        <v>3786</v>
      </c>
      <c r="D2114" s="8" t="s">
        <v>113</v>
      </c>
      <c r="E2114" s="8" t="s">
        <v>3774</v>
      </c>
      <c r="F2114" s="8" t="str">
        <f t="shared" ref="F2114:F2177" si="67">MID(E2114,1,5)</f>
        <v>11640</v>
      </c>
    </row>
    <row r="2115" spans="1:6" x14ac:dyDescent="0.25">
      <c r="A2115" s="9" t="str">
        <f t="shared" si="66"/>
        <v>Felgrová Daniela Bc. – 1125818007.02 (DPP)</v>
      </c>
      <c r="B2115" s="8" t="s">
        <v>9832</v>
      </c>
      <c r="C2115" s="8" t="s">
        <v>9833</v>
      </c>
      <c r="D2115" s="8" t="s">
        <v>165</v>
      </c>
      <c r="E2115" s="8" t="s">
        <v>3774</v>
      </c>
      <c r="F2115" s="8" t="str">
        <f t="shared" si="67"/>
        <v>11640</v>
      </c>
    </row>
    <row r="2116" spans="1:6" x14ac:dyDescent="0.25">
      <c r="A2116" s="9" t="str">
        <f t="shared" si="66"/>
        <v>Filsáková Barbora Bc. – 1125323176.02 (DPP)</v>
      </c>
      <c r="B2116" s="8" t="s">
        <v>3787</v>
      </c>
      <c r="C2116" s="8" t="s">
        <v>3788</v>
      </c>
      <c r="D2116" s="8" t="s">
        <v>165</v>
      </c>
      <c r="E2116" s="8" t="s">
        <v>3774</v>
      </c>
      <c r="F2116" s="8" t="str">
        <f t="shared" si="67"/>
        <v>11640</v>
      </c>
    </row>
    <row r="2117" spans="1:6" x14ac:dyDescent="0.25">
      <c r="A2117" s="9" t="str">
        <f t="shared" si="66"/>
        <v>Friedová Lucie Mgr. Ph.D. – 1180007922.02 (DPP)</v>
      </c>
      <c r="B2117" s="8" t="s">
        <v>3218</v>
      </c>
      <c r="C2117" s="8" t="s">
        <v>3789</v>
      </c>
      <c r="D2117" s="8" t="s">
        <v>165</v>
      </c>
      <c r="E2117" s="8" t="s">
        <v>3774</v>
      </c>
      <c r="F2117" s="8" t="str">
        <f t="shared" si="67"/>
        <v>11640</v>
      </c>
    </row>
    <row r="2118" spans="1:6" x14ac:dyDescent="0.25">
      <c r="A2118" s="9" t="str">
        <f t="shared" si="66"/>
        <v>Gerlichová Markéta PhDr. Ph.D. – 1112826040.01 (PP)</v>
      </c>
      <c r="B2118" s="8" t="s">
        <v>3790</v>
      </c>
      <c r="C2118" s="8" t="s">
        <v>3791</v>
      </c>
      <c r="D2118" s="8" t="s">
        <v>113</v>
      </c>
      <c r="E2118" s="8" t="s">
        <v>3774</v>
      </c>
      <c r="F2118" s="8" t="str">
        <f t="shared" si="67"/>
        <v>11640</v>
      </c>
    </row>
    <row r="2119" spans="1:6" x14ac:dyDescent="0.25">
      <c r="A2119" s="9" t="str">
        <f t="shared" si="66"/>
        <v>Grossová Olga Mgr. DiS. – 1169399281.01 (DPP)</v>
      </c>
      <c r="B2119" s="8" t="s">
        <v>3792</v>
      </c>
      <c r="C2119" s="8" t="s">
        <v>3793</v>
      </c>
      <c r="D2119" s="8" t="s">
        <v>165</v>
      </c>
      <c r="E2119" s="8" t="s">
        <v>3774</v>
      </c>
      <c r="F2119" s="8" t="str">
        <f t="shared" si="67"/>
        <v>11640</v>
      </c>
    </row>
    <row r="2120" spans="1:6" x14ac:dyDescent="0.25">
      <c r="A2120" s="9" t="str">
        <f t="shared" si="66"/>
        <v>Hacklová Lucie Mgr. – 1111537063.01 (DPP)</v>
      </c>
      <c r="B2120" s="8" t="s">
        <v>9834</v>
      </c>
      <c r="C2120" s="8" t="s">
        <v>3794</v>
      </c>
      <c r="D2120" s="8" t="s">
        <v>165</v>
      </c>
      <c r="E2120" s="8" t="s">
        <v>3774</v>
      </c>
      <c r="F2120" s="8" t="str">
        <f t="shared" si="67"/>
        <v>11640</v>
      </c>
    </row>
    <row r="2121" spans="1:6" x14ac:dyDescent="0.25">
      <c r="A2121" s="9" t="str">
        <f t="shared" si="66"/>
        <v>Hálková Jindřiška Mgr. – 1151459814.03 (PP)</v>
      </c>
      <c r="B2121" s="8" t="s">
        <v>3795</v>
      </c>
      <c r="C2121" s="8" t="s">
        <v>3796</v>
      </c>
      <c r="D2121" s="8" t="s">
        <v>113</v>
      </c>
      <c r="E2121" s="8" t="s">
        <v>3774</v>
      </c>
      <c r="F2121" s="8" t="str">
        <f t="shared" si="67"/>
        <v>11640</v>
      </c>
    </row>
    <row r="2122" spans="1:6" x14ac:dyDescent="0.25">
      <c r="A2122" s="9" t="str">
        <f t="shared" si="66"/>
        <v>Hanzlík Kryštof Mgr. – 1139880683.06 (DPP)</v>
      </c>
      <c r="B2122" s="8" t="s">
        <v>3797</v>
      </c>
      <c r="C2122" s="8" t="s">
        <v>3798</v>
      </c>
      <c r="D2122" s="8" t="s">
        <v>165</v>
      </c>
      <c r="E2122" s="8" t="s">
        <v>3774</v>
      </c>
      <c r="F2122" s="8" t="str">
        <f t="shared" si="67"/>
        <v>11640</v>
      </c>
    </row>
    <row r="2123" spans="1:6" x14ac:dyDescent="0.25">
      <c r="A2123" s="9" t="str">
        <f t="shared" si="66"/>
        <v>Havlová Martina Mgr. – 1110997182.03 (PP)</v>
      </c>
      <c r="B2123" s="8" t="s">
        <v>3799</v>
      </c>
      <c r="C2123" s="8" t="s">
        <v>3800</v>
      </c>
      <c r="D2123" s="8" t="s">
        <v>113</v>
      </c>
      <c r="E2123" s="8" t="s">
        <v>3774</v>
      </c>
      <c r="F2123" s="8" t="str">
        <f t="shared" si="67"/>
        <v>11640</v>
      </c>
    </row>
    <row r="2124" spans="1:6" x14ac:dyDescent="0.25">
      <c r="A2124" s="9" t="str">
        <f t="shared" si="66"/>
        <v>Havránková Lenka – 1164262805.04 (DPP)</v>
      </c>
      <c r="B2124" s="8" t="s">
        <v>3801</v>
      </c>
      <c r="C2124" s="8" t="s">
        <v>3802</v>
      </c>
      <c r="D2124" s="8" t="s">
        <v>165</v>
      </c>
      <c r="E2124" s="8" t="s">
        <v>3774</v>
      </c>
      <c r="F2124" s="8" t="str">
        <f t="shared" si="67"/>
        <v>11640</v>
      </c>
    </row>
    <row r="2125" spans="1:6" x14ac:dyDescent="0.25">
      <c r="A2125" s="9" t="str">
        <f t="shared" si="66"/>
        <v>Heřmanová Ivona Mgr. – 1175856834.06 (PP)</v>
      </c>
      <c r="B2125" s="8" t="s">
        <v>3803</v>
      </c>
      <c r="C2125" s="8" t="s">
        <v>3804</v>
      </c>
      <c r="D2125" s="8" t="s">
        <v>113</v>
      </c>
      <c r="E2125" s="8" t="s">
        <v>3774</v>
      </c>
      <c r="F2125" s="8" t="str">
        <f t="shared" si="67"/>
        <v>11640</v>
      </c>
    </row>
    <row r="2126" spans="1:6" x14ac:dyDescent="0.25">
      <c r="A2126" s="9" t="str">
        <f t="shared" si="66"/>
        <v>Hoidekrová Kristýna PhDr. Ph.D. – 1157105991.06 (PP)</v>
      </c>
      <c r="B2126" s="8" t="s">
        <v>3805</v>
      </c>
      <c r="C2126" s="8" t="s">
        <v>3806</v>
      </c>
      <c r="D2126" s="8" t="s">
        <v>113</v>
      </c>
      <c r="E2126" s="8" t="s">
        <v>3774</v>
      </c>
      <c r="F2126" s="8" t="str">
        <f t="shared" si="67"/>
        <v>11640</v>
      </c>
    </row>
    <row r="2127" spans="1:6" x14ac:dyDescent="0.25">
      <c r="A2127" s="9" t="str">
        <f t="shared" si="66"/>
        <v>Holečková Jana Bc. – 1115131275.02 (DPP)</v>
      </c>
      <c r="B2127" s="8" t="s">
        <v>3807</v>
      </c>
      <c r="C2127" s="8" t="s">
        <v>3808</v>
      </c>
      <c r="D2127" s="8" t="s">
        <v>165</v>
      </c>
      <c r="E2127" s="8" t="s">
        <v>3774</v>
      </c>
      <c r="F2127" s="8" t="str">
        <f t="shared" si="67"/>
        <v>11640</v>
      </c>
    </row>
    <row r="2128" spans="1:6" x14ac:dyDescent="0.25">
      <c r="A2128" s="9" t="str">
        <f t="shared" si="66"/>
        <v>Homolková Alena Bc. – 1164860387.01 (PP)</v>
      </c>
      <c r="B2128" s="8" t="s">
        <v>3809</v>
      </c>
      <c r="C2128" s="8" t="s">
        <v>3810</v>
      </c>
      <c r="D2128" s="8" t="s">
        <v>113</v>
      </c>
      <c r="E2128" s="8" t="s">
        <v>3774</v>
      </c>
      <c r="F2128" s="8" t="str">
        <f t="shared" si="67"/>
        <v>11640</v>
      </c>
    </row>
    <row r="2129" spans="1:6" x14ac:dyDescent="0.25">
      <c r="A2129" s="9" t="str">
        <f t="shared" si="66"/>
        <v>Horynová Jana PhDr. Ing. Ph.D. – 1117954801.03 (PP)</v>
      </c>
      <c r="B2129" s="8" t="s">
        <v>3811</v>
      </c>
      <c r="C2129" s="8" t="s">
        <v>3812</v>
      </c>
      <c r="D2129" s="8" t="s">
        <v>113</v>
      </c>
      <c r="E2129" s="8" t="s">
        <v>3774</v>
      </c>
      <c r="F2129" s="8" t="str">
        <f t="shared" si="67"/>
        <v>11640</v>
      </c>
    </row>
    <row r="2130" spans="1:6" x14ac:dyDescent="0.25">
      <c r="A2130" s="9" t="str">
        <f t="shared" si="66"/>
        <v>Hradilová Iva Mgr. Bc. – 1128365422.07 (DPP)</v>
      </c>
      <c r="B2130" s="8" t="s">
        <v>9835</v>
      </c>
      <c r="C2130" s="8" t="s">
        <v>3813</v>
      </c>
      <c r="D2130" s="8" t="s">
        <v>165</v>
      </c>
      <c r="E2130" s="8" t="s">
        <v>3774</v>
      </c>
      <c r="F2130" s="8" t="str">
        <f t="shared" si="67"/>
        <v>11640</v>
      </c>
    </row>
    <row r="2131" spans="1:6" x14ac:dyDescent="0.25">
      <c r="A2131" s="9" t="str">
        <f t="shared" si="66"/>
        <v>Hroboňová Lucia Mgr. – 1134289006.08 (PP)</v>
      </c>
      <c r="B2131" s="8" t="s">
        <v>3814</v>
      </c>
      <c r="C2131" s="8" t="s">
        <v>3815</v>
      </c>
      <c r="D2131" s="8" t="s">
        <v>113</v>
      </c>
      <c r="E2131" s="8" t="s">
        <v>3774</v>
      </c>
      <c r="F2131" s="8" t="str">
        <f t="shared" si="67"/>
        <v>11640</v>
      </c>
    </row>
    <row r="2132" spans="1:6" x14ac:dyDescent="0.25">
      <c r="A2132" s="9" t="str">
        <f t="shared" si="66"/>
        <v>Hubičková Ludmila Bc. – 1118116480.02 (DPP)</v>
      </c>
      <c r="B2132" s="8" t="s">
        <v>3816</v>
      </c>
      <c r="C2132" s="8" t="s">
        <v>3817</v>
      </c>
      <c r="D2132" s="8" t="s">
        <v>165</v>
      </c>
      <c r="E2132" s="8" t="s">
        <v>3774</v>
      </c>
      <c r="F2132" s="8" t="str">
        <f t="shared" si="67"/>
        <v>11640</v>
      </c>
    </row>
    <row r="2133" spans="1:6" x14ac:dyDescent="0.25">
      <c r="A2133" s="9" t="str">
        <f t="shared" si="66"/>
        <v>Hutáková Jana – 1182874076.03 (PP)</v>
      </c>
      <c r="B2133" s="8" t="s">
        <v>3818</v>
      </c>
      <c r="C2133" s="8" t="s">
        <v>3819</v>
      </c>
      <c r="D2133" s="8" t="s">
        <v>113</v>
      </c>
      <c r="E2133" s="8" t="s">
        <v>3774</v>
      </c>
      <c r="F2133" s="8" t="str">
        <f t="shared" si="67"/>
        <v>11640</v>
      </c>
    </row>
    <row r="2134" spans="1:6" x14ac:dyDescent="0.25">
      <c r="A2134" s="9" t="str">
        <f t="shared" si="66"/>
        <v>Chvojková Lenka Mgr. – 1146721563.23 (DPP)</v>
      </c>
      <c r="B2134" s="8" t="s">
        <v>9836</v>
      </c>
      <c r="C2134" s="8" t="s">
        <v>9837</v>
      </c>
      <c r="D2134" s="8" t="s">
        <v>165</v>
      </c>
      <c r="E2134" s="8" t="s">
        <v>3774</v>
      </c>
      <c r="F2134" s="8" t="str">
        <f t="shared" si="67"/>
        <v>11640</v>
      </c>
    </row>
    <row r="2135" spans="1:6" x14ac:dyDescent="0.25">
      <c r="A2135" s="9" t="str">
        <f t="shared" si="66"/>
        <v>Jakovcová Karolína Ing. – 1152364878.01 (PP)</v>
      </c>
      <c r="B2135" s="8" t="s">
        <v>3820</v>
      </c>
      <c r="C2135" s="8" t="s">
        <v>3821</v>
      </c>
      <c r="D2135" s="8" t="s">
        <v>113</v>
      </c>
      <c r="E2135" s="8" t="s">
        <v>3774</v>
      </c>
      <c r="F2135" s="8" t="str">
        <f t="shared" si="67"/>
        <v>11640</v>
      </c>
    </row>
    <row r="2136" spans="1:6" x14ac:dyDescent="0.25">
      <c r="A2136" s="9" t="str">
        <f t="shared" si="66"/>
        <v>Jelen Karel doc. PaedDr. CSc. – 1150628209.02 (PP)</v>
      </c>
      <c r="B2136" s="8" t="s">
        <v>3822</v>
      </c>
      <c r="C2136" s="8" t="s">
        <v>3823</v>
      </c>
      <c r="D2136" s="8" t="s">
        <v>113</v>
      </c>
      <c r="E2136" s="8" t="s">
        <v>3774</v>
      </c>
      <c r="F2136" s="8" t="str">
        <f t="shared" si="67"/>
        <v>11640</v>
      </c>
    </row>
    <row r="2137" spans="1:6" x14ac:dyDescent="0.25">
      <c r="A2137" s="9" t="str">
        <f t="shared" si="66"/>
        <v>Jelínková Jana Mgr. – 1198424107.08 (PP)</v>
      </c>
      <c r="B2137" s="8" t="s">
        <v>3824</v>
      </c>
      <c r="C2137" s="8" t="s">
        <v>3825</v>
      </c>
      <c r="D2137" s="8" t="s">
        <v>113</v>
      </c>
      <c r="E2137" s="8" t="s">
        <v>3774</v>
      </c>
      <c r="F2137" s="8" t="str">
        <f t="shared" si="67"/>
        <v>11640</v>
      </c>
    </row>
    <row r="2138" spans="1:6" x14ac:dyDescent="0.25">
      <c r="A2138" s="9" t="str">
        <f t="shared" si="66"/>
        <v>Jeníček Jakub Mgr. Ph.D. – 1120306451.01 (PP)</v>
      </c>
      <c r="B2138" s="8" t="s">
        <v>3826</v>
      </c>
      <c r="C2138" s="8" t="s">
        <v>3827</v>
      </c>
      <c r="D2138" s="8" t="s">
        <v>113</v>
      </c>
      <c r="E2138" s="8" t="s">
        <v>3774</v>
      </c>
      <c r="F2138" s="8" t="str">
        <f t="shared" si="67"/>
        <v>11640</v>
      </c>
    </row>
    <row r="2139" spans="1:6" x14ac:dyDescent="0.25">
      <c r="A2139" s="9" t="str">
        <f t="shared" si="66"/>
        <v>Jeřábek Jaroslav doc. MUDr. CSc. – 1138144983.01 (PP)</v>
      </c>
      <c r="B2139" s="8" t="s">
        <v>3828</v>
      </c>
      <c r="C2139" s="8" t="s">
        <v>3829</v>
      </c>
      <c r="D2139" s="8" t="s">
        <v>113</v>
      </c>
      <c r="E2139" s="8" t="s">
        <v>3774</v>
      </c>
      <c r="F2139" s="8" t="str">
        <f t="shared" si="67"/>
        <v>11640</v>
      </c>
    </row>
    <row r="2140" spans="1:6" x14ac:dyDescent="0.25">
      <c r="A2140" s="9" t="str">
        <f t="shared" si="66"/>
        <v>Jiříková Lucie Mgr. – 1167041397.16 (DPP)</v>
      </c>
      <c r="B2140" s="8" t="s">
        <v>3830</v>
      </c>
      <c r="C2140" s="8" t="s">
        <v>3831</v>
      </c>
      <c r="D2140" s="8" t="s">
        <v>165</v>
      </c>
      <c r="E2140" s="8" t="s">
        <v>3774</v>
      </c>
      <c r="F2140" s="8" t="str">
        <f t="shared" si="67"/>
        <v>11640</v>
      </c>
    </row>
    <row r="2141" spans="1:6" x14ac:dyDescent="0.25">
      <c r="A2141" s="9" t="str">
        <f t="shared" si="66"/>
        <v>Junková Svobodová Nikola Mgr. – 1172694288.06 (DPP)</v>
      </c>
      <c r="B2141" s="8" t="s">
        <v>3832</v>
      </c>
      <c r="C2141" s="8" t="s">
        <v>3833</v>
      </c>
      <c r="D2141" s="8" t="s">
        <v>165</v>
      </c>
      <c r="E2141" s="8" t="s">
        <v>3774</v>
      </c>
      <c r="F2141" s="8" t="str">
        <f t="shared" si="67"/>
        <v>11640</v>
      </c>
    </row>
    <row r="2142" spans="1:6" x14ac:dyDescent="0.25">
      <c r="A2142" s="9" t="str">
        <f t="shared" si="66"/>
        <v>Kačeňáková Marianna Mgr. – 1116183669.03 (PP)</v>
      </c>
      <c r="B2142" s="8" t="s">
        <v>3834</v>
      </c>
      <c r="C2142" s="8" t="s">
        <v>3835</v>
      </c>
      <c r="D2142" s="8" t="s">
        <v>113</v>
      </c>
      <c r="E2142" s="8" t="s">
        <v>3774</v>
      </c>
      <c r="F2142" s="8" t="str">
        <f t="shared" si="67"/>
        <v>11640</v>
      </c>
    </row>
    <row r="2143" spans="1:6" x14ac:dyDescent="0.25">
      <c r="A2143" s="9" t="str">
        <f t="shared" si="66"/>
        <v>Kašparová Blanka – 1135682473.01 (DPP)</v>
      </c>
      <c r="B2143" s="8" t="s">
        <v>3836</v>
      </c>
      <c r="C2143" s="8" t="s">
        <v>3837</v>
      </c>
      <c r="D2143" s="8" t="s">
        <v>165</v>
      </c>
      <c r="E2143" s="8" t="s">
        <v>3774</v>
      </c>
      <c r="F2143" s="8" t="str">
        <f t="shared" si="67"/>
        <v>11640</v>
      </c>
    </row>
    <row r="2144" spans="1:6" x14ac:dyDescent="0.25">
      <c r="A2144" s="9" t="str">
        <f t="shared" si="66"/>
        <v>Kavka Tomáš Mgr. – 1133121380.01 (DPP)</v>
      </c>
      <c r="B2144" s="8" t="s">
        <v>3838</v>
      </c>
      <c r="C2144" s="8" t="s">
        <v>3839</v>
      </c>
      <c r="D2144" s="8" t="s">
        <v>165</v>
      </c>
      <c r="E2144" s="8" t="s">
        <v>3774</v>
      </c>
      <c r="F2144" s="8" t="str">
        <f t="shared" si="67"/>
        <v>11640</v>
      </c>
    </row>
    <row r="2145" spans="1:6" x14ac:dyDescent="0.25">
      <c r="A2145" s="9" t="str">
        <f t="shared" si="66"/>
        <v>Kazmarová Lenka – 1129881907.14 (DPP)</v>
      </c>
      <c r="B2145" s="8" t="s">
        <v>3840</v>
      </c>
      <c r="C2145" s="8" t="s">
        <v>3841</v>
      </c>
      <c r="D2145" s="8" t="s">
        <v>165</v>
      </c>
      <c r="E2145" s="8" t="s">
        <v>3774</v>
      </c>
      <c r="F2145" s="8" t="str">
        <f t="shared" si="67"/>
        <v>11640</v>
      </c>
    </row>
    <row r="2146" spans="1:6" x14ac:dyDescent="0.25">
      <c r="A2146" s="9" t="str">
        <f t="shared" si="66"/>
        <v>Kejhová Eva Ing. – 1197863485.02 (PP)</v>
      </c>
      <c r="B2146" s="8" t="s">
        <v>3842</v>
      </c>
      <c r="C2146" s="8" t="s">
        <v>3843</v>
      </c>
      <c r="D2146" s="8" t="s">
        <v>113</v>
      </c>
      <c r="E2146" s="8" t="s">
        <v>3774</v>
      </c>
      <c r="F2146" s="8" t="str">
        <f t="shared" si="67"/>
        <v>11640</v>
      </c>
    </row>
    <row r="2147" spans="1:6" x14ac:dyDescent="0.25">
      <c r="A2147" s="9" t="str">
        <f t="shared" si="66"/>
        <v>Klimošová Sylva MUDr. – 1167629688.01 (PP)</v>
      </c>
      <c r="B2147" s="8" t="s">
        <v>3844</v>
      </c>
      <c r="C2147" s="8" t="s">
        <v>3845</v>
      </c>
      <c r="D2147" s="8" t="s">
        <v>113</v>
      </c>
      <c r="E2147" s="8" t="s">
        <v>3774</v>
      </c>
      <c r="F2147" s="8" t="str">
        <f t="shared" si="67"/>
        <v>11640</v>
      </c>
    </row>
    <row r="2148" spans="1:6" x14ac:dyDescent="0.25">
      <c r="A2148" s="9" t="str">
        <f t="shared" si="66"/>
        <v>Kocourová Veronika Mgr. MBA, Ph.D. – 1189605073.01 (DPP)</v>
      </c>
      <c r="B2148" s="8" t="s">
        <v>9838</v>
      </c>
      <c r="C2148" s="8" t="s">
        <v>9839</v>
      </c>
      <c r="D2148" s="8" t="s">
        <v>165</v>
      </c>
      <c r="E2148" s="8" t="s">
        <v>3774</v>
      </c>
      <c r="F2148" s="8" t="str">
        <f t="shared" si="67"/>
        <v>11640</v>
      </c>
    </row>
    <row r="2149" spans="1:6" x14ac:dyDescent="0.25">
      <c r="A2149" s="9" t="str">
        <f t="shared" si="66"/>
        <v>Kolářová Jaroslava MUDr. Ph.D. – 1171426325.09 (DPP)</v>
      </c>
      <c r="B2149" s="8" t="s">
        <v>10383</v>
      </c>
      <c r="C2149" s="8" t="s">
        <v>10384</v>
      </c>
      <c r="D2149" s="8" t="s">
        <v>165</v>
      </c>
      <c r="E2149" s="8" t="s">
        <v>3774</v>
      </c>
      <c r="F2149" s="8" t="str">
        <f t="shared" si="67"/>
        <v>11640</v>
      </c>
    </row>
    <row r="2150" spans="1:6" x14ac:dyDescent="0.25">
      <c r="A2150" s="9" t="str">
        <f t="shared" si="66"/>
        <v>Kolínková Lucie Bc. – 1162384481.02 (DPP)</v>
      </c>
      <c r="B2150" s="8" t="s">
        <v>9840</v>
      </c>
      <c r="C2150" s="8" t="s">
        <v>9841</v>
      </c>
      <c r="D2150" s="8" t="s">
        <v>165</v>
      </c>
      <c r="E2150" s="8" t="s">
        <v>3774</v>
      </c>
      <c r="F2150" s="8" t="str">
        <f t="shared" si="67"/>
        <v>11640</v>
      </c>
    </row>
    <row r="2151" spans="1:6" x14ac:dyDescent="0.25">
      <c r="A2151" s="9" t="str">
        <f t="shared" si="66"/>
        <v>König Jan Mgr. – 1182241648.02 (DPP)</v>
      </c>
      <c r="B2151" s="8" t="s">
        <v>9842</v>
      </c>
      <c r="C2151" s="8" t="s">
        <v>9843</v>
      </c>
      <c r="D2151" s="8" t="s">
        <v>165</v>
      </c>
      <c r="E2151" s="8" t="s">
        <v>3774</v>
      </c>
      <c r="F2151" s="8" t="str">
        <f t="shared" si="67"/>
        <v>11640</v>
      </c>
    </row>
    <row r="2152" spans="1:6" x14ac:dyDescent="0.25">
      <c r="A2152" s="9" t="str">
        <f t="shared" si="66"/>
        <v>Košková Pavla  DiS. – 1196822773.11 (DPP)</v>
      </c>
      <c r="B2152" s="8" t="s">
        <v>9844</v>
      </c>
      <c r="C2152" s="8" t="s">
        <v>9845</v>
      </c>
      <c r="D2152" s="8" t="s">
        <v>165</v>
      </c>
      <c r="E2152" s="8" t="s">
        <v>3774</v>
      </c>
      <c r="F2152" s="8" t="str">
        <f t="shared" si="67"/>
        <v>11640</v>
      </c>
    </row>
    <row r="2153" spans="1:6" x14ac:dyDescent="0.25">
      <c r="A2153" s="9" t="str">
        <f t="shared" si="66"/>
        <v>Kotková Karla MUDr. – 1183809782.01 (PP)</v>
      </c>
      <c r="B2153" s="8" t="s">
        <v>3846</v>
      </c>
      <c r="C2153" s="8" t="s">
        <v>3847</v>
      </c>
      <c r="D2153" s="8" t="s">
        <v>113</v>
      </c>
      <c r="E2153" s="8" t="s">
        <v>3774</v>
      </c>
      <c r="F2153" s="8" t="str">
        <f t="shared" si="67"/>
        <v>11640</v>
      </c>
    </row>
    <row r="2154" spans="1:6" x14ac:dyDescent="0.25">
      <c r="A2154" s="9" t="str">
        <f t="shared" si="66"/>
        <v>Kozáková Alena Mgr. – 1170771660.05 (DPP)</v>
      </c>
      <c r="B2154" s="8" t="s">
        <v>3848</v>
      </c>
      <c r="C2154" s="8" t="s">
        <v>3849</v>
      </c>
      <c r="D2154" s="8" t="s">
        <v>165</v>
      </c>
      <c r="E2154" s="8" t="s">
        <v>3774</v>
      </c>
      <c r="F2154" s="8" t="str">
        <f t="shared" si="67"/>
        <v>11640</v>
      </c>
    </row>
    <row r="2155" spans="1:6" x14ac:dyDescent="0.25">
      <c r="A2155" s="9" t="str">
        <f t="shared" si="66"/>
        <v>Kozel Jakub Mgr. – 1172393953.01 (PP)</v>
      </c>
      <c r="B2155" s="8" t="s">
        <v>3850</v>
      </c>
      <c r="C2155" s="8" t="s">
        <v>3851</v>
      </c>
      <c r="D2155" s="8" t="s">
        <v>113</v>
      </c>
      <c r="E2155" s="8" t="s">
        <v>3774</v>
      </c>
      <c r="F2155" s="8" t="str">
        <f t="shared" si="67"/>
        <v>11640</v>
      </c>
    </row>
    <row r="2156" spans="1:6" x14ac:dyDescent="0.25">
      <c r="A2156" s="9" t="str">
        <f t="shared" si="66"/>
        <v>Krásová Jana Mgr. – 1132459623.02 (DPP)</v>
      </c>
      <c r="B2156" s="8" t="s">
        <v>3852</v>
      </c>
      <c r="C2156" s="8" t="s">
        <v>3853</v>
      </c>
      <c r="D2156" s="8" t="s">
        <v>165</v>
      </c>
      <c r="E2156" s="8" t="s">
        <v>3774</v>
      </c>
      <c r="F2156" s="8" t="str">
        <f t="shared" si="67"/>
        <v>11640</v>
      </c>
    </row>
    <row r="2157" spans="1:6" x14ac:dyDescent="0.25">
      <c r="A2157" s="9" t="str">
        <f t="shared" si="66"/>
        <v>Krbeček Jindřich Bc. – 1183091050.07 (DPP)</v>
      </c>
      <c r="B2157" s="8" t="s">
        <v>3854</v>
      </c>
      <c r="C2157" s="8" t="s">
        <v>3855</v>
      </c>
      <c r="D2157" s="8" t="s">
        <v>165</v>
      </c>
      <c r="E2157" s="8" t="s">
        <v>3774</v>
      </c>
      <c r="F2157" s="8" t="str">
        <f t="shared" si="67"/>
        <v>11640</v>
      </c>
    </row>
    <row r="2158" spans="1:6" x14ac:dyDescent="0.25">
      <c r="A2158" s="9" t="str">
        <f t="shared" si="66"/>
        <v>Krivošíková Mária Bc. M.Sc. – 1133607805.01 (PP)</v>
      </c>
      <c r="B2158" s="8" t="s">
        <v>3856</v>
      </c>
      <c r="C2158" s="8" t="s">
        <v>3857</v>
      </c>
      <c r="D2158" s="8" t="s">
        <v>113</v>
      </c>
      <c r="E2158" s="8" t="s">
        <v>3774</v>
      </c>
      <c r="F2158" s="8" t="str">
        <f t="shared" si="67"/>
        <v>11640</v>
      </c>
    </row>
    <row r="2159" spans="1:6" x14ac:dyDescent="0.25">
      <c r="A2159" s="9" t="str">
        <f t="shared" si="66"/>
        <v>Krůtová Petra Bc. – 1133540978.03 (DPP)</v>
      </c>
      <c r="B2159" s="8" t="s">
        <v>3858</v>
      </c>
      <c r="C2159" s="8" t="s">
        <v>3859</v>
      </c>
      <c r="D2159" s="8" t="s">
        <v>165</v>
      </c>
      <c r="E2159" s="8" t="s">
        <v>3774</v>
      </c>
      <c r="F2159" s="8" t="str">
        <f t="shared" si="67"/>
        <v>11640</v>
      </c>
    </row>
    <row r="2160" spans="1:6" x14ac:dyDescent="0.25">
      <c r="A2160" s="9" t="str">
        <f t="shared" si="66"/>
        <v>Krzywon Seweryn Mgr. – 1130861055.01 (DPP)</v>
      </c>
      <c r="B2160" s="8" t="s">
        <v>10385</v>
      </c>
      <c r="C2160" s="8" t="s">
        <v>10386</v>
      </c>
      <c r="D2160" s="8" t="s">
        <v>165</v>
      </c>
      <c r="E2160" s="8" t="s">
        <v>3774</v>
      </c>
      <c r="F2160" s="8" t="str">
        <f t="shared" si="67"/>
        <v>11640</v>
      </c>
    </row>
    <row r="2161" spans="1:6" x14ac:dyDescent="0.25">
      <c r="A2161" s="9" t="str">
        <f t="shared" si="66"/>
        <v>Kříž Petr Mgr. et Mgr. Ph.D. – 1176221914.05 (DPP)</v>
      </c>
      <c r="B2161" s="8" t="s">
        <v>3860</v>
      </c>
      <c r="C2161" s="8" t="s">
        <v>3861</v>
      </c>
      <c r="D2161" s="8" t="s">
        <v>165</v>
      </c>
      <c r="E2161" s="8" t="s">
        <v>3774</v>
      </c>
      <c r="F2161" s="8" t="str">
        <f t="shared" si="67"/>
        <v>11640</v>
      </c>
    </row>
    <row r="2162" spans="1:6" x14ac:dyDescent="0.25">
      <c r="A2162" s="9" t="str">
        <f t="shared" si="66"/>
        <v>Kubiasová Lenka  DiS. – 1168218542.05 (DPP)</v>
      </c>
      <c r="B2162" s="8" t="s">
        <v>9846</v>
      </c>
      <c r="C2162" s="8" t="s">
        <v>9847</v>
      </c>
      <c r="D2162" s="8" t="s">
        <v>165</v>
      </c>
      <c r="E2162" s="8" t="s">
        <v>3774</v>
      </c>
      <c r="F2162" s="8" t="str">
        <f t="shared" si="67"/>
        <v>11640</v>
      </c>
    </row>
    <row r="2163" spans="1:6" x14ac:dyDescent="0.25">
      <c r="A2163" s="9" t="str">
        <f t="shared" si="66"/>
        <v>Kulich Václav Mgr. – 1152666241.04 (PP)</v>
      </c>
      <c r="B2163" s="8" t="s">
        <v>3862</v>
      </c>
      <c r="C2163" s="8" t="s">
        <v>3863</v>
      </c>
      <c r="D2163" s="8" t="s">
        <v>113</v>
      </c>
      <c r="E2163" s="8" t="s">
        <v>3774</v>
      </c>
      <c r="F2163" s="8" t="str">
        <f t="shared" si="67"/>
        <v>11640</v>
      </c>
    </row>
    <row r="2164" spans="1:6" x14ac:dyDescent="0.25">
      <c r="A2164" s="9" t="str">
        <f t="shared" si="66"/>
        <v>Kuželková Anna Mgr. Ph.D. – 1132322380.01 (PP)</v>
      </c>
      <c r="B2164" s="8" t="s">
        <v>3864</v>
      </c>
      <c r="C2164" s="8" t="s">
        <v>3865</v>
      </c>
      <c r="D2164" s="8" t="s">
        <v>113</v>
      </c>
      <c r="E2164" s="8" t="s">
        <v>3774</v>
      </c>
      <c r="F2164" s="8" t="str">
        <f t="shared" si="67"/>
        <v>11640</v>
      </c>
    </row>
    <row r="2165" spans="1:6" x14ac:dyDescent="0.25">
      <c r="A2165" s="9" t="str">
        <f t="shared" si="66"/>
        <v>Lachmann Matěj Mgr. – 1115233983.18 (DPP)</v>
      </c>
      <c r="B2165" s="8" t="s">
        <v>9848</v>
      </c>
      <c r="C2165" s="8" t="s">
        <v>9849</v>
      </c>
      <c r="D2165" s="8" t="s">
        <v>165</v>
      </c>
      <c r="E2165" s="8" t="s">
        <v>3774</v>
      </c>
      <c r="F2165" s="8" t="str">
        <f t="shared" si="67"/>
        <v>11640</v>
      </c>
    </row>
    <row r="2166" spans="1:6" x14ac:dyDescent="0.25">
      <c r="A2166" s="9" t="str">
        <f t="shared" si="66"/>
        <v>Malinová Renáta – 1180131830.05 (DPP)</v>
      </c>
      <c r="B2166" s="8" t="s">
        <v>9850</v>
      </c>
      <c r="C2166" s="8" t="s">
        <v>9851</v>
      </c>
      <c r="D2166" s="8" t="s">
        <v>165</v>
      </c>
      <c r="E2166" s="8" t="s">
        <v>3774</v>
      </c>
      <c r="F2166" s="8" t="str">
        <f t="shared" si="67"/>
        <v>11640</v>
      </c>
    </row>
    <row r="2167" spans="1:6" x14ac:dyDescent="0.25">
      <c r="A2167" s="9" t="str">
        <f t="shared" si="66"/>
        <v>Málková Magdaléna Mgr. – 1135492805.02 (DPP)</v>
      </c>
      <c r="B2167" s="8" t="s">
        <v>3866</v>
      </c>
      <c r="C2167" s="8" t="s">
        <v>3867</v>
      </c>
      <c r="D2167" s="8" t="s">
        <v>165</v>
      </c>
      <c r="E2167" s="8" t="s">
        <v>3774</v>
      </c>
      <c r="F2167" s="8" t="str">
        <f t="shared" si="67"/>
        <v>11640</v>
      </c>
    </row>
    <row r="2168" spans="1:6" x14ac:dyDescent="0.25">
      <c r="A2168" s="9" t="str">
        <f t="shared" si="66"/>
        <v>Marková Olga Mgr. – 1183071856.08 (DPP)</v>
      </c>
      <c r="B2168" s="8" t="s">
        <v>9852</v>
      </c>
      <c r="C2168" s="8" t="s">
        <v>9853</v>
      </c>
      <c r="D2168" s="8" t="s">
        <v>165</v>
      </c>
      <c r="E2168" s="8" t="s">
        <v>3774</v>
      </c>
      <c r="F2168" s="8" t="str">
        <f t="shared" si="67"/>
        <v>11640</v>
      </c>
    </row>
    <row r="2169" spans="1:6" x14ac:dyDescent="0.25">
      <c r="A2169" s="9" t="str">
        <f t="shared" si="66"/>
        <v>Markvartová Helena Mgr. – 1153379650.01 (PP)</v>
      </c>
      <c r="B2169" s="8" t="s">
        <v>3868</v>
      </c>
      <c r="C2169" s="8" t="s">
        <v>3869</v>
      </c>
      <c r="D2169" s="8" t="s">
        <v>113</v>
      </c>
      <c r="E2169" s="8" t="s">
        <v>3774</v>
      </c>
      <c r="F2169" s="8" t="str">
        <f t="shared" si="67"/>
        <v>11640</v>
      </c>
    </row>
    <row r="2170" spans="1:6" x14ac:dyDescent="0.25">
      <c r="A2170" s="9" t="str">
        <f t="shared" si="66"/>
        <v>Matys Václav Bc. – 1119988997.05 (DPP)</v>
      </c>
      <c r="B2170" s="8" t="s">
        <v>3301</v>
      </c>
      <c r="C2170" s="8" t="s">
        <v>3870</v>
      </c>
      <c r="D2170" s="8" t="s">
        <v>165</v>
      </c>
      <c r="E2170" s="8" t="s">
        <v>3774</v>
      </c>
      <c r="F2170" s="8" t="str">
        <f t="shared" si="67"/>
        <v>11640</v>
      </c>
    </row>
    <row r="2171" spans="1:6" x14ac:dyDescent="0.25">
      <c r="A2171" s="9" t="str">
        <f t="shared" si="66"/>
        <v>Mezian Kamal doc. MUDr. Ph.D. – 1137454033.01 (PP)</v>
      </c>
      <c r="B2171" s="8" t="s">
        <v>3871</v>
      </c>
      <c r="C2171" s="8" t="s">
        <v>3872</v>
      </c>
      <c r="D2171" s="8" t="s">
        <v>113</v>
      </c>
      <c r="E2171" s="8" t="s">
        <v>3774</v>
      </c>
      <c r="F2171" s="8" t="str">
        <f t="shared" si="67"/>
        <v>11640</v>
      </c>
    </row>
    <row r="2172" spans="1:6" x14ac:dyDescent="0.25">
      <c r="A2172" s="9" t="str">
        <f t="shared" si="66"/>
        <v>Mikulová Gabriela – 1132939087.01 (PP)</v>
      </c>
      <c r="B2172" s="8" t="s">
        <v>9854</v>
      </c>
      <c r="C2172" s="8" t="s">
        <v>9855</v>
      </c>
      <c r="D2172" s="8" t="s">
        <v>113</v>
      </c>
      <c r="E2172" s="8" t="s">
        <v>3774</v>
      </c>
      <c r="F2172" s="8" t="str">
        <f t="shared" si="67"/>
        <v>11640</v>
      </c>
    </row>
    <row r="2173" spans="1:6" x14ac:dyDescent="0.25">
      <c r="A2173" s="9" t="str">
        <f t="shared" si="66"/>
        <v>Motáková Zuzana Ing. Bc. – 1192669092.02 (PP)</v>
      </c>
      <c r="B2173" s="8" t="s">
        <v>3873</v>
      </c>
      <c r="C2173" s="8" t="s">
        <v>3874</v>
      </c>
      <c r="D2173" s="8" t="s">
        <v>113</v>
      </c>
      <c r="E2173" s="8" t="s">
        <v>3774</v>
      </c>
      <c r="F2173" s="8" t="str">
        <f t="shared" si="67"/>
        <v>11640</v>
      </c>
    </row>
    <row r="2174" spans="1:6" x14ac:dyDescent="0.25">
      <c r="A2174" s="9" t="str">
        <f t="shared" si="66"/>
        <v>Muchová Renáta Mgr. – 1139831130.04 (DPP)</v>
      </c>
      <c r="B2174" s="8" t="s">
        <v>3875</v>
      </c>
      <c r="C2174" s="8" t="s">
        <v>3876</v>
      </c>
      <c r="D2174" s="8" t="s">
        <v>165</v>
      </c>
      <c r="E2174" s="8" t="s">
        <v>3774</v>
      </c>
      <c r="F2174" s="8" t="str">
        <f t="shared" si="67"/>
        <v>11640</v>
      </c>
    </row>
    <row r="2175" spans="1:6" x14ac:dyDescent="0.25">
      <c r="A2175" s="9" t="str">
        <f t="shared" si="66"/>
        <v>Műller Martin MUDr. Bc. – 1131671560.01 (DPP)</v>
      </c>
      <c r="B2175" s="8" t="s">
        <v>10387</v>
      </c>
      <c r="C2175" s="8" t="s">
        <v>10388</v>
      </c>
      <c r="D2175" s="8" t="s">
        <v>165</v>
      </c>
      <c r="E2175" s="8" t="s">
        <v>3774</v>
      </c>
      <c r="F2175" s="8" t="str">
        <f t="shared" si="67"/>
        <v>11640</v>
      </c>
    </row>
    <row r="2176" spans="1:6" x14ac:dyDescent="0.25">
      <c r="A2176" s="9" t="str">
        <f t="shared" si="66"/>
        <v>Neumannová Jana – 1115701818.10 (DPP)</v>
      </c>
      <c r="B2176" s="8" t="s">
        <v>3877</v>
      </c>
      <c r="C2176" s="8" t="s">
        <v>3878</v>
      </c>
      <c r="D2176" s="8" t="s">
        <v>165</v>
      </c>
      <c r="E2176" s="8" t="s">
        <v>3774</v>
      </c>
      <c r="F2176" s="8" t="str">
        <f t="shared" si="67"/>
        <v>11640</v>
      </c>
    </row>
    <row r="2177" spans="1:6" x14ac:dyDescent="0.25">
      <c r="A2177" s="9" t="str">
        <f t="shared" si="66"/>
        <v>Nováková Petra Mgr. – 1194465511.06 (PP)</v>
      </c>
      <c r="B2177" s="8" t="s">
        <v>3881</v>
      </c>
      <c r="C2177" s="8" t="s">
        <v>3882</v>
      </c>
      <c r="D2177" s="8" t="s">
        <v>113</v>
      </c>
      <c r="E2177" s="8" t="s">
        <v>3774</v>
      </c>
      <c r="F2177" s="8" t="str">
        <f t="shared" si="67"/>
        <v>11640</v>
      </c>
    </row>
    <row r="2178" spans="1:6" x14ac:dyDescent="0.25">
      <c r="A2178" s="9" t="str">
        <f t="shared" ref="A2178:A2241" si="68">_xlfn.CONCAT(B2178," – ",C2178," (",D2178,")")</f>
        <v>Nováková Olga Bc. M.Sc. – 1144405069.04 (PP)</v>
      </c>
      <c r="B2178" s="8" t="s">
        <v>3879</v>
      </c>
      <c r="C2178" s="8" t="s">
        <v>3880</v>
      </c>
      <c r="D2178" s="8" t="s">
        <v>113</v>
      </c>
      <c r="E2178" s="8" t="s">
        <v>3774</v>
      </c>
      <c r="F2178" s="8" t="str">
        <f t="shared" ref="F2178:F2241" si="69">MID(E2178,1,5)</f>
        <v>11640</v>
      </c>
    </row>
    <row r="2179" spans="1:6" x14ac:dyDescent="0.25">
      <c r="A2179" s="9" t="str">
        <f t="shared" si="68"/>
        <v>Novotná Klára Mgr. et Mgr. et Mgr. Ph.D. – 1197499572.01 (PP)</v>
      </c>
      <c r="B2179" s="8" t="s">
        <v>3328</v>
      </c>
      <c r="C2179" s="8" t="s">
        <v>3883</v>
      </c>
      <c r="D2179" s="8" t="s">
        <v>113</v>
      </c>
      <c r="E2179" s="8" t="s">
        <v>3774</v>
      </c>
      <c r="F2179" s="8" t="str">
        <f t="shared" si="69"/>
        <v>11640</v>
      </c>
    </row>
    <row r="2180" spans="1:6" x14ac:dyDescent="0.25">
      <c r="A2180" s="9" t="str">
        <f t="shared" si="68"/>
        <v>Novotný Ondřej Bc. – 1123431175.06 (DPP)</v>
      </c>
      <c r="B2180" s="8" t="s">
        <v>9856</v>
      </c>
      <c r="C2180" s="8" t="s">
        <v>9857</v>
      </c>
      <c r="D2180" s="8" t="s">
        <v>165</v>
      </c>
      <c r="E2180" s="8" t="s">
        <v>3774</v>
      </c>
      <c r="F2180" s="8" t="str">
        <f t="shared" si="69"/>
        <v>11640</v>
      </c>
    </row>
    <row r="2181" spans="1:6" x14ac:dyDescent="0.25">
      <c r="A2181" s="9" t="str">
        <f t="shared" si="68"/>
        <v>Pácalová Kristýna Bc. – 1175981962.01 (DPP)</v>
      </c>
      <c r="B2181" s="8" t="s">
        <v>3884</v>
      </c>
      <c r="C2181" s="8" t="s">
        <v>3885</v>
      </c>
      <c r="D2181" s="8" t="s">
        <v>165</v>
      </c>
      <c r="E2181" s="8" t="s">
        <v>3774</v>
      </c>
      <c r="F2181" s="8" t="str">
        <f t="shared" si="69"/>
        <v>11640</v>
      </c>
    </row>
    <row r="2182" spans="1:6" x14ac:dyDescent="0.25">
      <c r="A2182" s="9" t="str">
        <f t="shared" si="68"/>
        <v>Palaščáková Špringrová Ingrid PhDr. Ph.D. – 1181733478.02 (DPP)</v>
      </c>
      <c r="B2182" s="8" t="s">
        <v>3886</v>
      </c>
      <c r="C2182" s="8" t="s">
        <v>3887</v>
      </c>
      <c r="D2182" s="8" t="s">
        <v>165</v>
      </c>
      <c r="E2182" s="8" t="s">
        <v>3774</v>
      </c>
      <c r="F2182" s="8" t="str">
        <f t="shared" si="69"/>
        <v>11640</v>
      </c>
    </row>
    <row r="2183" spans="1:6" x14ac:dyDescent="0.25">
      <c r="A2183" s="9" t="str">
        <f t="shared" si="68"/>
        <v>Pavelková Jana Mgr. – 1151046776.04 (PP)</v>
      </c>
      <c r="B2183" s="8" t="s">
        <v>10389</v>
      </c>
      <c r="C2183" s="8" t="s">
        <v>10390</v>
      </c>
      <c r="D2183" s="8" t="s">
        <v>113</v>
      </c>
      <c r="E2183" s="8" t="s">
        <v>3774</v>
      </c>
      <c r="F2183" s="8" t="str">
        <f t="shared" si="69"/>
        <v>11640</v>
      </c>
    </row>
    <row r="2184" spans="1:6" x14ac:dyDescent="0.25">
      <c r="A2184" s="9" t="str">
        <f t="shared" si="68"/>
        <v>Pelcová Kristina Bc. – 1173605886.06 (DPP)</v>
      </c>
      <c r="B2184" s="8" t="s">
        <v>3888</v>
      </c>
      <c r="C2184" s="8" t="s">
        <v>3889</v>
      </c>
      <c r="D2184" s="8" t="s">
        <v>165</v>
      </c>
      <c r="E2184" s="8" t="s">
        <v>3774</v>
      </c>
      <c r="F2184" s="8" t="str">
        <f t="shared" si="69"/>
        <v>11640</v>
      </c>
    </row>
    <row r="2185" spans="1:6" x14ac:dyDescent="0.25">
      <c r="A2185" s="9" t="str">
        <f t="shared" si="68"/>
        <v>Pianelli Jahodová Ivana Mgr. – 1145683237.14 (PP)</v>
      </c>
      <c r="B2185" s="8" t="s">
        <v>3890</v>
      </c>
      <c r="C2185" s="8" t="s">
        <v>3891</v>
      </c>
      <c r="D2185" s="8" t="s">
        <v>113</v>
      </c>
      <c r="E2185" s="8" t="s">
        <v>3774</v>
      </c>
      <c r="F2185" s="8" t="str">
        <f t="shared" si="69"/>
        <v>11640</v>
      </c>
    </row>
    <row r="2186" spans="1:6" x14ac:dyDescent="0.25">
      <c r="A2186" s="9" t="str">
        <f t="shared" si="68"/>
        <v>Plecháčová Marie Ing. Bc. – 1169892631.01 (PP)</v>
      </c>
      <c r="B2186" s="8" t="s">
        <v>3892</v>
      </c>
      <c r="C2186" s="8" t="s">
        <v>3893</v>
      </c>
      <c r="D2186" s="8" t="s">
        <v>113</v>
      </c>
      <c r="E2186" s="8" t="s">
        <v>3774</v>
      </c>
      <c r="F2186" s="8" t="str">
        <f t="shared" si="69"/>
        <v>11640</v>
      </c>
    </row>
    <row r="2187" spans="1:6" x14ac:dyDescent="0.25">
      <c r="A2187" s="9" t="str">
        <f t="shared" si="68"/>
        <v>Pluhaříková-Pomajzlová Jana Mgr. Bc. – 1172257617.05 (PP)</v>
      </c>
      <c r="B2187" s="8" t="s">
        <v>3894</v>
      </c>
      <c r="C2187" s="8" t="s">
        <v>3895</v>
      </c>
      <c r="D2187" s="8" t="s">
        <v>113</v>
      </c>
      <c r="E2187" s="8" t="s">
        <v>3774</v>
      </c>
      <c r="F2187" s="8" t="str">
        <f t="shared" si="69"/>
        <v>11640</v>
      </c>
    </row>
    <row r="2188" spans="1:6" x14ac:dyDescent="0.25">
      <c r="A2188" s="9" t="str">
        <f t="shared" si="68"/>
        <v>Plzáková Vladimíra PhDr. Ph.D. – 1163383506.02 (DPP)</v>
      </c>
      <c r="B2188" s="8" t="s">
        <v>9858</v>
      </c>
      <c r="C2188" s="8" t="s">
        <v>3896</v>
      </c>
      <c r="D2188" s="8" t="s">
        <v>165</v>
      </c>
      <c r="E2188" s="8" t="s">
        <v>3774</v>
      </c>
      <c r="F2188" s="8" t="str">
        <f t="shared" si="69"/>
        <v>11640</v>
      </c>
    </row>
    <row r="2189" spans="1:6" x14ac:dyDescent="0.25">
      <c r="A2189" s="9" t="str">
        <f t="shared" si="68"/>
        <v>Podávková Tereza Mgr. – 1191605037.02 (DPP)</v>
      </c>
      <c r="B2189" s="8" t="s">
        <v>3897</v>
      </c>
      <c r="C2189" s="8" t="s">
        <v>3898</v>
      </c>
      <c r="D2189" s="8" t="s">
        <v>165</v>
      </c>
      <c r="E2189" s="8" t="s">
        <v>3774</v>
      </c>
      <c r="F2189" s="8" t="str">
        <f t="shared" si="69"/>
        <v>11640</v>
      </c>
    </row>
    <row r="2190" spans="1:6" x14ac:dyDescent="0.25">
      <c r="A2190" s="9" t="str">
        <f t="shared" si="68"/>
        <v>Princ Vladan Bc. – 1124063008.06 (DPP)</v>
      </c>
      <c r="B2190" s="8" t="s">
        <v>3899</v>
      </c>
      <c r="C2190" s="8" t="s">
        <v>3900</v>
      </c>
      <c r="D2190" s="8" t="s">
        <v>165</v>
      </c>
      <c r="E2190" s="8" t="s">
        <v>3774</v>
      </c>
      <c r="F2190" s="8" t="str">
        <f t="shared" si="69"/>
        <v>11640</v>
      </c>
    </row>
    <row r="2191" spans="1:6" x14ac:dyDescent="0.25">
      <c r="A2191" s="9" t="str">
        <f t="shared" si="68"/>
        <v>Prokeš Martin Mgr. – 1140144641.01 (PP)</v>
      </c>
      <c r="B2191" s="8" t="s">
        <v>3901</v>
      </c>
      <c r="C2191" s="8" t="s">
        <v>3902</v>
      </c>
      <c r="D2191" s="8" t="s">
        <v>113</v>
      </c>
      <c r="E2191" s="8" t="s">
        <v>3774</v>
      </c>
      <c r="F2191" s="8" t="str">
        <f t="shared" si="69"/>
        <v>11640</v>
      </c>
    </row>
    <row r="2192" spans="1:6" x14ac:dyDescent="0.25">
      <c r="A2192" s="9" t="str">
        <f t="shared" si="68"/>
        <v>Rejtarová Anna Mgr. Bc. – 1133086327.02 (PP)</v>
      </c>
      <c r="B2192" s="8" t="s">
        <v>3903</v>
      </c>
      <c r="C2192" s="8" t="s">
        <v>3904</v>
      </c>
      <c r="D2192" s="8" t="s">
        <v>113</v>
      </c>
      <c r="E2192" s="8" t="s">
        <v>3774</v>
      </c>
      <c r="F2192" s="8" t="str">
        <f t="shared" si="69"/>
        <v>11640</v>
      </c>
    </row>
    <row r="2193" spans="1:6" x14ac:dyDescent="0.25">
      <c r="A2193" s="9" t="str">
        <f t="shared" si="68"/>
        <v>Rodová Zuzana Bc. et Bc. M.Sc. – 1195773731.01 (PP)</v>
      </c>
      <c r="B2193" s="8" t="s">
        <v>3905</v>
      </c>
      <c r="C2193" s="8" t="s">
        <v>3906</v>
      </c>
      <c r="D2193" s="8" t="s">
        <v>113</v>
      </c>
      <c r="E2193" s="8" t="s">
        <v>3774</v>
      </c>
      <c r="F2193" s="8" t="str">
        <f t="shared" si="69"/>
        <v>11640</v>
      </c>
    </row>
    <row r="2194" spans="1:6" x14ac:dyDescent="0.25">
      <c r="A2194" s="9" t="str">
        <f t="shared" si="68"/>
        <v>Rogalewicz Vladimír doc. Mgr. CSc. – 1110163802.03 (PP)</v>
      </c>
      <c r="B2194" s="8" t="s">
        <v>3907</v>
      </c>
      <c r="C2194" s="8" t="s">
        <v>3908</v>
      </c>
      <c r="D2194" s="8" t="s">
        <v>113</v>
      </c>
      <c r="E2194" s="8" t="s">
        <v>3774</v>
      </c>
      <c r="F2194" s="8" t="str">
        <f t="shared" si="69"/>
        <v>11640</v>
      </c>
    </row>
    <row r="2195" spans="1:6" x14ac:dyDescent="0.25">
      <c r="A2195" s="9" t="str">
        <f t="shared" si="68"/>
        <v>Rotbartová Eliška Mgr. – 1136464862.01 (PP)</v>
      </c>
      <c r="B2195" s="8" t="s">
        <v>3909</v>
      </c>
      <c r="C2195" s="8" t="s">
        <v>3910</v>
      </c>
      <c r="D2195" s="8" t="s">
        <v>113</v>
      </c>
      <c r="E2195" s="8" t="s">
        <v>3774</v>
      </c>
      <c r="F2195" s="8" t="str">
        <f t="shared" si="69"/>
        <v>11640</v>
      </c>
    </row>
    <row r="2196" spans="1:6" x14ac:dyDescent="0.25">
      <c r="A2196" s="9" t="str">
        <f t="shared" si="68"/>
        <v>Růžencová Hana  DiS. – 1158821246.04 (DPP)</v>
      </c>
      <c r="B2196" s="8" t="s">
        <v>9859</v>
      </c>
      <c r="C2196" s="8" t="s">
        <v>9860</v>
      </c>
      <c r="D2196" s="8" t="s">
        <v>165</v>
      </c>
      <c r="E2196" s="8" t="s">
        <v>3774</v>
      </c>
      <c r="F2196" s="8" t="str">
        <f t="shared" si="69"/>
        <v>11640</v>
      </c>
    </row>
    <row r="2197" spans="1:6" x14ac:dyDescent="0.25">
      <c r="A2197" s="9" t="str">
        <f t="shared" si="68"/>
        <v>Sarabia Amparan Eva Mgr. – 1173412479.01 (DPP)</v>
      </c>
      <c r="B2197" s="8" t="s">
        <v>3911</v>
      </c>
      <c r="C2197" s="8" t="s">
        <v>3912</v>
      </c>
      <c r="D2197" s="8" t="s">
        <v>165</v>
      </c>
      <c r="E2197" s="8" t="s">
        <v>3774</v>
      </c>
      <c r="F2197" s="8" t="str">
        <f t="shared" si="69"/>
        <v>11640</v>
      </c>
    </row>
    <row r="2198" spans="1:6" x14ac:dyDescent="0.25">
      <c r="A2198" s="9" t="str">
        <f t="shared" si="68"/>
        <v>Shejbalová Klára Mgr. – 1158430223.04 (PP)</v>
      </c>
      <c r="B2198" s="8" t="s">
        <v>3913</v>
      </c>
      <c r="C2198" s="8" t="s">
        <v>3914</v>
      </c>
      <c r="D2198" s="8" t="s">
        <v>113</v>
      </c>
      <c r="E2198" s="8" t="s">
        <v>3774</v>
      </c>
      <c r="F2198" s="8" t="str">
        <f t="shared" si="69"/>
        <v>11640</v>
      </c>
    </row>
    <row r="2199" spans="1:6" x14ac:dyDescent="0.25">
      <c r="A2199" s="9" t="str">
        <f t="shared" si="68"/>
        <v>Slabá Martina  DiS. – 1169491638.02 (DPP)</v>
      </c>
      <c r="B2199" s="8" t="s">
        <v>3915</v>
      </c>
      <c r="C2199" s="8" t="s">
        <v>3916</v>
      </c>
      <c r="D2199" s="8" t="s">
        <v>165</v>
      </c>
      <c r="E2199" s="8" t="s">
        <v>3774</v>
      </c>
      <c r="F2199" s="8" t="str">
        <f t="shared" si="69"/>
        <v>11640</v>
      </c>
    </row>
    <row r="2200" spans="1:6" x14ac:dyDescent="0.25">
      <c r="A2200" s="9" t="str">
        <f t="shared" si="68"/>
        <v>Stanislavová Alice Bc. DBA, MBA – 1130448127.02 (DPP)</v>
      </c>
      <c r="B2200" s="8" t="s">
        <v>3917</v>
      </c>
      <c r="C2200" s="8" t="s">
        <v>3918</v>
      </c>
      <c r="D2200" s="8" t="s">
        <v>165</v>
      </c>
      <c r="E2200" s="8" t="s">
        <v>3774</v>
      </c>
      <c r="F2200" s="8" t="str">
        <f t="shared" si="69"/>
        <v>11640</v>
      </c>
    </row>
    <row r="2201" spans="1:6" x14ac:dyDescent="0.25">
      <c r="A2201" s="9" t="str">
        <f t="shared" si="68"/>
        <v>Stibůrková Martina Mgr. – 1125190192.08 (DPP)</v>
      </c>
      <c r="B2201" s="8" t="s">
        <v>9861</v>
      </c>
      <c r="C2201" s="8" t="s">
        <v>9862</v>
      </c>
      <c r="D2201" s="8" t="s">
        <v>165</v>
      </c>
      <c r="E2201" s="8" t="s">
        <v>3774</v>
      </c>
      <c r="F2201" s="8" t="str">
        <f t="shared" si="69"/>
        <v>11640</v>
      </c>
    </row>
    <row r="2202" spans="1:6" x14ac:dyDescent="0.25">
      <c r="A2202" s="9" t="str">
        <f t="shared" si="68"/>
        <v>Strubinská Šárka Mgr. – 1151672328.01 (PP)</v>
      </c>
      <c r="B2202" s="8" t="s">
        <v>3919</v>
      </c>
      <c r="C2202" s="8" t="s">
        <v>3920</v>
      </c>
      <c r="D2202" s="8" t="s">
        <v>113</v>
      </c>
      <c r="E2202" s="8" t="s">
        <v>3774</v>
      </c>
      <c r="F2202" s="8" t="str">
        <f t="shared" si="69"/>
        <v>11640</v>
      </c>
    </row>
    <row r="2203" spans="1:6" x14ac:dyDescent="0.25">
      <c r="A2203" s="9" t="str">
        <f t="shared" si="68"/>
        <v>Šebek Milan Ing. Bc. – 1197566426.03 (PP)</v>
      </c>
      <c r="B2203" s="8" t="s">
        <v>3921</v>
      </c>
      <c r="C2203" s="8" t="s">
        <v>3922</v>
      </c>
      <c r="D2203" s="8" t="s">
        <v>113</v>
      </c>
      <c r="E2203" s="8" t="s">
        <v>3774</v>
      </c>
      <c r="F2203" s="8" t="str">
        <f t="shared" si="69"/>
        <v>11640</v>
      </c>
    </row>
    <row r="2204" spans="1:6" x14ac:dyDescent="0.25">
      <c r="A2204" s="9" t="str">
        <f t="shared" si="68"/>
        <v>Šebková Natálie MUDr. – 1194978370.03 (PP)</v>
      </c>
      <c r="B2204" s="8" t="s">
        <v>3923</v>
      </c>
      <c r="C2204" s="8" t="s">
        <v>3924</v>
      </c>
      <c r="D2204" s="8" t="s">
        <v>113</v>
      </c>
      <c r="E2204" s="8" t="s">
        <v>3774</v>
      </c>
      <c r="F2204" s="8" t="str">
        <f t="shared" si="69"/>
        <v>11640</v>
      </c>
    </row>
    <row r="2205" spans="1:6" x14ac:dyDescent="0.25">
      <c r="A2205" s="9" t="str">
        <f t="shared" si="68"/>
        <v>Šmucrová Hana Mgr. – 1153968210.07 (DPP)</v>
      </c>
      <c r="B2205" s="8" t="s">
        <v>3925</v>
      </c>
      <c r="C2205" s="8" t="s">
        <v>3926</v>
      </c>
      <c r="D2205" s="8" t="s">
        <v>165</v>
      </c>
      <c r="E2205" s="8" t="s">
        <v>3774</v>
      </c>
      <c r="F2205" s="8" t="str">
        <f t="shared" si="69"/>
        <v>11640</v>
      </c>
    </row>
    <row r="2206" spans="1:6" x14ac:dyDescent="0.25">
      <c r="A2206" s="9" t="str">
        <f t="shared" si="68"/>
        <v>Špiritović Maja Mgr. Ph.D. – 1113912569.11 (PP)</v>
      </c>
      <c r="B2206" s="8" t="s">
        <v>3927</v>
      </c>
      <c r="C2206" s="8" t="s">
        <v>3928</v>
      </c>
      <c r="D2206" s="8" t="s">
        <v>113</v>
      </c>
      <c r="E2206" s="8" t="s">
        <v>3774</v>
      </c>
      <c r="F2206" s="8" t="str">
        <f t="shared" si="69"/>
        <v>11640</v>
      </c>
    </row>
    <row r="2207" spans="1:6" x14ac:dyDescent="0.25">
      <c r="A2207" s="9" t="str">
        <f t="shared" si="68"/>
        <v>Švarc Zbyněk doc. JUDr. Ph.D. – 1194208234.04 (DPP)</v>
      </c>
      <c r="B2207" s="8" t="s">
        <v>3929</v>
      </c>
      <c r="C2207" s="8" t="s">
        <v>3930</v>
      </c>
      <c r="D2207" s="8" t="s">
        <v>165</v>
      </c>
      <c r="E2207" s="8" t="s">
        <v>3774</v>
      </c>
      <c r="F2207" s="8" t="str">
        <f t="shared" si="69"/>
        <v>11640</v>
      </c>
    </row>
    <row r="2208" spans="1:6" x14ac:dyDescent="0.25">
      <c r="A2208" s="9" t="str">
        <f t="shared" si="68"/>
        <v>Táborská Silvie Mgr. – 1173490062.01 (PP)</v>
      </c>
      <c r="B2208" s="8" t="s">
        <v>3931</v>
      </c>
      <c r="C2208" s="8" t="s">
        <v>3932</v>
      </c>
      <c r="D2208" s="8" t="s">
        <v>113</v>
      </c>
      <c r="E2208" s="8" t="s">
        <v>3774</v>
      </c>
      <c r="F2208" s="8" t="str">
        <f t="shared" si="69"/>
        <v>11640</v>
      </c>
    </row>
    <row r="2209" spans="1:6" x14ac:dyDescent="0.25">
      <c r="A2209" s="9" t="str">
        <f t="shared" si="68"/>
        <v>Tichá Monika Bc. – 1136100646.11 (PP)</v>
      </c>
      <c r="B2209" s="8" t="s">
        <v>3933</v>
      </c>
      <c r="C2209" s="8" t="s">
        <v>3934</v>
      </c>
      <c r="D2209" s="8" t="s">
        <v>113</v>
      </c>
      <c r="E2209" s="8" t="s">
        <v>3774</v>
      </c>
      <c r="F2209" s="8" t="str">
        <f t="shared" si="69"/>
        <v>11640</v>
      </c>
    </row>
    <row r="2210" spans="1:6" x14ac:dyDescent="0.25">
      <c r="A2210" s="9" t="str">
        <f t="shared" si="68"/>
        <v>Tlapák Petr PaedDr. CSc. – 1151266974.05 (DPP)</v>
      </c>
      <c r="B2210" s="8" t="s">
        <v>3935</v>
      </c>
      <c r="C2210" s="8" t="s">
        <v>3936</v>
      </c>
      <c r="D2210" s="8" t="s">
        <v>165</v>
      </c>
      <c r="E2210" s="8" t="s">
        <v>3774</v>
      </c>
      <c r="F2210" s="8" t="str">
        <f t="shared" si="69"/>
        <v>11640</v>
      </c>
    </row>
    <row r="2211" spans="1:6" x14ac:dyDescent="0.25">
      <c r="A2211" s="9" t="str">
        <f t="shared" si="68"/>
        <v>Tvrdá Michaela Mgr. – 1166336751.01 (DPP)</v>
      </c>
      <c r="B2211" s="8" t="s">
        <v>9863</v>
      </c>
      <c r="C2211" s="8" t="s">
        <v>9864</v>
      </c>
      <c r="D2211" s="8" t="s">
        <v>165</v>
      </c>
      <c r="E2211" s="8" t="s">
        <v>3774</v>
      </c>
      <c r="F2211" s="8" t="str">
        <f t="shared" si="69"/>
        <v>11640</v>
      </c>
    </row>
    <row r="2212" spans="1:6" x14ac:dyDescent="0.25">
      <c r="A2212" s="9" t="str">
        <f t="shared" si="68"/>
        <v>Týkalová Jana Mgr. et Mgr. – 1129115675.01 (DPP)</v>
      </c>
      <c r="B2212" s="8" t="s">
        <v>3937</v>
      </c>
      <c r="C2212" s="8" t="s">
        <v>3938</v>
      </c>
      <c r="D2212" s="8" t="s">
        <v>165</v>
      </c>
      <c r="E2212" s="8" t="s">
        <v>3774</v>
      </c>
      <c r="F2212" s="8" t="str">
        <f t="shared" si="69"/>
        <v>11640</v>
      </c>
    </row>
    <row r="2213" spans="1:6" x14ac:dyDescent="0.25">
      <c r="A2213" s="9" t="str">
        <f t="shared" si="68"/>
        <v>Valešová Kateřina Bc. – 1189836855.01 (DPP)</v>
      </c>
      <c r="B2213" s="8" t="s">
        <v>9865</v>
      </c>
      <c r="C2213" s="8" t="s">
        <v>9866</v>
      </c>
      <c r="D2213" s="8" t="s">
        <v>165</v>
      </c>
      <c r="E2213" s="8" t="s">
        <v>3774</v>
      </c>
      <c r="F2213" s="8" t="str">
        <f t="shared" si="69"/>
        <v>11640</v>
      </c>
    </row>
    <row r="2214" spans="1:6" x14ac:dyDescent="0.25">
      <c r="A2214" s="9" t="str">
        <f t="shared" si="68"/>
        <v>Vavrušková Barbora – 1132672490.01 (PP)</v>
      </c>
      <c r="B2214" s="8" t="s">
        <v>3939</v>
      </c>
      <c r="C2214" s="8" t="s">
        <v>3940</v>
      </c>
      <c r="D2214" s="8" t="s">
        <v>113</v>
      </c>
      <c r="E2214" s="8" t="s">
        <v>3774</v>
      </c>
      <c r="F2214" s="8" t="str">
        <f t="shared" si="69"/>
        <v>11640</v>
      </c>
    </row>
    <row r="2215" spans="1:6" x14ac:dyDescent="0.25">
      <c r="A2215" s="9" t="str">
        <f t="shared" si="68"/>
        <v>Velinská Kateřina Bc. – 1134285770.12 (DPP)</v>
      </c>
      <c r="B2215" s="8" t="s">
        <v>9867</v>
      </c>
      <c r="C2215" s="8" t="s">
        <v>9868</v>
      </c>
      <c r="D2215" s="8" t="s">
        <v>165</v>
      </c>
      <c r="E2215" s="8" t="s">
        <v>3774</v>
      </c>
      <c r="F2215" s="8" t="str">
        <f t="shared" si="69"/>
        <v>11640</v>
      </c>
    </row>
    <row r="2216" spans="1:6" x14ac:dyDescent="0.25">
      <c r="A2216" s="9" t="str">
        <f t="shared" si="68"/>
        <v>Veverková Michaela Mgr. – 1145949759.15 (DPP)</v>
      </c>
      <c r="B2216" s="8" t="s">
        <v>3941</v>
      </c>
      <c r="C2216" s="8" t="s">
        <v>3942</v>
      </c>
      <c r="D2216" s="8" t="s">
        <v>165</v>
      </c>
      <c r="E2216" s="8" t="s">
        <v>3774</v>
      </c>
      <c r="F2216" s="8" t="str">
        <f t="shared" si="69"/>
        <v>11640</v>
      </c>
    </row>
    <row r="2217" spans="1:6" x14ac:dyDescent="0.25">
      <c r="A2217" s="9" t="str">
        <f t="shared" si="68"/>
        <v>Vlachová Veronika MUDr. – 1198396595.05 (PP)</v>
      </c>
      <c r="B2217" s="8" t="s">
        <v>3943</v>
      </c>
      <c r="C2217" s="8" t="s">
        <v>3944</v>
      </c>
      <c r="D2217" s="8" t="s">
        <v>113</v>
      </c>
      <c r="E2217" s="8" t="s">
        <v>3774</v>
      </c>
      <c r="F2217" s="8" t="str">
        <f t="shared" si="69"/>
        <v>11640</v>
      </c>
    </row>
    <row r="2218" spans="1:6" x14ac:dyDescent="0.25">
      <c r="A2218" s="9" t="str">
        <f t="shared" si="68"/>
        <v>Vlasák René MUDr. – 1158893488.01 (DPP)</v>
      </c>
      <c r="B2218" s="8" t="s">
        <v>3945</v>
      </c>
      <c r="C2218" s="8" t="s">
        <v>3946</v>
      </c>
      <c r="D2218" s="8" t="s">
        <v>165</v>
      </c>
      <c r="E2218" s="8" t="s">
        <v>3774</v>
      </c>
      <c r="F2218" s="8" t="str">
        <f t="shared" si="69"/>
        <v>11640</v>
      </c>
    </row>
    <row r="2219" spans="1:6" x14ac:dyDescent="0.25">
      <c r="A2219" s="9" t="str">
        <f t="shared" si="68"/>
        <v>Vlasáková Barbora Mgr. – 1157913071.07 (DPP)</v>
      </c>
      <c r="B2219" s="8" t="s">
        <v>3947</v>
      </c>
      <c r="C2219" s="8" t="s">
        <v>3948</v>
      </c>
      <c r="D2219" s="8" t="s">
        <v>165</v>
      </c>
      <c r="E2219" s="8" t="s">
        <v>3774</v>
      </c>
      <c r="F2219" s="8" t="str">
        <f t="shared" si="69"/>
        <v>11640</v>
      </c>
    </row>
    <row r="2220" spans="1:6" x14ac:dyDescent="0.25">
      <c r="A2220" s="9" t="str">
        <f t="shared" si="68"/>
        <v>Vondrová Kateřina Mgr. – 1188612432.01 (PP)</v>
      </c>
      <c r="B2220" s="8" t="s">
        <v>3949</v>
      </c>
      <c r="C2220" s="8" t="s">
        <v>3950</v>
      </c>
      <c r="D2220" s="8" t="s">
        <v>113</v>
      </c>
      <c r="E2220" s="8" t="s">
        <v>3774</v>
      </c>
      <c r="F2220" s="8" t="str">
        <f t="shared" si="69"/>
        <v>11640</v>
      </c>
    </row>
    <row r="2221" spans="1:6" x14ac:dyDescent="0.25">
      <c r="A2221" s="9" t="str">
        <f t="shared" si="68"/>
        <v>Vyhnánek Štěpán Mgr. – 1153446071.01 (DPP)</v>
      </c>
      <c r="B2221" s="8" t="s">
        <v>3951</v>
      </c>
      <c r="C2221" s="8" t="s">
        <v>3952</v>
      </c>
      <c r="D2221" s="8" t="s">
        <v>165</v>
      </c>
      <c r="E2221" s="8" t="s">
        <v>3774</v>
      </c>
      <c r="F2221" s="8" t="str">
        <f t="shared" si="69"/>
        <v>11640</v>
      </c>
    </row>
    <row r="2222" spans="1:6" x14ac:dyDescent="0.25">
      <c r="A2222" s="9" t="str">
        <f t="shared" si="68"/>
        <v>Weissová Eliška Mgr. – 1182480154.04 (DPP)</v>
      </c>
      <c r="B2222" s="8" t="s">
        <v>3953</v>
      </c>
      <c r="C2222" s="8" t="s">
        <v>3954</v>
      </c>
      <c r="D2222" s="8" t="s">
        <v>165</v>
      </c>
      <c r="E2222" s="8" t="s">
        <v>3774</v>
      </c>
      <c r="F2222" s="8" t="str">
        <f t="shared" si="69"/>
        <v>11640</v>
      </c>
    </row>
    <row r="2223" spans="1:6" x14ac:dyDescent="0.25">
      <c r="A2223" s="9" t="str">
        <f t="shared" si="68"/>
        <v>Zahrádka Köhlerová Michaela Mgr. – 1142978622.06 (DPP)</v>
      </c>
      <c r="B2223" s="8" t="s">
        <v>3955</v>
      </c>
      <c r="C2223" s="8" t="s">
        <v>3956</v>
      </c>
      <c r="D2223" s="8" t="s">
        <v>165</v>
      </c>
      <c r="E2223" s="8" t="s">
        <v>3774</v>
      </c>
      <c r="F2223" s="8" t="str">
        <f t="shared" si="69"/>
        <v>11640</v>
      </c>
    </row>
    <row r="2224" spans="1:6" x14ac:dyDescent="0.25">
      <c r="A2224" s="9" t="str">
        <f t="shared" si="68"/>
        <v>Zákostelnová Pavla Bc. – 1147547647.04 (DPP)</v>
      </c>
      <c r="B2224" s="8" t="s">
        <v>3957</v>
      </c>
      <c r="C2224" s="8" t="s">
        <v>3958</v>
      </c>
      <c r="D2224" s="8" t="s">
        <v>165</v>
      </c>
      <c r="E2224" s="8" t="s">
        <v>3774</v>
      </c>
      <c r="F2224" s="8" t="str">
        <f t="shared" si="69"/>
        <v>11640</v>
      </c>
    </row>
    <row r="2225" spans="1:6" x14ac:dyDescent="0.25">
      <c r="A2225" s="9" t="str">
        <f t="shared" si="68"/>
        <v>Zejdová Martina Mgr. – 1153210918.01 (DPP)</v>
      </c>
      <c r="B2225" s="8" t="s">
        <v>9869</v>
      </c>
      <c r="C2225" s="8" t="s">
        <v>9870</v>
      </c>
      <c r="D2225" s="8" t="s">
        <v>165</v>
      </c>
      <c r="E2225" s="8" t="s">
        <v>3774</v>
      </c>
      <c r="F2225" s="8" t="str">
        <f t="shared" si="69"/>
        <v>11640</v>
      </c>
    </row>
    <row r="2226" spans="1:6" x14ac:dyDescent="0.25">
      <c r="A2226" s="9" t="str">
        <f t="shared" si="68"/>
        <v>Zinková Iva Mgr. – 1154081951.12 (DPP)</v>
      </c>
      <c r="B2226" s="8" t="s">
        <v>9871</v>
      </c>
      <c r="C2226" s="8" t="s">
        <v>9872</v>
      </c>
      <c r="D2226" s="8" t="s">
        <v>165</v>
      </c>
      <c r="E2226" s="8" t="s">
        <v>3774</v>
      </c>
      <c r="F2226" s="8" t="str">
        <f t="shared" si="69"/>
        <v>11640</v>
      </c>
    </row>
    <row r="2227" spans="1:6" x14ac:dyDescent="0.25">
      <c r="A2227" s="9" t="str">
        <f t="shared" si="68"/>
        <v>Živocký Petr – 1120789136.02 (DPP)</v>
      </c>
      <c r="B2227" s="8" t="s">
        <v>3959</v>
      </c>
      <c r="C2227" s="8" t="s">
        <v>3960</v>
      </c>
      <c r="D2227" s="8" t="s">
        <v>165</v>
      </c>
      <c r="E2227" s="8" t="s">
        <v>3774</v>
      </c>
      <c r="F2227" s="8" t="str">
        <f t="shared" si="69"/>
        <v>11640</v>
      </c>
    </row>
    <row r="2228" spans="1:6" x14ac:dyDescent="0.25">
      <c r="A2228" s="9" t="str">
        <f t="shared" si="68"/>
        <v>Andrés Cerezo Lucie Mgr. Ph.D. – 1148911146.02 (PP)</v>
      </c>
      <c r="B2228" s="8" t="s">
        <v>3961</v>
      </c>
      <c r="C2228" s="8" t="s">
        <v>3962</v>
      </c>
      <c r="D2228" s="8" t="s">
        <v>113</v>
      </c>
      <c r="E2228" s="8" t="s">
        <v>3963</v>
      </c>
      <c r="F2228" s="8" t="str">
        <f t="shared" si="69"/>
        <v>11641</v>
      </c>
    </row>
    <row r="2229" spans="1:6" x14ac:dyDescent="0.25">
      <c r="A2229" s="9" t="str">
        <f t="shared" si="68"/>
        <v>Balajková Veronika MUDr. Ph.D. – 1155499207.04 (PP)</v>
      </c>
      <c r="B2229" s="8" t="s">
        <v>3964</v>
      </c>
      <c r="C2229" s="8" t="s">
        <v>3965</v>
      </c>
      <c r="D2229" s="8" t="s">
        <v>113</v>
      </c>
      <c r="E2229" s="8" t="s">
        <v>3963</v>
      </c>
      <c r="F2229" s="8" t="str">
        <f t="shared" si="69"/>
        <v>11641</v>
      </c>
    </row>
    <row r="2230" spans="1:6" x14ac:dyDescent="0.25">
      <c r="A2230" s="9" t="str">
        <f t="shared" si="68"/>
        <v>Baloun Jiří Ing. Ph.D. – 1133148149.08 (DPP)</v>
      </c>
      <c r="B2230" s="8" t="s">
        <v>3966</v>
      </c>
      <c r="C2230" s="8" t="s">
        <v>9873</v>
      </c>
      <c r="D2230" s="8" t="s">
        <v>165</v>
      </c>
      <c r="E2230" s="8" t="s">
        <v>3963</v>
      </c>
      <c r="F2230" s="8" t="str">
        <f t="shared" si="69"/>
        <v>11641</v>
      </c>
    </row>
    <row r="2231" spans="1:6" x14ac:dyDescent="0.25">
      <c r="A2231" s="9" t="str">
        <f t="shared" si="68"/>
        <v>Bečvář Radim doc. MUDr. CSc. – 1144954473.01 (PP)</v>
      </c>
      <c r="B2231" s="8" t="s">
        <v>3967</v>
      </c>
      <c r="C2231" s="8" t="s">
        <v>3968</v>
      </c>
      <c r="D2231" s="8" t="s">
        <v>113</v>
      </c>
      <c r="E2231" s="8" t="s">
        <v>3963</v>
      </c>
      <c r="F2231" s="8" t="str">
        <f t="shared" si="69"/>
        <v>11641</v>
      </c>
    </row>
    <row r="2232" spans="1:6" x14ac:dyDescent="0.25">
      <c r="A2232" s="9" t="str">
        <f t="shared" si="68"/>
        <v>Bonatto Mayara Elisa MUDr. – 1153318133.01 (PP)</v>
      </c>
      <c r="B2232" s="8" t="s">
        <v>3969</v>
      </c>
      <c r="C2232" s="8" t="s">
        <v>3970</v>
      </c>
      <c r="D2232" s="8" t="s">
        <v>113</v>
      </c>
      <c r="E2232" s="8" t="s">
        <v>3963</v>
      </c>
      <c r="F2232" s="8" t="str">
        <f t="shared" si="69"/>
        <v>11641</v>
      </c>
    </row>
    <row r="2233" spans="1:6" x14ac:dyDescent="0.25">
      <c r="A2233" s="9" t="str">
        <f t="shared" si="68"/>
        <v>Brábníková Marešová Kristýna MUDr. Ph.D. – 1172892642.01 (PP)</v>
      </c>
      <c r="B2233" s="8" t="s">
        <v>3971</v>
      </c>
      <c r="C2233" s="8" t="s">
        <v>3972</v>
      </c>
      <c r="D2233" s="8" t="s">
        <v>113</v>
      </c>
      <c r="E2233" s="8" t="s">
        <v>3963</v>
      </c>
      <c r="F2233" s="8" t="str">
        <f t="shared" si="69"/>
        <v>11641</v>
      </c>
    </row>
    <row r="2234" spans="1:6" x14ac:dyDescent="0.25">
      <c r="A2234" s="9" t="str">
        <f t="shared" si="68"/>
        <v>Bubová Kristýna MUDr. Ph.D. – 1195478185.03 (PP)</v>
      </c>
      <c r="B2234" s="8" t="s">
        <v>3973</v>
      </c>
      <c r="C2234" s="8" t="s">
        <v>3974</v>
      </c>
      <c r="D2234" s="8" t="s">
        <v>113</v>
      </c>
      <c r="E2234" s="8" t="s">
        <v>3963</v>
      </c>
      <c r="F2234" s="8" t="str">
        <f t="shared" si="69"/>
        <v>11641</v>
      </c>
    </row>
    <row r="2235" spans="1:6" x14ac:dyDescent="0.25">
      <c r="A2235" s="9" t="str">
        <f t="shared" si="68"/>
        <v>Ciferská Hana MUDr. Ph.D. – 1193623882.01 (PP)</v>
      </c>
      <c r="B2235" s="8" t="s">
        <v>3975</v>
      </c>
      <c r="C2235" s="8" t="s">
        <v>3976</v>
      </c>
      <c r="D2235" s="8" t="s">
        <v>113</v>
      </c>
      <c r="E2235" s="8" t="s">
        <v>3963</v>
      </c>
      <c r="F2235" s="8" t="str">
        <f t="shared" si="69"/>
        <v>11641</v>
      </c>
    </row>
    <row r="2236" spans="1:6" x14ac:dyDescent="0.25">
      <c r="A2236" s="9" t="str">
        <f t="shared" si="68"/>
        <v>Filková Mária doc. MUDr. Ph.D. – 1125955759.02 (PP)</v>
      </c>
      <c r="B2236" s="8" t="s">
        <v>3977</v>
      </c>
      <c r="C2236" s="8" t="s">
        <v>3978</v>
      </c>
      <c r="D2236" s="8" t="s">
        <v>113</v>
      </c>
      <c r="E2236" s="8" t="s">
        <v>3963</v>
      </c>
      <c r="F2236" s="8" t="str">
        <f t="shared" si="69"/>
        <v>11641</v>
      </c>
    </row>
    <row r="2237" spans="1:6" x14ac:dyDescent="0.25">
      <c r="A2237" s="9" t="str">
        <f t="shared" si="68"/>
        <v>Forejtová Šárka MUDr. – 1146614898.01 (PP)</v>
      </c>
      <c r="B2237" s="8" t="s">
        <v>3979</v>
      </c>
      <c r="C2237" s="8" t="s">
        <v>3980</v>
      </c>
      <c r="D2237" s="8" t="s">
        <v>113</v>
      </c>
      <c r="E2237" s="8" t="s">
        <v>3963</v>
      </c>
      <c r="F2237" s="8" t="str">
        <f t="shared" si="69"/>
        <v>11641</v>
      </c>
    </row>
    <row r="2238" spans="1:6" x14ac:dyDescent="0.25">
      <c r="A2238" s="9" t="str">
        <f t="shared" si="68"/>
        <v>Funiok Petra – 1161104388.01 (PP)</v>
      </c>
      <c r="B2238" s="8" t="s">
        <v>9874</v>
      </c>
      <c r="C2238" s="8" t="s">
        <v>4004</v>
      </c>
      <c r="D2238" s="8" t="s">
        <v>113</v>
      </c>
      <c r="E2238" s="8" t="s">
        <v>3963</v>
      </c>
      <c r="F2238" s="8" t="str">
        <f t="shared" si="69"/>
        <v>11641</v>
      </c>
    </row>
    <row r="2239" spans="1:6" x14ac:dyDescent="0.25">
      <c r="A2239" s="9" t="str">
        <f t="shared" si="68"/>
        <v>Gregová Monika MUDr. Ph.D. – 1129909175.03 (PP)</v>
      </c>
      <c r="B2239" s="8" t="s">
        <v>3981</v>
      </c>
      <c r="C2239" s="8" t="s">
        <v>3982</v>
      </c>
      <c r="D2239" s="8" t="s">
        <v>113</v>
      </c>
      <c r="E2239" s="8" t="s">
        <v>3963</v>
      </c>
      <c r="F2239" s="8" t="str">
        <f t="shared" si="69"/>
        <v>11641</v>
      </c>
    </row>
    <row r="2240" spans="1:6" x14ac:dyDescent="0.25">
      <c r="A2240" s="9" t="str">
        <f t="shared" si="68"/>
        <v>Hasíková Lenka MUDr. Ph.D. – 1181741947.03 (PP)</v>
      </c>
      <c r="B2240" s="8" t="s">
        <v>3983</v>
      </c>
      <c r="C2240" s="8" t="s">
        <v>3984</v>
      </c>
      <c r="D2240" s="8" t="s">
        <v>113</v>
      </c>
      <c r="E2240" s="8" t="s">
        <v>3963</v>
      </c>
      <c r="F2240" s="8" t="str">
        <f t="shared" si="69"/>
        <v>11641</v>
      </c>
    </row>
    <row r="2241" spans="1:6" x14ac:dyDescent="0.25">
      <c r="A2241" s="9" t="str">
        <f t="shared" si="68"/>
        <v>Hušáková Markéta MUDr. Ph.D. – 1144195358.01 (PP)</v>
      </c>
      <c r="B2241" s="8" t="s">
        <v>3985</v>
      </c>
      <c r="C2241" s="8" t="s">
        <v>3986</v>
      </c>
      <c r="D2241" s="8" t="s">
        <v>113</v>
      </c>
      <c r="E2241" s="8" t="s">
        <v>3963</v>
      </c>
      <c r="F2241" s="8" t="str">
        <f t="shared" si="69"/>
        <v>11641</v>
      </c>
    </row>
    <row r="2242" spans="1:6" x14ac:dyDescent="0.25">
      <c r="A2242" s="9" t="str">
        <f t="shared" ref="A2242:A2305" si="70">_xlfn.CONCAT(B2242," – ",C2242," (",D2242,")")</f>
        <v>Janáková Kateřina MUDr. Bc. – 1178240714.01 (PP)</v>
      </c>
      <c r="B2242" s="8" t="s">
        <v>9875</v>
      </c>
      <c r="C2242" s="8" t="s">
        <v>3991</v>
      </c>
      <c r="D2242" s="8" t="s">
        <v>113</v>
      </c>
      <c r="E2242" s="8" t="s">
        <v>3963</v>
      </c>
      <c r="F2242" s="8" t="str">
        <f t="shared" ref="F2242:F2305" si="71">MID(E2242,1,5)</f>
        <v>11641</v>
      </c>
    </row>
    <row r="2243" spans="1:6" x14ac:dyDescent="0.25">
      <c r="A2243" s="9" t="str">
        <f t="shared" si="70"/>
        <v>Klein Martin MUDr. Ph.D. – 1111851177.02 (PP)</v>
      </c>
      <c r="B2243" s="8" t="s">
        <v>3987</v>
      </c>
      <c r="C2243" s="8" t="s">
        <v>3988</v>
      </c>
      <c r="D2243" s="8" t="s">
        <v>113</v>
      </c>
      <c r="E2243" s="8" t="s">
        <v>3963</v>
      </c>
      <c r="F2243" s="8" t="str">
        <f t="shared" si="71"/>
        <v>11641</v>
      </c>
    </row>
    <row r="2244" spans="1:6" x14ac:dyDescent="0.25">
      <c r="A2244" s="9" t="str">
        <f t="shared" si="70"/>
        <v>Kryštůfková Olga MUDr. Ph.D. – 1193612132.01 (PP)</v>
      </c>
      <c r="B2244" s="8" t="s">
        <v>3989</v>
      </c>
      <c r="C2244" s="8" t="s">
        <v>3990</v>
      </c>
      <c r="D2244" s="8" t="s">
        <v>113</v>
      </c>
      <c r="E2244" s="8" t="s">
        <v>3963</v>
      </c>
      <c r="F2244" s="8" t="str">
        <f t="shared" si="71"/>
        <v>11641</v>
      </c>
    </row>
    <row r="2245" spans="1:6" x14ac:dyDescent="0.25">
      <c r="A2245" s="9" t="str">
        <f t="shared" si="70"/>
        <v>Mann Heřman MUDr. Ph.D. – 1169630506.01 (PP)</v>
      </c>
      <c r="B2245" s="8" t="s">
        <v>3992</v>
      </c>
      <c r="C2245" s="8" t="s">
        <v>3993</v>
      </c>
      <c r="D2245" s="8" t="s">
        <v>113</v>
      </c>
      <c r="E2245" s="8" t="s">
        <v>3963</v>
      </c>
      <c r="F2245" s="8" t="str">
        <f t="shared" si="71"/>
        <v>11641</v>
      </c>
    </row>
    <row r="2246" spans="1:6" x14ac:dyDescent="0.25">
      <c r="A2246" s="9" t="str">
        <f t="shared" si="70"/>
        <v>Mintálová Kateřina MUDr. – 1166388678.01 (PP)</v>
      </c>
      <c r="B2246" s="8" t="s">
        <v>3994</v>
      </c>
      <c r="C2246" s="8" t="s">
        <v>3995</v>
      </c>
      <c r="D2246" s="8" t="s">
        <v>113</v>
      </c>
      <c r="E2246" s="8" t="s">
        <v>3963</v>
      </c>
      <c r="F2246" s="8" t="str">
        <f t="shared" si="71"/>
        <v>11641</v>
      </c>
    </row>
    <row r="2247" spans="1:6" x14ac:dyDescent="0.25">
      <c r="A2247" s="9" t="str">
        <f t="shared" si="70"/>
        <v>Moravcová Radka MUDr. – 1112293418.01 (PP)</v>
      </c>
      <c r="B2247" s="8" t="s">
        <v>3996</v>
      </c>
      <c r="C2247" s="8" t="s">
        <v>3997</v>
      </c>
      <c r="D2247" s="8" t="s">
        <v>113</v>
      </c>
      <c r="E2247" s="8" t="s">
        <v>3963</v>
      </c>
      <c r="F2247" s="8" t="str">
        <f t="shared" si="71"/>
        <v>11641</v>
      </c>
    </row>
    <row r="2248" spans="1:6" x14ac:dyDescent="0.25">
      <c r="A2248" s="9" t="str">
        <f t="shared" si="70"/>
        <v>Navrátilová Adéla Mgr. – 1113775568.08 (DPP)</v>
      </c>
      <c r="B2248" s="8" t="s">
        <v>9876</v>
      </c>
      <c r="C2248" s="8" t="s">
        <v>9877</v>
      </c>
      <c r="D2248" s="8" t="s">
        <v>165</v>
      </c>
      <c r="E2248" s="8" t="s">
        <v>3963</v>
      </c>
      <c r="F2248" s="8" t="str">
        <f t="shared" si="71"/>
        <v>11641</v>
      </c>
    </row>
    <row r="2249" spans="1:6" x14ac:dyDescent="0.25">
      <c r="A2249" s="9" t="str">
        <f t="shared" si="70"/>
        <v>Olejárová Marta MUDr. CSc. – 1162440777.01 (PP)</v>
      </c>
      <c r="B2249" s="8" t="s">
        <v>3998</v>
      </c>
      <c r="C2249" s="8" t="s">
        <v>3999</v>
      </c>
      <c r="D2249" s="8" t="s">
        <v>113</v>
      </c>
      <c r="E2249" s="8" t="s">
        <v>3963</v>
      </c>
      <c r="F2249" s="8" t="str">
        <f t="shared" si="71"/>
        <v>11641</v>
      </c>
    </row>
    <row r="2250" spans="1:6" x14ac:dyDescent="0.25">
      <c r="A2250" s="9" t="str">
        <f t="shared" si="70"/>
        <v>Oreská Sabína MUDr. Ph.D. – 1124800910.04 (PP)</v>
      </c>
      <c r="B2250" s="8" t="s">
        <v>4000</v>
      </c>
      <c r="C2250" s="8" t="s">
        <v>4001</v>
      </c>
      <c r="D2250" s="8" t="s">
        <v>113</v>
      </c>
      <c r="E2250" s="8" t="s">
        <v>3963</v>
      </c>
      <c r="F2250" s="8" t="str">
        <f t="shared" si="71"/>
        <v>11641</v>
      </c>
    </row>
    <row r="2251" spans="1:6" x14ac:dyDescent="0.25">
      <c r="A2251" s="9" t="str">
        <f t="shared" si="70"/>
        <v>Pavelka Karel prof. MUDr. DrSc. – 1180524366.01 (PP)</v>
      </c>
      <c r="B2251" s="8" t="s">
        <v>4002</v>
      </c>
      <c r="C2251" s="8" t="s">
        <v>4003</v>
      </c>
      <c r="D2251" s="8" t="s">
        <v>113</v>
      </c>
      <c r="E2251" s="8" t="s">
        <v>3963</v>
      </c>
      <c r="F2251" s="8" t="str">
        <f t="shared" si="71"/>
        <v>11641</v>
      </c>
    </row>
    <row r="2252" spans="1:6" x14ac:dyDescent="0.25">
      <c r="A2252" s="9" t="str">
        <f t="shared" si="70"/>
        <v>Růžičková Olga MUDr. – 1157105726.01 (PP)</v>
      </c>
      <c r="B2252" s="8" t="s">
        <v>4005</v>
      </c>
      <c r="C2252" s="8" t="s">
        <v>4006</v>
      </c>
      <c r="D2252" s="8" t="s">
        <v>113</v>
      </c>
      <c r="E2252" s="8" t="s">
        <v>3963</v>
      </c>
      <c r="F2252" s="8" t="str">
        <f t="shared" si="71"/>
        <v>11641</v>
      </c>
    </row>
    <row r="2253" spans="1:6" x14ac:dyDescent="0.25">
      <c r="A2253" s="9" t="str">
        <f t="shared" si="70"/>
        <v>Sokalska-Jurkiewicz Magdalena Agnieszka MUDr. Ph.D. – 1138359938.01 (PP)</v>
      </c>
      <c r="B2253" s="8" t="s">
        <v>4007</v>
      </c>
      <c r="C2253" s="8" t="s">
        <v>4008</v>
      </c>
      <c r="D2253" s="8" t="s">
        <v>113</v>
      </c>
      <c r="E2253" s="8" t="s">
        <v>3963</v>
      </c>
      <c r="F2253" s="8" t="str">
        <f t="shared" si="71"/>
        <v>11641</v>
      </c>
    </row>
    <row r="2254" spans="1:6" x14ac:dyDescent="0.25">
      <c r="A2254" s="9" t="str">
        <f t="shared" si="70"/>
        <v>Svobodová Veronika – 1183923077.01 (PP)</v>
      </c>
      <c r="B2254" s="8" t="s">
        <v>9878</v>
      </c>
      <c r="C2254" s="8" t="s">
        <v>9879</v>
      </c>
      <c r="D2254" s="8" t="s">
        <v>113</v>
      </c>
      <c r="E2254" s="8" t="s">
        <v>3963</v>
      </c>
      <c r="F2254" s="8" t="str">
        <f t="shared" si="71"/>
        <v>11641</v>
      </c>
    </row>
    <row r="2255" spans="1:6" x14ac:dyDescent="0.25">
      <c r="A2255" s="9" t="str">
        <f t="shared" si="70"/>
        <v>Šedová Liliana MUDr. – 1197110939.01 (PP)</v>
      </c>
      <c r="B2255" s="8" t="s">
        <v>4009</v>
      </c>
      <c r="C2255" s="8" t="s">
        <v>4010</v>
      </c>
      <c r="D2255" s="8" t="s">
        <v>113</v>
      </c>
      <c r="E2255" s="8" t="s">
        <v>3963</v>
      </c>
      <c r="F2255" s="8" t="str">
        <f t="shared" si="71"/>
        <v>11641</v>
      </c>
    </row>
    <row r="2256" spans="1:6" x14ac:dyDescent="0.25">
      <c r="A2256" s="9" t="str">
        <f t="shared" si="70"/>
        <v>Šenolt Ladislav prof. MUDr. Ph.D. – 1194290530.01 (PP)</v>
      </c>
      <c r="B2256" s="8" t="s">
        <v>4011</v>
      </c>
      <c r="C2256" s="8" t="s">
        <v>4012</v>
      </c>
      <c r="D2256" s="8" t="s">
        <v>113</v>
      </c>
      <c r="E2256" s="8" t="s">
        <v>3963</v>
      </c>
      <c r="F2256" s="8" t="str">
        <f t="shared" si="71"/>
        <v>11641</v>
      </c>
    </row>
    <row r="2257" spans="1:6" x14ac:dyDescent="0.25">
      <c r="A2257" s="9" t="str">
        <f t="shared" si="70"/>
        <v>Šindelářová Jana MUDr. – 1185640447.01 (PP)</v>
      </c>
      <c r="B2257" s="8" t="s">
        <v>4013</v>
      </c>
      <c r="C2257" s="8" t="s">
        <v>4014</v>
      </c>
      <c r="D2257" s="8" t="s">
        <v>113</v>
      </c>
      <c r="E2257" s="8" t="s">
        <v>3963</v>
      </c>
      <c r="F2257" s="8" t="str">
        <f t="shared" si="71"/>
        <v>11641</v>
      </c>
    </row>
    <row r="2258" spans="1:6" x14ac:dyDescent="0.25">
      <c r="A2258" s="9" t="str">
        <f t="shared" si="70"/>
        <v>Šléglová Olga MUDr. – 1179258932.01 (PP)</v>
      </c>
      <c r="B2258" s="8" t="s">
        <v>4015</v>
      </c>
      <c r="C2258" s="8" t="s">
        <v>4016</v>
      </c>
      <c r="D2258" s="8" t="s">
        <v>113</v>
      </c>
      <c r="E2258" s="8" t="s">
        <v>3963</v>
      </c>
      <c r="F2258" s="8" t="str">
        <f t="shared" si="71"/>
        <v>11641</v>
      </c>
    </row>
    <row r="2259" spans="1:6" x14ac:dyDescent="0.25">
      <c r="A2259" s="9" t="str">
        <f t="shared" si="70"/>
        <v>Štěpán Jan prof. MUDr. DrSc. – 1186691888.01 (PP)</v>
      </c>
      <c r="B2259" s="8" t="s">
        <v>4017</v>
      </c>
      <c r="C2259" s="8" t="s">
        <v>4018</v>
      </c>
      <c r="D2259" s="8" t="s">
        <v>113</v>
      </c>
      <c r="E2259" s="8" t="s">
        <v>3963</v>
      </c>
      <c r="F2259" s="8" t="str">
        <f t="shared" si="71"/>
        <v>11641</v>
      </c>
    </row>
    <row r="2260" spans="1:6" x14ac:dyDescent="0.25">
      <c r="A2260" s="9" t="str">
        <f t="shared" si="70"/>
        <v>Tegzová Dana MUDr. – 1151319394.01 (PP)</v>
      </c>
      <c r="B2260" s="8" t="s">
        <v>4019</v>
      </c>
      <c r="C2260" s="8" t="s">
        <v>4020</v>
      </c>
      <c r="D2260" s="8" t="s">
        <v>113</v>
      </c>
      <c r="E2260" s="8" t="s">
        <v>3963</v>
      </c>
      <c r="F2260" s="8" t="str">
        <f t="shared" si="71"/>
        <v>11641</v>
      </c>
    </row>
    <row r="2261" spans="1:6" x14ac:dyDescent="0.25">
      <c r="A2261" s="9" t="str">
        <f t="shared" si="70"/>
        <v>Tomasová-Studýnková Jana MUDr. Ph.D. – 1141101607.01 (PP)</v>
      </c>
      <c r="B2261" s="8" t="s">
        <v>4021</v>
      </c>
      <c r="C2261" s="8" t="s">
        <v>4022</v>
      </c>
      <c r="D2261" s="8" t="s">
        <v>113</v>
      </c>
      <c r="E2261" s="8" t="s">
        <v>3963</v>
      </c>
      <c r="F2261" s="8" t="str">
        <f t="shared" si="71"/>
        <v>11641</v>
      </c>
    </row>
    <row r="2262" spans="1:6" x14ac:dyDescent="0.25">
      <c r="A2262" s="9" t="str">
        <f t="shared" si="70"/>
        <v>Tomčík Michal prof. MUDr. Ph.D. – 1110053807.03 (PP)</v>
      </c>
      <c r="B2262" s="8" t="s">
        <v>4023</v>
      </c>
      <c r="C2262" s="8" t="s">
        <v>4024</v>
      </c>
      <c r="D2262" s="8" t="s">
        <v>113</v>
      </c>
      <c r="E2262" s="8" t="s">
        <v>3963</v>
      </c>
      <c r="F2262" s="8" t="str">
        <f t="shared" si="71"/>
        <v>11641</v>
      </c>
    </row>
    <row r="2263" spans="1:6" x14ac:dyDescent="0.25">
      <c r="A2263" s="9" t="str">
        <f t="shared" si="70"/>
        <v>Vencovský Jiří prof. MUDr. DrSc. – 1136749560.01 (PP)</v>
      </c>
      <c r="B2263" s="8" t="s">
        <v>4025</v>
      </c>
      <c r="C2263" s="8" t="s">
        <v>4026</v>
      </c>
      <c r="D2263" s="8" t="s">
        <v>113</v>
      </c>
      <c r="E2263" s="8" t="s">
        <v>3963</v>
      </c>
      <c r="F2263" s="8" t="str">
        <f t="shared" si="71"/>
        <v>11641</v>
      </c>
    </row>
    <row r="2264" spans="1:6" x14ac:dyDescent="0.25">
      <c r="A2264" s="9" t="str">
        <f t="shared" si="70"/>
        <v>Závada Jakub prof. MUDr. Ph.D. – 1132227784.01 (PP)</v>
      </c>
      <c r="B2264" s="8" t="s">
        <v>4027</v>
      </c>
      <c r="C2264" s="8" t="s">
        <v>4028</v>
      </c>
      <c r="D2264" s="8" t="s">
        <v>113</v>
      </c>
      <c r="E2264" s="8" t="s">
        <v>3963</v>
      </c>
      <c r="F2264" s="8" t="str">
        <f t="shared" si="71"/>
        <v>11641</v>
      </c>
    </row>
    <row r="2265" spans="1:6" x14ac:dyDescent="0.25">
      <c r="A2265" s="9" t="str">
        <f t="shared" si="70"/>
        <v>Neužil Petr prof. MUDr. CSc. – 1197958927.01 (PP)</v>
      </c>
      <c r="B2265" s="8" t="s">
        <v>4029</v>
      </c>
      <c r="C2265" s="8" t="s">
        <v>4030</v>
      </c>
      <c r="D2265" s="8" t="s">
        <v>113</v>
      </c>
      <c r="E2265" s="8" t="s">
        <v>9880</v>
      </c>
      <c r="F2265" s="8" t="str">
        <f t="shared" si="71"/>
        <v>11643</v>
      </c>
    </row>
    <row r="2266" spans="1:6" x14ac:dyDescent="0.25">
      <c r="A2266" s="9" t="str">
        <f t="shared" si="70"/>
        <v>Šedivá Lucie MUDr. Ph.D. – 1122430678.01 (PP)</v>
      </c>
      <c r="B2266" s="8" t="s">
        <v>4031</v>
      </c>
      <c r="C2266" s="8" t="s">
        <v>4032</v>
      </c>
      <c r="D2266" s="8" t="s">
        <v>113</v>
      </c>
      <c r="E2266" s="8" t="s">
        <v>9880</v>
      </c>
      <c r="F2266" s="8" t="str">
        <f t="shared" si="71"/>
        <v>11643</v>
      </c>
    </row>
    <row r="2267" spans="1:6" x14ac:dyDescent="0.25">
      <c r="A2267" s="9" t="str">
        <f t="shared" si="70"/>
        <v>Albrechtová Blanka – 1140364105.01 (PP)</v>
      </c>
      <c r="B2267" s="8" t="s">
        <v>4033</v>
      </c>
      <c r="C2267" s="8" t="s">
        <v>4034</v>
      </c>
      <c r="D2267" s="8" t="s">
        <v>113</v>
      </c>
      <c r="E2267" s="8" t="s">
        <v>4035</v>
      </c>
      <c r="F2267" s="8" t="str">
        <f t="shared" si="71"/>
        <v>11650</v>
      </c>
    </row>
    <row r="2268" spans="1:6" x14ac:dyDescent="0.25">
      <c r="A2268" s="9" t="str">
        <f t="shared" si="70"/>
        <v>Appelt Lukáš – 1135380978.01 (DPP)</v>
      </c>
      <c r="B2268" s="8" t="s">
        <v>9881</v>
      </c>
      <c r="C2268" s="8" t="s">
        <v>9882</v>
      </c>
      <c r="D2268" s="8" t="s">
        <v>165</v>
      </c>
      <c r="E2268" s="8" t="s">
        <v>4035</v>
      </c>
      <c r="F2268" s="8" t="str">
        <f t="shared" si="71"/>
        <v>11650</v>
      </c>
    </row>
    <row r="2269" spans="1:6" x14ac:dyDescent="0.25">
      <c r="A2269" s="9" t="str">
        <f t="shared" si="70"/>
        <v>Augustínová Jana MUDr. – 1149959913.01 (PP)</v>
      </c>
      <c r="B2269" s="8" t="s">
        <v>4037</v>
      </c>
      <c r="C2269" s="8" t="s">
        <v>4038</v>
      </c>
      <c r="D2269" s="8" t="s">
        <v>113</v>
      </c>
      <c r="E2269" s="8" t="s">
        <v>4035</v>
      </c>
      <c r="F2269" s="8" t="str">
        <f t="shared" si="71"/>
        <v>11650</v>
      </c>
    </row>
    <row r="2270" spans="1:6" x14ac:dyDescent="0.25">
      <c r="A2270" s="9" t="str">
        <f t="shared" si="70"/>
        <v>Bačíková Dominika Mgr. – 1186707766.01 (PP)</v>
      </c>
      <c r="B2270" s="8" t="s">
        <v>4039</v>
      </c>
      <c r="C2270" s="8" t="s">
        <v>4040</v>
      </c>
      <c r="D2270" s="8" t="s">
        <v>113</v>
      </c>
      <c r="E2270" s="8" t="s">
        <v>4035</v>
      </c>
      <c r="F2270" s="8" t="str">
        <f t="shared" si="71"/>
        <v>11650</v>
      </c>
    </row>
    <row r="2271" spans="1:6" x14ac:dyDescent="0.25">
      <c r="A2271" s="9" t="str">
        <f t="shared" si="70"/>
        <v>Barešová Veronika Mgr. Ph.D. – 1177586046.01 (PP)</v>
      </c>
      <c r="B2271" s="8" t="s">
        <v>4041</v>
      </c>
      <c r="C2271" s="8" t="s">
        <v>4042</v>
      </c>
      <c r="D2271" s="8" t="s">
        <v>113</v>
      </c>
      <c r="E2271" s="8" t="s">
        <v>4035</v>
      </c>
      <c r="F2271" s="8" t="str">
        <f t="shared" si="71"/>
        <v>11650</v>
      </c>
    </row>
    <row r="2272" spans="1:6" x14ac:dyDescent="0.25">
      <c r="A2272" s="9" t="str">
        <f t="shared" si="70"/>
        <v>Barešová Berta – 1122007134.01 (DPP)</v>
      </c>
      <c r="B2272" s="8" t="s">
        <v>9883</v>
      </c>
      <c r="C2272" s="8" t="s">
        <v>9884</v>
      </c>
      <c r="D2272" s="8" t="s">
        <v>165</v>
      </c>
      <c r="E2272" s="8" t="s">
        <v>4035</v>
      </c>
      <c r="F2272" s="8" t="str">
        <f t="shared" si="71"/>
        <v>11650</v>
      </c>
    </row>
    <row r="2273" spans="1:6" x14ac:dyDescent="0.25">
      <c r="A2273" s="9" t="str">
        <f t="shared" si="70"/>
        <v>Bašková Martina Mgr. Bc. – 1143146905.06 (PP)</v>
      </c>
      <c r="B2273" s="8" t="s">
        <v>4043</v>
      </c>
      <c r="C2273" s="8" t="s">
        <v>4044</v>
      </c>
      <c r="D2273" s="8" t="s">
        <v>113</v>
      </c>
      <c r="E2273" s="8" t="s">
        <v>4035</v>
      </c>
      <c r="F2273" s="8" t="str">
        <f t="shared" si="71"/>
        <v>11650</v>
      </c>
    </row>
    <row r="2274" spans="1:6" x14ac:dyDescent="0.25">
      <c r="A2274" s="9" t="str">
        <f t="shared" si="70"/>
        <v>Befekadu Asfaw RNDr. CSc. – 1133690805.01 (PP)</v>
      </c>
      <c r="B2274" s="8" t="s">
        <v>4045</v>
      </c>
      <c r="C2274" s="8" t="s">
        <v>4046</v>
      </c>
      <c r="D2274" s="8" t="s">
        <v>113</v>
      </c>
      <c r="E2274" s="8" t="s">
        <v>4035</v>
      </c>
      <c r="F2274" s="8" t="str">
        <f t="shared" si="71"/>
        <v>11650</v>
      </c>
    </row>
    <row r="2275" spans="1:6" x14ac:dyDescent="0.25">
      <c r="A2275" s="9" t="str">
        <f t="shared" si="70"/>
        <v>Bendová Barbora Mgr. Ph.D. – 1145250695.01 (PP)</v>
      </c>
      <c r="B2275" s="8" t="s">
        <v>4047</v>
      </c>
      <c r="C2275" s="8" t="s">
        <v>4048</v>
      </c>
      <c r="D2275" s="8" t="s">
        <v>113</v>
      </c>
      <c r="E2275" s="8" t="s">
        <v>4035</v>
      </c>
      <c r="F2275" s="8" t="str">
        <f t="shared" si="71"/>
        <v>11650</v>
      </c>
    </row>
    <row r="2276" spans="1:6" x14ac:dyDescent="0.25">
      <c r="A2276" s="9" t="str">
        <f t="shared" si="70"/>
        <v>Beránková Hana Mgr. – 1182834782.04 (PP)</v>
      </c>
      <c r="B2276" s="8" t="s">
        <v>4049</v>
      </c>
      <c r="C2276" s="8" t="s">
        <v>4050</v>
      </c>
      <c r="D2276" s="8" t="s">
        <v>113</v>
      </c>
      <c r="E2276" s="8" t="s">
        <v>4035</v>
      </c>
      <c r="F2276" s="8" t="str">
        <f t="shared" si="71"/>
        <v>11650</v>
      </c>
    </row>
    <row r="2277" spans="1:6" x14ac:dyDescent="0.25">
      <c r="A2277" s="9" t="str">
        <f t="shared" si="70"/>
        <v>Berná Linda Ing. Ph.D. – 1169771295.01 (PP)</v>
      </c>
      <c r="B2277" s="8" t="s">
        <v>4051</v>
      </c>
      <c r="C2277" s="8" t="s">
        <v>4052</v>
      </c>
      <c r="D2277" s="8" t="s">
        <v>113</v>
      </c>
      <c r="E2277" s="8" t="s">
        <v>4035</v>
      </c>
      <c r="F2277" s="8" t="str">
        <f t="shared" si="71"/>
        <v>11650</v>
      </c>
    </row>
    <row r="2278" spans="1:6" x14ac:dyDescent="0.25">
      <c r="A2278" s="9" t="str">
        <f t="shared" si="70"/>
        <v>Bileková Timea MUDr. – 1145625139.01 (PP)</v>
      </c>
      <c r="B2278" s="8" t="s">
        <v>4053</v>
      </c>
      <c r="C2278" s="8" t="s">
        <v>4054</v>
      </c>
      <c r="D2278" s="8" t="s">
        <v>113</v>
      </c>
      <c r="E2278" s="8" t="s">
        <v>4035</v>
      </c>
      <c r="F2278" s="8" t="str">
        <f t="shared" si="71"/>
        <v>11650</v>
      </c>
    </row>
    <row r="2279" spans="1:6" x14ac:dyDescent="0.25">
      <c r="A2279" s="9" t="str">
        <f t="shared" si="70"/>
        <v>Bittmanová Petra Ing. – 1144547959.06 (PP)</v>
      </c>
      <c r="B2279" s="8" t="s">
        <v>4055</v>
      </c>
      <c r="C2279" s="8" t="s">
        <v>4056</v>
      </c>
      <c r="D2279" s="8" t="s">
        <v>113</v>
      </c>
      <c r="E2279" s="8" t="s">
        <v>4035</v>
      </c>
      <c r="F2279" s="8" t="str">
        <f t="shared" si="71"/>
        <v>11650</v>
      </c>
    </row>
    <row r="2280" spans="1:6" x14ac:dyDescent="0.25">
      <c r="A2280" s="9" t="str">
        <f t="shared" si="70"/>
        <v>Bittmanová Petra Ing. – 1144547959.10 (DPP)</v>
      </c>
      <c r="B2280" s="8" t="s">
        <v>4055</v>
      </c>
      <c r="C2280" s="8" t="s">
        <v>4057</v>
      </c>
      <c r="D2280" s="8" t="s">
        <v>165</v>
      </c>
      <c r="E2280" s="8" t="s">
        <v>4035</v>
      </c>
      <c r="F2280" s="8" t="str">
        <f t="shared" si="71"/>
        <v>11650</v>
      </c>
    </row>
    <row r="2281" spans="1:6" x14ac:dyDescent="0.25">
      <c r="A2281" s="9" t="str">
        <f t="shared" si="70"/>
        <v>Brinsa Vítězslav Mgr. – 1158771654.01 (PP)</v>
      </c>
      <c r="B2281" s="8" t="s">
        <v>4058</v>
      </c>
      <c r="C2281" s="8" t="s">
        <v>4059</v>
      </c>
      <c r="D2281" s="8" t="s">
        <v>113</v>
      </c>
      <c r="E2281" s="8" t="s">
        <v>4035</v>
      </c>
      <c r="F2281" s="8" t="str">
        <f t="shared" si="71"/>
        <v>11650</v>
      </c>
    </row>
    <row r="2282" spans="1:6" x14ac:dyDescent="0.25">
      <c r="A2282" s="9" t="str">
        <f t="shared" si="70"/>
        <v>Buganová Michaela MUDr. Ph.D. – 1124390454.02 (PP)</v>
      </c>
      <c r="B2282" s="8" t="s">
        <v>4060</v>
      </c>
      <c r="C2282" s="8" t="s">
        <v>4061</v>
      </c>
      <c r="D2282" s="8" t="s">
        <v>113</v>
      </c>
      <c r="E2282" s="8" t="s">
        <v>4035</v>
      </c>
      <c r="F2282" s="8" t="str">
        <f t="shared" si="71"/>
        <v>11650</v>
      </c>
    </row>
    <row r="2283" spans="1:6" x14ac:dyDescent="0.25">
      <c r="A2283" s="9" t="str">
        <f t="shared" si="70"/>
        <v>Bulant Josef Mgr. et Mgr. – 1135873616.01 (PP)</v>
      </c>
      <c r="B2283" s="8" t="s">
        <v>4062</v>
      </c>
      <c r="C2283" s="8" t="s">
        <v>4063</v>
      </c>
      <c r="D2283" s="8" t="s">
        <v>113</v>
      </c>
      <c r="E2283" s="8" t="s">
        <v>4035</v>
      </c>
      <c r="F2283" s="8" t="str">
        <f t="shared" si="71"/>
        <v>11650</v>
      </c>
    </row>
    <row r="2284" spans="1:6" x14ac:dyDescent="0.25">
      <c r="A2284" s="9" t="str">
        <f t="shared" si="70"/>
        <v>Burianová Iva MUDr. Ph.D. – 1181628156.01 (PP)</v>
      </c>
      <c r="B2284" s="8" t="s">
        <v>4064</v>
      </c>
      <c r="C2284" s="8" t="s">
        <v>4065</v>
      </c>
      <c r="D2284" s="8" t="s">
        <v>113</v>
      </c>
      <c r="E2284" s="8" t="s">
        <v>4035</v>
      </c>
      <c r="F2284" s="8" t="str">
        <f t="shared" si="71"/>
        <v>11650</v>
      </c>
    </row>
    <row r="2285" spans="1:6" x14ac:dyDescent="0.25">
      <c r="A2285" s="9" t="str">
        <f t="shared" si="70"/>
        <v>Burská Daniela RNDr. Ph.D. – 1117595012.03 (PP)</v>
      </c>
      <c r="B2285" s="8" t="s">
        <v>4066</v>
      </c>
      <c r="C2285" s="8" t="s">
        <v>4067</v>
      </c>
      <c r="D2285" s="8" t="s">
        <v>113</v>
      </c>
      <c r="E2285" s="8" t="s">
        <v>4035</v>
      </c>
      <c r="F2285" s="8" t="str">
        <f t="shared" si="71"/>
        <v>11650</v>
      </c>
    </row>
    <row r="2286" spans="1:6" x14ac:dyDescent="0.25">
      <c r="A2286" s="9" t="str">
        <f t="shared" si="70"/>
        <v>Čechová Anna MUDr. Ph.D. – 1161551851.02 (PP)</v>
      </c>
      <c r="B2286" s="8" t="s">
        <v>4068</v>
      </c>
      <c r="C2286" s="8" t="s">
        <v>4069</v>
      </c>
      <c r="D2286" s="8" t="s">
        <v>113</v>
      </c>
      <c r="E2286" s="8" t="s">
        <v>4035</v>
      </c>
      <c r="F2286" s="8" t="str">
        <f t="shared" si="71"/>
        <v>11650</v>
      </c>
    </row>
    <row r="2287" spans="1:6" x14ac:dyDescent="0.25">
      <c r="A2287" s="9" t="str">
        <f t="shared" si="70"/>
        <v>Čechová Karolína – 1159080680.01 (PP)</v>
      </c>
      <c r="B2287" s="8" t="s">
        <v>9885</v>
      </c>
      <c r="C2287" s="8" t="s">
        <v>9886</v>
      </c>
      <c r="D2287" s="8" t="s">
        <v>113</v>
      </c>
      <c r="E2287" s="8" t="s">
        <v>4035</v>
      </c>
      <c r="F2287" s="8" t="str">
        <f t="shared" si="71"/>
        <v>11650</v>
      </c>
    </row>
    <row r="2288" spans="1:6" x14ac:dyDescent="0.25">
      <c r="A2288" s="9" t="str">
        <f t="shared" si="70"/>
        <v>Česneková Eva – 1115731083.01 (PP)</v>
      </c>
      <c r="B2288" s="8" t="s">
        <v>4070</v>
      </c>
      <c r="C2288" s="8" t="s">
        <v>4071</v>
      </c>
      <c r="D2288" s="8" t="s">
        <v>113</v>
      </c>
      <c r="E2288" s="8" t="s">
        <v>4035</v>
      </c>
      <c r="F2288" s="8" t="str">
        <f t="shared" si="71"/>
        <v>11650</v>
      </c>
    </row>
    <row r="2289" spans="1:6" x14ac:dyDescent="0.25">
      <c r="A2289" s="9" t="str">
        <f t="shared" si="70"/>
        <v>Ďatko Peter Mgr. – 1147433175.01 (PP)</v>
      </c>
      <c r="B2289" s="8" t="s">
        <v>9887</v>
      </c>
      <c r="C2289" s="8" t="s">
        <v>9888</v>
      </c>
      <c r="D2289" s="8" t="s">
        <v>113</v>
      </c>
      <c r="E2289" s="8" t="s">
        <v>4035</v>
      </c>
      <c r="F2289" s="8" t="str">
        <f t="shared" si="71"/>
        <v>11650</v>
      </c>
    </row>
    <row r="2290" spans="1:6" x14ac:dyDescent="0.25">
      <c r="A2290" s="9" t="str">
        <f t="shared" si="70"/>
        <v>Dedková Petra MUDr. – 1124162874.01 (PP)</v>
      </c>
      <c r="B2290" s="8" t="s">
        <v>9889</v>
      </c>
      <c r="C2290" s="8" t="s">
        <v>9890</v>
      </c>
      <c r="D2290" s="8" t="s">
        <v>113</v>
      </c>
      <c r="E2290" s="8" t="s">
        <v>4035</v>
      </c>
      <c r="F2290" s="8" t="str">
        <f t="shared" si="71"/>
        <v>11650</v>
      </c>
    </row>
    <row r="2291" spans="1:6" x14ac:dyDescent="0.25">
      <c r="A2291" s="9" t="str">
        <f t="shared" si="70"/>
        <v>Demeterová Nikola MUDr. – 1117895831.01 (PP)</v>
      </c>
      <c r="B2291" s="8" t="s">
        <v>4072</v>
      </c>
      <c r="C2291" s="8" t="s">
        <v>4073</v>
      </c>
      <c r="D2291" s="8" t="s">
        <v>113</v>
      </c>
      <c r="E2291" s="8" t="s">
        <v>4035</v>
      </c>
      <c r="F2291" s="8" t="str">
        <f t="shared" si="71"/>
        <v>11650</v>
      </c>
    </row>
    <row r="2292" spans="1:6" x14ac:dyDescent="0.25">
      <c r="A2292" s="9" t="str">
        <f t="shared" si="70"/>
        <v>Dobrovolný Robert RNDr. Ph.D. – 1126152396.01 (PP)</v>
      </c>
      <c r="B2292" s="8" t="s">
        <v>4074</v>
      </c>
      <c r="C2292" s="8" t="s">
        <v>4075</v>
      </c>
      <c r="D2292" s="8" t="s">
        <v>113</v>
      </c>
      <c r="E2292" s="8" t="s">
        <v>4035</v>
      </c>
      <c r="F2292" s="8" t="str">
        <f t="shared" si="71"/>
        <v>11650</v>
      </c>
    </row>
    <row r="2293" spans="1:6" x14ac:dyDescent="0.25">
      <c r="A2293" s="9" t="str">
        <f t="shared" si="70"/>
        <v>Doležalová Pavla prof. MUDr. CSc. – 1193911387.01 (PP)</v>
      </c>
      <c r="B2293" s="8" t="s">
        <v>4076</v>
      </c>
      <c r="C2293" s="8" t="s">
        <v>4077</v>
      </c>
      <c r="D2293" s="8" t="s">
        <v>113</v>
      </c>
      <c r="E2293" s="8" t="s">
        <v>4035</v>
      </c>
      <c r="F2293" s="8" t="str">
        <f t="shared" si="71"/>
        <v>11650</v>
      </c>
    </row>
    <row r="2294" spans="1:6" x14ac:dyDescent="0.25">
      <c r="A2294" s="9" t="str">
        <f t="shared" si="70"/>
        <v>Doležalová Šárka MUDr. – 1163986399.01 (PP)</v>
      </c>
      <c r="B2294" s="8" t="s">
        <v>4078</v>
      </c>
      <c r="C2294" s="8" t="s">
        <v>4079</v>
      </c>
      <c r="D2294" s="8" t="s">
        <v>113</v>
      </c>
      <c r="E2294" s="8" t="s">
        <v>4035</v>
      </c>
      <c r="F2294" s="8" t="str">
        <f t="shared" si="71"/>
        <v>11650</v>
      </c>
    </row>
    <row r="2295" spans="1:6" x14ac:dyDescent="0.25">
      <c r="A2295" s="9" t="str">
        <f t="shared" si="70"/>
        <v>Drábková Jana Mgr. – 1124983371.03 (DPP)</v>
      </c>
      <c r="B2295" s="8" t="s">
        <v>4080</v>
      </c>
      <c r="C2295" s="8" t="s">
        <v>4081</v>
      </c>
      <c r="D2295" s="8" t="s">
        <v>165</v>
      </c>
      <c r="E2295" s="8" t="s">
        <v>4035</v>
      </c>
      <c r="F2295" s="8" t="str">
        <f t="shared" si="71"/>
        <v>11650</v>
      </c>
    </row>
    <row r="2296" spans="1:6" x14ac:dyDescent="0.25">
      <c r="A2296" s="9" t="str">
        <f t="shared" si="70"/>
        <v>Ďuďáková Ľubica Ing. Ph.D. – 1141498713.01 (PP)</v>
      </c>
      <c r="B2296" s="8" t="s">
        <v>4082</v>
      </c>
      <c r="C2296" s="8" t="s">
        <v>4083</v>
      </c>
      <c r="D2296" s="8" t="s">
        <v>113</v>
      </c>
      <c r="E2296" s="8" t="s">
        <v>4035</v>
      </c>
      <c r="F2296" s="8" t="str">
        <f t="shared" si="71"/>
        <v>11650</v>
      </c>
    </row>
    <row r="2297" spans="1:6" x14ac:dyDescent="0.25">
      <c r="A2297" s="9" t="str">
        <f t="shared" si="70"/>
        <v>Ďurinová Aneta Bc. – 1170030643.01 (PP)</v>
      </c>
      <c r="B2297" s="8" t="s">
        <v>4084</v>
      </c>
      <c r="C2297" s="8" t="s">
        <v>4085</v>
      </c>
      <c r="D2297" s="8" t="s">
        <v>113</v>
      </c>
      <c r="E2297" s="8" t="s">
        <v>4035</v>
      </c>
      <c r="F2297" s="8" t="str">
        <f t="shared" si="71"/>
        <v>11650</v>
      </c>
    </row>
    <row r="2298" spans="1:6" x14ac:dyDescent="0.25">
      <c r="A2298" s="9" t="str">
        <f t="shared" si="70"/>
        <v>Dvořáková Lenka RNDr. CSc. – 1123810688.01 (PP)</v>
      </c>
      <c r="B2298" s="8" t="s">
        <v>4086</v>
      </c>
      <c r="C2298" s="8" t="s">
        <v>4087</v>
      </c>
      <c r="D2298" s="8" t="s">
        <v>113</v>
      </c>
      <c r="E2298" s="8" t="s">
        <v>4035</v>
      </c>
      <c r="F2298" s="8" t="str">
        <f t="shared" si="71"/>
        <v>11650</v>
      </c>
    </row>
    <row r="2299" spans="1:6" x14ac:dyDescent="0.25">
      <c r="A2299" s="9" t="str">
        <f t="shared" si="70"/>
        <v>Dvořáková Veronika MUDr. Ph.D. – 1124725311.06 (PP)</v>
      </c>
      <c r="B2299" s="8" t="s">
        <v>4088</v>
      </c>
      <c r="C2299" s="8" t="s">
        <v>4089</v>
      </c>
      <c r="D2299" s="8" t="s">
        <v>113</v>
      </c>
      <c r="E2299" s="8" t="s">
        <v>4035</v>
      </c>
      <c r="F2299" s="8" t="str">
        <f t="shared" si="71"/>
        <v>11650</v>
      </c>
    </row>
    <row r="2300" spans="1:6" x14ac:dyDescent="0.25">
      <c r="A2300" s="9" t="str">
        <f t="shared" si="70"/>
        <v>El-Lababidi Nabil MUDr. – 1157321773.01 (PP)</v>
      </c>
      <c r="B2300" s="8" t="s">
        <v>4090</v>
      </c>
      <c r="C2300" s="8" t="s">
        <v>4091</v>
      </c>
      <c r="D2300" s="8" t="s">
        <v>113</v>
      </c>
      <c r="E2300" s="8" t="s">
        <v>4035</v>
      </c>
      <c r="F2300" s="8" t="str">
        <f t="shared" si="71"/>
        <v>11650</v>
      </c>
    </row>
    <row r="2301" spans="1:6" x14ac:dyDescent="0.25">
      <c r="A2301" s="9" t="str">
        <f t="shared" si="70"/>
        <v>Endaya Berwini Beduya MVDr. Ph.D. – 1183812171.01 (PP)</v>
      </c>
      <c r="B2301" s="8" t="s">
        <v>4092</v>
      </c>
      <c r="C2301" s="8" t="s">
        <v>4093</v>
      </c>
      <c r="D2301" s="8" t="s">
        <v>113</v>
      </c>
      <c r="E2301" s="8" t="s">
        <v>4035</v>
      </c>
      <c r="F2301" s="8" t="str">
        <f t="shared" si="71"/>
        <v>11650</v>
      </c>
    </row>
    <row r="2302" spans="1:6" x14ac:dyDescent="0.25">
      <c r="A2302" s="9" t="str">
        <f t="shared" si="70"/>
        <v>Exnerová Mahulena MUDr. – 1190871586.03 (DPP)</v>
      </c>
      <c r="B2302" s="8" t="s">
        <v>4094</v>
      </c>
      <c r="C2302" s="8" t="s">
        <v>4095</v>
      </c>
      <c r="D2302" s="8" t="s">
        <v>165</v>
      </c>
      <c r="E2302" s="8" t="s">
        <v>4035</v>
      </c>
      <c r="F2302" s="8" t="str">
        <f t="shared" si="71"/>
        <v>11650</v>
      </c>
    </row>
    <row r="2303" spans="1:6" x14ac:dyDescent="0.25">
      <c r="A2303" s="9" t="str">
        <f t="shared" si="70"/>
        <v>Farrag Mohamed Sameh MUDr. Ph.D. – 1164032251.01 (PP)</v>
      </c>
      <c r="B2303" s="8" t="s">
        <v>4096</v>
      </c>
      <c r="C2303" s="8" t="s">
        <v>4097</v>
      </c>
      <c r="D2303" s="8" t="s">
        <v>113</v>
      </c>
      <c r="E2303" s="8" t="s">
        <v>4035</v>
      </c>
      <c r="F2303" s="8" t="str">
        <f t="shared" si="71"/>
        <v>11650</v>
      </c>
    </row>
    <row r="2304" spans="1:6" x14ac:dyDescent="0.25">
      <c r="A2304" s="9" t="str">
        <f t="shared" si="70"/>
        <v>Fialová Adéla Ing. – 1161459018.02 (PP)</v>
      </c>
      <c r="B2304" s="8" t="s">
        <v>9891</v>
      </c>
      <c r="C2304" s="8" t="s">
        <v>9892</v>
      </c>
      <c r="D2304" s="8" t="s">
        <v>113</v>
      </c>
      <c r="E2304" s="8" t="s">
        <v>4035</v>
      </c>
      <c r="F2304" s="8" t="str">
        <f t="shared" si="71"/>
        <v>11650</v>
      </c>
    </row>
    <row r="2305" spans="1:6" x14ac:dyDescent="0.25">
      <c r="A2305" s="9" t="str">
        <f t="shared" si="70"/>
        <v>Flachsová Eva MUDr. Ph.D. – 1122894977.03 (PP)</v>
      </c>
      <c r="B2305" s="8" t="s">
        <v>4099</v>
      </c>
      <c r="C2305" s="8" t="s">
        <v>4100</v>
      </c>
      <c r="D2305" s="8" t="s">
        <v>113</v>
      </c>
      <c r="E2305" s="8" t="s">
        <v>4035</v>
      </c>
      <c r="F2305" s="8" t="str">
        <f t="shared" si="71"/>
        <v>11650</v>
      </c>
    </row>
    <row r="2306" spans="1:6" x14ac:dyDescent="0.25">
      <c r="A2306" s="9" t="str">
        <f t="shared" ref="A2306:A2369" si="72">_xlfn.CONCAT(B2306," – ",C2306," (",D2306,")")</f>
        <v>Forejtová Alena RNDr. Ph.D. – 1114260619.01 (PP)</v>
      </c>
      <c r="B2306" s="8" t="s">
        <v>9893</v>
      </c>
      <c r="C2306" s="8" t="s">
        <v>9894</v>
      </c>
      <c r="D2306" s="8" t="s">
        <v>113</v>
      </c>
      <c r="E2306" s="8" t="s">
        <v>4035</v>
      </c>
      <c r="F2306" s="8" t="str">
        <f t="shared" ref="F2306:F2369" si="73">MID(E2306,1,5)</f>
        <v>11650</v>
      </c>
    </row>
    <row r="2307" spans="1:6" x14ac:dyDescent="0.25">
      <c r="A2307" s="9" t="str">
        <f t="shared" si="72"/>
        <v>Gáll Juraj MUDr. – 1153746436.03 (PP)</v>
      </c>
      <c r="B2307" s="8" t="s">
        <v>4101</v>
      </c>
      <c r="C2307" s="8" t="s">
        <v>4102</v>
      </c>
      <c r="D2307" s="8" t="s">
        <v>113</v>
      </c>
      <c r="E2307" s="8" t="s">
        <v>4035</v>
      </c>
      <c r="F2307" s="8" t="str">
        <f t="shared" si="73"/>
        <v>11650</v>
      </c>
    </row>
    <row r="2308" spans="1:6" x14ac:dyDescent="0.25">
      <c r="A2308" s="9" t="str">
        <f t="shared" si="72"/>
        <v>Hansíková Hana RNDr. CSc. – 1182035795.01 (PP)</v>
      </c>
      <c r="B2308" s="8" t="s">
        <v>4103</v>
      </c>
      <c r="C2308" s="8" t="s">
        <v>4104</v>
      </c>
      <c r="D2308" s="8" t="s">
        <v>113</v>
      </c>
      <c r="E2308" s="8" t="s">
        <v>4035</v>
      </c>
      <c r="F2308" s="8" t="str">
        <f t="shared" si="73"/>
        <v>11650</v>
      </c>
    </row>
    <row r="2309" spans="1:6" x14ac:dyDescent="0.25">
      <c r="A2309" s="9" t="str">
        <f t="shared" si="72"/>
        <v>Hartmannová Hana RNDr. Ph.D. – 1159397774.01 (PP)</v>
      </c>
      <c r="B2309" s="8" t="s">
        <v>4105</v>
      </c>
      <c r="C2309" s="8" t="s">
        <v>4106</v>
      </c>
      <c r="D2309" s="8" t="s">
        <v>113</v>
      </c>
      <c r="E2309" s="8" t="s">
        <v>4035</v>
      </c>
      <c r="F2309" s="8" t="str">
        <f t="shared" si="73"/>
        <v>11650</v>
      </c>
    </row>
    <row r="2310" spans="1:6" x14ac:dyDescent="0.25">
      <c r="A2310" s="9" t="str">
        <f t="shared" si="72"/>
        <v>Haščyn Josef Ing. – 1175550708.01 (PP)</v>
      </c>
      <c r="B2310" s="8" t="s">
        <v>4107</v>
      </c>
      <c r="C2310" s="8" t="s">
        <v>4108</v>
      </c>
      <c r="D2310" s="8" t="s">
        <v>113</v>
      </c>
      <c r="E2310" s="8" t="s">
        <v>4035</v>
      </c>
      <c r="F2310" s="8" t="str">
        <f t="shared" si="73"/>
        <v>11650</v>
      </c>
    </row>
    <row r="2311" spans="1:6" x14ac:dyDescent="0.25">
      <c r="A2311" s="9" t="str">
        <f t="shared" si="72"/>
        <v>Hlivák Ján MUDr. – 1198636119.01 (PP)</v>
      </c>
      <c r="B2311" s="8" t="s">
        <v>4109</v>
      </c>
      <c r="C2311" s="8" t="s">
        <v>4110</v>
      </c>
      <c r="D2311" s="8" t="s">
        <v>113</v>
      </c>
      <c r="E2311" s="8" t="s">
        <v>4035</v>
      </c>
      <c r="F2311" s="8" t="str">
        <f t="shared" si="73"/>
        <v>11650</v>
      </c>
    </row>
    <row r="2312" spans="1:6" x14ac:dyDescent="0.25">
      <c r="A2312" s="9" t="str">
        <f t="shared" si="72"/>
        <v>Hnízda Aleš Ing. Ph.D. – 1156732706.03 (PP)</v>
      </c>
      <c r="B2312" s="8" t="s">
        <v>4111</v>
      </c>
      <c r="C2312" s="8" t="s">
        <v>4112</v>
      </c>
      <c r="D2312" s="8" t="s">
        <v>113</v>
      </c>
      <c r="E2312" s="8" t="s">
        <v>4035</v>
      </c>
      <c r="F2312" s="8" t="str">
        <f t="shared" si="73"/>
        <v>11650</v>
      </c>
    </row>
    <row r="2313" spans="1:6" x14ac:dyDescent="0.25">
      <c r="A2313" s="9" t="str">
        <f t="shared" si="72"/>
        <v>Hnízdová Boučková Michaela – 1193843490.02 (PP)</v>
      </c>
      <c r="B2313" s="8" t="s">
        <v>4113</v>
      </c>
      <c r="C2313" s="8" t="s">
        <v>4114</v>
      </c>
      <c r="D2313" s="8" t="s">
        <v>113</v>
      </c>
      <c r="E2313" s="8" t="s">
        <v>4035</v>
      </c>
      <c r="F2313" s="8" t="str">
        <f t="shared" si="73"/>
        <v>11650</v>
      </c>
    </row>
    <row r="2314" spans="1:6" x14ac:dyDescent="0.25">
      <c r="A2314" s="9" t="str">
        <f t="shared" si="72"/>
        <v>Hodaňová Kateřina Ing. Ph.D. – 1174987314.01 (PP)</v>
      </c>
      <c r="B2314" s="8" t="s">
        <v>4115</v>
      </c>
      <c r="C2314" s="8" t="s">
        <v>4116</v>
      </c>
      <c r="D2314" s="8" t="s">
        <v>113</v>
      </c>
      <c r="E2314" s="8" t="s">
        <v>4035</v>
      </c>
      <c r="F2314" s="8" t="str">
        <f t="shared" si="73"/>
        <v>11650</v>
      </c>
    </row>
    <row r="2315" spans="1:6" x14ac:dyDescent="0.25">
      <c r="A2315" s="9" t="str">
        <f t="shared" si="72"/>
        <v>Holubová Veronika MUDr. – 1198915223.01 (PP)</v>
      </c>
      <c r="B2315" s="8" t="s">
        <v>4117</v>
      </c>
      <c r="C2315" s="8" t="s">
        <v>4118</v>
      </c>
      <c r="D2315" s="8" t="s">
        <v>113</v>
      </c>
      <c r="E2315" s="8" t="s">
        <v>4035</v>
      </c>
      <c r="F2315" s="8" t="str">
        <f t="shared" si="73"/>
        <v>11650</v>
      </c>
    </row>
    <row r="2316" spans="1:6" x14ac:dyDescent="0.25">
      <c r="A2316" s="9" t="str">
        <f t="shared" si="72"/>
        <v>Honzík Tomáš prof. MUDr. Ph.D. – 1121398217.01 (PP)</v>
      </c>
      <c r="B2316" s="8" t="s">
        <v>4119</v>
      </c>
      <c r="C2316" s="8" t="s">
        <v>4120</v>
      </c>
      <c r="D2316" s="8" t="s">
        <v>113</v>
      </c>
      <c r="E2316" s="8" t="s">
        <v>4035</v>
      </c>
      <c r="F2316" s="8" t="str">
        <f t="shared" si="73"/>
        <v>11650</v>
      </c>
    </row>
    <row r="2317" spans="1:6" x14ac:dyDescent="0.25">
      <c r="A2317" s="9" t="str">
        <f t="shared" si="72"/>
        <v>Honzík Tomáš prof. MUDr. Ph.D. – 1121398217.04 (DPP)</v>
      </c>
      <c r="B2317" s="8" t="s">
        <v>4119</v>
      </c>
      <c r="C2317" s="8" t="s">
        <v>4121</v>
      </c>
      <c r="D2317" s="8" t="s">
        <v>165</v>
      </c>
      <c r="E2317" s="8" t="s">
        <v>4035</v>
      </c>
      <c r="F2317" s="8" t="str">
        <f t="shared" si="73"/>
        <v>11650</v>
      </c>
    </row>
    <row r="2318" spans="1:6" x14ac:dyDescent="0.25">
      <c r="A2318" s="9" t="str">
        <f t="shared" si="72"/>
        <v>Horáčková Fingerhutová Šárka MUDr. Ph.D. – 1185324225.07 (PP)</v>
      </c>
      <c r="B2318" s="8" t="s">
        <v>9895</v>
      </c>
      <c r="C2318" s="8" t="s">
        <v>4098</v>
      </c>
      <c r="D2318" s="8" t="s">
        <v>113</v>
      </c>
      <c r="E2318" s="8" t="s">
        <v>4035</v>
      </c>
      <c r="F2318" s="8" t="str">
        <f t="shared" si="73"/>
        <v>11650</v>
      </c>
    </row>
    <row r="2319" spans="1:6" x14ac:dyDescent="0.25">
      <c r="A2319" s="9" t="str">
        <f t="shared" si="72"/>
        <v>Hoza Jozef doc. MUDr. CSc. – 1194698494.01 (PP)</v>
      </c>
      <c r="B2319" s="8" t="s">
        <v>4122</v>
      </c>
      <c r="C2319" s="8" t="s">
        <v>4123</v>
      </c>
      <c r="D2319" s="8" t="s">
        <v>113</v>
      </c>
      <c r="E2319" s="8" t="s">
        <v>4035</v>
      </c>
      <c r="F2319" s="8" t="str">
        <f t="shared" si="73"/>
        <v>11650</v>
      </c>
    </row>
    <row r="2320" spans="1:6" x14ac:dyDescent="0.25">
      <c r="A2320" s="9" t="str">
        <f t="shared" si="72"/>
        <v>Hrysiuk Mariia Mgr. – 1176833277.01 (PP)</v>
      </c>
      <c r="B2320" s="8" t="s">
        <v>4124</v>
      </c>
      <c r="C2320" s="8" t="s">
        <v>4125</v>
      </c>
      <c r="D2320" s="8" t="s">
        <v>113</v>
      </c>
      <c r="E2320" s="8" t="s">
        <v>4035</v>
      </c>
      <c r="F2320" s="8" t="str">
        <f t="shared" si="73"/>
        <v>11650</v>
      </c>
    </row>
    <row r="2321" spans="1:6" x14ac:dyDescent="0.25">
      <c r="A2321" s="9" t="str">
        <f t="shared" si="72"/>
        <v>Hřebíček Martin MUDr. Ph.D. – 1128691830.01 (PP)</v>
      </c>
      <c r="B2321" s="8" t="s">
        <v>4126</v>
      </c>
      <c r="C2321" s="8" t="s">
        <v>4127</v>
      </c>
      <c r="D2321" s="8" t="s">
        <v>113</v>
      </c>
      <c r="E2321" s="8" t="s">
        <v>4035</v>
      </c>
      <c r="F2321" s="8" t="str">
        <f t="shared" si="73"/>
        <v>11650</v>
      </c>
    </row>
    <row r="2322" spans="1:6" x14ac:dyDescent="0.25">
      <c r="A2322" s="9" t="str">
        <f t="shared" si="72"/>
        <v>Jahodářová Anna MUDr. – 1181187287.02 (PP)</v>
      </c>
      <c r="B2322" s="8" t="s">
        <v>9896</v>
      </c>
      <c r="C2322" s="8" t="s">
        <v>9897</v>
      </c>
      <c r="D2322" s="8" t="s">
        <v>113</v>
      </c>
      <c r="E2322" s="8" t="s">
        <v>4035</v>
      </c>
      <c r="F2322" s="8" t="str">
        <f t="shared" si="73"/>
        <v>11650</v>
      </c>
    </row>
    <row r="2323" spans="1:6" x14ac:dyDescent="0.25">
      <c r="A2323" s="9" t="str">
        <f t="shared" si="72"/>
        <v>Janoušek Václav Mgr. Ph.D. – 1193627040.01 (PP)</v>
      </c>
      <c r="B2323" s="8" t="s">
        <v>4128</v>
      </c>
      <c r="C2323" s="8" t="s">
        <v>4129</v>
      </c>
      <c r="D2323" s="8" t="s">
        <v>113</v>
      </c>
      <c r="E2323" s="8" t="s">
        <v>4035</v>
      </c>
      <c r="F2323" s="8" t="str">
        <f t="shared" si="73"/>
        <v>11650</v>
      </c>
    </row>
    <row r="2324" spans="1:6" x14ac:dyDescent="0.25">
      <c r="A2324" s="9" t="str">
        <f t="shared" si="72"/>
        <v>Jedličková Ivana Ing. Ph.D. – 1182177089.03 (PP)</v>
      </c>
      <c r="B2324" s="8" t="s">
        <v>4130</v>
      </c>
      <c r="C2324" s="8" t="s">
        <v>4131</v>
      </c>
      <c r="D2324" s="8" t="s">
        <v>113</v>
      </c>
      <c r="E2324" s="8" t="s">
        <v>4035</v>
      </c>
      <c r="F2324" s="8" t="str">
        <f t="shared" si="73"/>
        <v>11650</v>
      </c>
    </row>
    <row r="2325" spans="1:6" x14ac:dyDescent="0.25">
      <c r="A2325" s="9" t="str">
        <f t="shared" si="72"/>
        <v>Ješina Pavel doc. RNDr. MUDr. Ph.D. – 1125336316.01 (PP)</v>
      </c>
      <c r="B2325" s="8" t="s">
        <v>4132</v>
      </c>
      <c r="C2325" s="8" t="s">
        <v>4133</v>
      </c>
      <c r="D2325" s="8" t="s">
        <v>113</v>
      </c>
      <c r="E2325" s="8" t="s">
        <v>4035</v>
      </c>
      <c r="F2325" s="8" t="str">
        <f t="shared" si="73"/>
        <v>11650</v>
      </c>
    </row>
    <row r="2326" spans="1:6" x14ac:dyDescent="0.25">
      <c r="A2326" s="9" t="str">
        <f t="shared" si="72"/>
        <v>Ježdík Petr Ing. Ph.D. – 1175030599.01 (PP)</v>
      </c>
      <c r="B2326" s="8" t="s">
        <v>4134</v>
      </c>
      <c r="C2326" s="8" t="s">
        <v>4135</v>
      </c>
      <c r="D2326" s="8" t="s">
        <v>113</v>
      </c>
      <c r="E2326" s="8" t="s">
        <v>4035</v>
      </c>
      <c r="F2326" s="8" t="str">
        <f t="shared" si="73"/>
        <v>11650</v>
      </c>
    </row>
    <row r="2327" spans="1:6" x14ac:dyDescent="0.25">
      <c r="A2327" s="9" t="str">
        <f t="shared" si="72"/>
        <v>Jonáš Klára MUDr. – 1145636179.02 (PP)</v>
      </c>
      <c r="B2327" s="8" t="s">
        <v>4136</v>
      </c>
      <c r="C2327" s="8" t="s">
        <v>4137</v>
      </c>
      <c r="D2327" s="8" t="s">
        <v>113</v>
      </c>
      <c r="E2327" s="8" t="s">
        <v>4035</v>
      </c>
      <c r="F2327" s="8" t="str">
        <f t="shared" si="73"/>
        <v>11650</v>
      </c>
    </row>
    <row r="2328" spans="1:6" x14ac:dyDescent="0.25">
      <c r="A2328" s="9" t="str">
        <f t="shared" si="72"/>
        <v>Kadlečík Tomáš MUDr. – 1131377384.01 (PP)</v>
      </c>
      <c r="B2328" s="8" t="s">
        <v>9898</v>
      </c>
      <c r="C2328" s="8" t="s">
        <v>9899</v>
      </c>
      <c r="D2328" s="8" t="s">
        <v>113</v>
      </c>
      <c r="E2328" s="8" t="s">
        <v>4035</v>
      </c>
      <c r="F2328" s="8" t="str">
        <f t="shared" si="73"/>
        <v>11650</v>
      </c>
    </row>
    <row r="2329" spans="1:6" x14ac:dyDescent="0.25">
      <c r="A2329" s="9" t="str">
        <f t="shared" si="72"/>
        <v>Kaňková Kateřina PharmDr. – 1193763251.01 (PP)</v>
      </c>
      <c r="B2329" s="8" t="s">
        <v>9900</v>
      </c>
      <c r="C2329" s="8" t="s">
        <v>9901</v>
      </c>
      <c r="D2329" s="8" t="s">
        <v>113</v>
      </c>
      <c r="E2329" s="8" t="s">
        <v>4035</v>
      </c>
      <c r="F2329" s="8" t="str">
        <f t="shared" si="73"/>
        <v>11650</v>
      </c>
    </row>
    <row r="2330" spans="1:6" x14ac:dyDescent="0.25">
      <c r="A2330" s="9" t="str">
        <f t="shared" si="72"/>
        <v>Katráková Nicole MUDr. – 1181348667.02 (PP)</v>
      </c>
      <c r="B2330" s="8" t="s">
        <v>9902</v>
      </c>
      <c r="C2330" s="8" t="s">
        <v>4036</v>
      </c>
      <c r="D2330" s="8" t="s">
        <v>113</v>
      </c>
      <c r="E2330" s="8" t="s">
        <v>4035</v>
      </c>
      <c r="F2330" s="8" t="str">
        <f t="shared" si="73"/>
        <v>11650</v>
      </c>
    </row>
    <row r="2331" spans="1:6" x14ac:dyDescent="0.25">
      <c r="A2331" s="9" t="str">
        <f t="shared" si="72"/>
        <v>Kejík Zdeněk Ing. Ph.D. – 1199143907.01 (PP)</v>
      </c>
      <c r="B2331" s="8" t="s">
        <v>4138</v>
      </c>
      <c r="C2331" s="8" t="s">
        <v>4139</v>
      </c>
      <c r="D2331" s="8" t="s">
        <v>113</v>
      </c>
      <c r="E2331" s="8" t="s">
        <v>4035</v>
      </c>
      <c r="F2331" s="8" t="str">
        <f t="shared" si="73"/>
        <v>11650</v>
      </c>
    </row>
    <row r="2332" spans="1:6" x14ac:dyDescent="0.25">
      <c r="A2332" s="9" t="str">
        <f t="shared" si="72"/>
        <v>Kelifová Silvie MUDr. – 1111032378.01 (PP)</v>
      </c>
      <c r="B2332" s="8" t="s">
        <v>4140</v>
      </c>
      <c r="C2332" s="8" t="s">
        <v>4141</v>
      </c>
      <c r="D2332" s="8" t="s">
        <v>113</v>
      </c>
      <c r="E2332" s="8" t="s">
        <v>4035</v>
      </c>
      <c r="F2332" s="8" t="str">
        <f t="shared" si="73"/>
        <v>11650</v>
      </c>
    </row>
    <row r="2333" spans="1:6" x14ac:dyDescent="0.25">
      <c r="A2333" s="9" t="str">
        <f t="shared" si="72"/>
        <v>Kharikian Zhanna MUDr. – 1163697350.01 (PP)</v>
      </c>
      <c r="B2333" s="8" t="s">
        <v>4142</v>
      </c>
      <c r="C2333" s="8" t="s">
        <v>4143</v>
      </c>
      <c r="D2333" s="8" t="s">
        <v>113</v>
      </c>
      <c r="E2333" s="8" t="s">
        <v>4035</v>
      </c>
      <c r="F2333" s="8" t="str">
        <f t="shared" si="73"/>
        <v>11650</v>
      </c>
    </row>
    <row r="2334" spans="1:6" x14ac:dyDescent="0.25">
      <c r="A2334" s="9" t="str">
        <f t="shared" si="72"/>
        <v>Klement Petr MUDr. Ph.D. – 1141368651.01 (PP)</v>
      </c>
      <c r="B2334" s="8" t="s">
        <v>4144</v>
      </c>
      <c r="C2334" s="8" t="s">
        <v>4145</v>
      </c>
      <c r="D2334" s="8" t="s">
        <v>113</v>
      </c>
      <c r="E2334" s="8" t="s">
        <v>4035</v>
      </c>
      <c r="F2334" s="8" t="str">
        <f t="shared" si="73"/>
        <v>11650</v>
      </c>
    </row>
    <row r="2335" spans="1:6" x14ac:dyDescent="0.25">
      <c r="A2335" s="9" t="str">
        <f t="shared" si="72"/>
        <v>Kmoch Stanislav prof. Ing. CSc. – 1131267515.01 (PP)</v>
      </c>
      <c r="B2335" s="8" t="s">
        <v>4146</v>
      </c>
      <c r="C2335" s="8" t="s">
        <v>4147</v>
      </c>
      <c r="D2335" s="8" t="s">
        <v>113</v>
      </c>
      <c r="E2335" s="8" t="s">
        <v>4035</v>
      </c>
      <c r="F2335" s="8" t="str">
        <f t="shared" si="73"/>
        <v>11650</v>
      </c>
    </row>
    <row r="2336" spans="1:6" x14ac:dyDescent="0.25">
      <c r="A2336" s="9" t="str">
        <f t="shared" si="72"/>
        <v>Kmochová Tereza Mgr. – 1137419946.01 (PP)</v>
      </c>
      <c r="B2336" s="8" t="s">
        <v>4148</v>
      </c>
      <c r="C2336" s="8" t="s">
        <v>4149</v>
      </c>
      <c r="D2336" s="8" t="s">
        <v>113</v>
      </c>
      <c r="E2336" s="8" t="s">
        <v>4035</v>
      </c>
      <c r="F2336" s="8" t="str">
        <f t="shared" si="73"/>
        <v>11650</v>
      </c>
    </row>
    <row r="2337" spans="1:6" x14ac:dyDescent="0.25">
      <c r="A2337" s="9" t="str">
        <f t="shared" si="72"/>
        <v>Knesplová Irena – 1186854092.07 (DPČ)</v>
      </c>
      <c r="B2337" s="8" t="s">
        <v>4150</v>
      </c>
      <c r="C2337" s="8" t="s">
        <v>4151</v>
      </c>
      <c r="D2337" s="8" t="s">
        <v>331</v>
      </c>
      <c r="E2337" s="8" t="s">
        <v>4035</v>
      </c>
      <c r="F2337" s="8" t="str">
        <f t="shared" si="73"/>
        <v>11650</v>
      </c>
    </row>
    <row r="2338" spans="1:6" x14ac:dyDescent="0.25">
      <c r="A2338" s="9" t="str">
        <f t="shared" si="72"/>
        <v>Knopová Suzana – 1177239100.01 (PP)</v>
      </c>
      <c r="B2338" s="8" t="s">
        <v>4152</v>
      </c>
      <c r="C2338" s="8" t="s">
        <v>4153</v>
      </c>
      <c r="D2338" s="8" t="s">
        <v>113</v>
      </c>
      <c r="E2338" s="8" t="s">
        <v>4035</v>
      </c>
      <c r="F2338" s="8" t="str">
        <f t="shared" si="73"/>
        <v>11650</v>
      </c>
    </row>
    <row r="2339" spans="1:6" x14ac:dyDescent="0.25">
      <c r="A2339" s="9" t="str">
        <f t="shared" si="72"/>
        <v>Kohoutová Simona Bc. – 1165528052.02 (PP)</v>
      </c>
      <c r="B2339" s="8" t="s">
        <v>9903</v>
      </c>
      <c r="C2339" s="8" t="s">
        <v>4154</v>
      </c>
      <c r="D2339" s="8" t="s">
        <v>113</v>
      </c>
      <c r="E2339" s="8" t="s">
        <v>4035</v>
      </c>
      <c r="F2339" s="8" t="str">
        <f t="shared" si="73"/>
        <v>11650</v>
      </c>
    </row>
    <row r="2340" spans="1:6" x14ac:dyDescent="0.25">
      <c r="A2340" s="9" t="str">
        <f t="shared" si="72"/>
        <v>Kolářová Marie – 1175828206.08 (DPČ)</v>
      </c>
      <c r="B2340" s="8" t="s">
        <v>4155</v>
      </c>
      <c r="C2340" s="8" t="s">
        <v>4156</v>
      </c>
      <c r="D2340" s="8" t="s">
        <v>331</v>
      </c>
      <c r="E2340" s="8" t="s">
        <v>4035</v>
      </c>
      <c r="F2340" s="8" t="str">
        <f t="shared" si="73"/>
        <v>11650</v>
      </c>
    </row>
    <row r="2341" spans="1:6" x14ac:dyDescent="0.25">
      <c r="A2341" s="9" t="str">
        <f t="shared" si="72"/>
        <v>Komínová Jitka MUDr. – 1121117951.01 (PP)</v>
      </c>
      <c r="B2341" s="8" t="s">
        <v>4157</v>
      </c>
      <c r="C2341" s="8" t="s">
        <v>4158</v>
      </c>
      <c r="D2341" s="8" t="s">
        <v>113</v>
      </c>
      <c r="E2341" s="8" t="s">
        <v>4035</v>
      </c>
      <c r="F2341" s="8" t="str">
        <f t="shared" si="73"/>
        <v>11650</v>
      </c>
    </row>
    <row r="2342" spans="1:6" x14ac:dyDescent="0.25">
      <c r="A2342" s="9" t="str">
        <f t="shared" si="72"/>
        <v>Kopecký Pavel MUDr. – 1127150622.01 (PP)</v>
      </c>
      <c r="B2342" s="8" t="s">
        <v>4159</v>
      </c>
      <c r="C2342" s="8" t="s">
        <v>4160</v>
      </c>
      <c r="D2342" s="8" t="s">
        <v>113</v>
      </c>
      <c r="E2342" s="8" t="s">
        <v>4035</v>
      </c>
      <c r="F2342" s="8" t="str">
        <f t="shared" si="73"/>
        <v>11650</v>
      </c>
    </row>
    <row r="2343" spans="1:6" x14ac:dyDescent="0.25">
      <c r="A2343" s="9" t="str">
        <f t="shared" si="72"/>
        <v>Korda David – 1186048100.01 (DPP)</v>
      </c>
      <c r="B2343" s="8" t="s">
        <v>4161</v>
      </c>
      <c r="C2343" s="8" t="s">
        <v>4162</v>
      </c>
      <c r="D2343" s="8" t="s">
        <v>165</v>
      </c>
      <c r="E2343" s="8" t="s">
        <v>4035</v>
      </c>
      <c r="F2343" s="8" t="str">
        <f t="shared" si="73"/>
        <v>11650</v>
      </c>
    </row>
    <row r="2344" spans="1:6" x14ac:dyDescent="0.25">
      <c r="A2344" s="9" t="str">
        <f t="shared" si="72"/>
        <v>Kořenský Vladimír – 1157109174.01 (PP)</v>
      </c>
      <c r="B2344" s="8" t="s">
        <v>4163</v>
      </c>
      <c r="C2344" s="8" t="s">
        <v>4164</v>
      </c>
      <c r="D2344" s="8" t="s">
        <v>113</v>
      </c>
      <c r="E2344" s="8" t="s">
        <v>4035</v>
      </c>
      <c r="F2344" s="8" t="str">
        <f t="shared" si="73"/>
        <v>11650</v>
      </c>
    </row>
    <row r="2345" spans="1:6" x14ac:dyDescent="0.25">
      <c r="A2345" s="9" t="str">
        <f t="shared" si="72"/>
        <v>Kosek Hana doc. RNDr. CSc. – 1118812320.02 (PP)</v>
      </c>
      <c r="B2345" s="8" t="s">
        <v>4165</v>
      </c>
      <c r="C2345" s="8" t="s">
        <v>4166</v>
      </c>
      <c r="D2345" s="8" t="s">
        <v>113</v>
      </c>
      <c r="E2345" s="8" t="s">
        <v>4035</v>
      </c>
      <c r="F2345" s="8" t="str">
        <f t="shared" si="73"/>
        <v>11650</v>
      </c>
    </row>
    <row r="2346" spans="1:6" x14ac:dyDescent="0.25">
      <c r="A2346" s="9" t="str">
        <f t="shared" si="72"/>
        <v>Koťátko Petr MUDr. – 1181750555.01 (PP)</v>
      </c>
      <c r="B2346" s="8" t="s">
        <v>4167</v>
      </c>
      <c r="C2346" s="8" t="s">
        <v>4168</v>
      </c>
      <c r="D2346" s="8" t="s">
        <v>113</v>
      </c>
      <c r="E2346" s="8" t="s">
        <v>4035</v>
      </c>
      <c r="F2346" s="8" t="str">
        <f t="shared" si="73"/>
        <v>11650</v>
      </c>
    </row>
    <row r="2347" spans="1:6" x14ac:dyDescent="0.25">
      <c r="A2347" s="9" t="str">
        <f t="shared" si="72"/>
        <v>Kozáková Anna MUDr. – 1157820315.03 (PP)</v>
      </c>
      <c r="B2347" s="8" t="s">
        <v>4169</v>
      </c>
      <c r="C2347" s="8" t="s">
        <v>4170</v>
      </c>
      <c r="D2347" s="8" t="s">
        <v>113</v>
      </c>
      <c r="E2347" s="8" t="s">
        <v>4035</v>
      </c>
      <c r="F2347" s="8" t="str">
        <f t="shared" si="73"/>
        <v>11650</v>
      </c>
    </row>
    <row r="2348" spans="1:6" x14ac:dyDescent="0.25">
      <c r="A2348" s="9" t="str">
        <f t="shared" si="72"/>
        <v>Kožich Viktor prof. MUDr. CSc. – 1186653311.01 (PP)</v>
      </c>
      <c r="B2348" s="8" t="s">
        <v>4171</v>
      </c>
      <c r="C2348" s="8" t="s">
        <v>4172</v>
      </c>
      <c r="D2348" s="8" t="s">
        <v>113</v>
      </c>
      <c r="E2348" s="8" t="s">
        <v>4035</v>
      </c>
      <c r="F2348" s="8" t="str">
        <f t="shared" si="73"/>
        <v>11650</v>
      </c>
    </row>
    <row r="2349" spans="1:6" x14ac:dyDescent="0.25">
      <c r="A2349" s="9" t="str">
        <f t="shared" si="72"/>
        <v>Krejbichová Lucie MUDr. – 1188771469.01 (PP)</v>
      </c>
      <c r="B2349" s="8" t="s">
        <v>4173</v>
      </c>
      <c r="C2349" s="8" t="s">
        <v>4174</v>
      </c>
      <c r="D2349" s="8" t="s">
        <v>113</v>
      </c>
      <c r="E2349" s="8" t="s">
        <v>4035</v>
      </c>
      <c r="F2349" s="8" t="str">
        <f t="shared" si="73"/>
        <v>11650</v>
      </c>
    </row>
    <row r="2350" spans="1:6" x14ac:dyDescent="0.25">
      <c r="A2350" s="9" t="str">
        <f t="shared" si="72"/>
        <v>Krejčová Hana MUDr. Ph.D. – 1143000859.02 (PP)</v>
      </c>
      <c r="B2350" s="8" t="s">
        <v>4175</v>
      </c>
      <c r="C2350" s="8" t="s">
        <v>4176</v>
      </c>
      <c r="D2350" s="8" t="s">
        <v>113</v>
      </c>
      <c r="E2350" s="8" t="s">
        <v>4035</v>
      </c>
      <c r="F2350" s="8" t="str">
        <f t="shared" si="73"/>
        <v>11650</v>
      </c>
    </row>
    <row r="2351" spans="1:6" x14ac:dyDescent="0.25">
      <c r="A2351" s="9" t="str">
        <f t="shared" si="72"/>
        <v>Krijt Jakub RNDr. – 1180106514.01 (PP)</v>
      </c>
      <c r="B2351" s="8" t="s">
        <v>4177</v>
      </c>
      <c r="C2351" s="8" t="s">
        <v>4178</v>
      </c>
      <c r="D2351" s="8" t="s">
        <v>113</v>
      </c>
      <c r="E2351" s="8" t="s">
        <v>4035</v>
      </c>
      <c r="F2351" s="8" t="str">
        <f t="shared" si="73"/>
        <v>11650</v>
      </c>
    </row>
    <row r="2352" spans="1:6" x14ac:dyDescent="0.25">
      <c r="A2352" s="9" t="str">
        <f t="shared" si="72"/>
        <v>Kryšpínová Lenka – 1151542096.01 (PP)</v>
      </c>
      <c r="B2352" s="8" t="s">
        <v>4179</v>
      </c>
      <c r="C2352" s="8" t="s">
        <v>4180</v>
      </c>
      <c r="D2352" s="8" t="s">
        <v>113</v>
      </c>
      <c r="E2352" s="8" t="s">
        <v>4035</v>
      </c>
      <c r="F2352" s="8" t="str">
        <f t="shared" si="73"/>
        <v>11650</v>
      </c>
    </row>
    <row r="2353" spans="1:6" x14ac:dyDescent="0.25">
      <c r="A2353" s="9" t="str">
        <f t="shared" si="72"/>
        <v>Křížková Michaela Ing. – 1189928600.01 (PP)</v>
      </c>
      <c r="B2353" s="8" t="s">
        <v>4181</v>
      </c>
      <c r="C2353" s="8" t="s">
        <v>4182</v>
      </c>
      <c r="D2353" s="8" t="s">
        <v>113</v>
      </c>
      <c r="E2353" s="8" t="s">
        <v>4035</v>
      </c>
      <c r="F2353" s="8" t="str">
        <f t="shared" si="73"/>
        <v>11650</v>
      </c>
    </row>
    <row r="2354" spans="1:6" x14ac:dyDescent="0.25">
      <c r="A2354" s="9" t="str">
        <f t="shared" si="72"/>
        <v>Křížová Jana Mgr. Ph.D. – 1141140931.01 (PP)</v>
      </c>
      <c r="B2354" s="8" t="s">
        <v>4183</v>
      </c>
      <c r="C2354" s="8" t="s">
        <v>4184</v>
      </c>
      <c r="D2354" s="8" t="s">
        <v>113</v>
      </c>
      <c r="E2354" s="8" t="s">
        <v>4035</v>
      </c>
      <c r="F2354" s="8" t="str">
        <f t="shared" si="73"/>
        <v>11650</v>
      </c>
    </row>
    <row r="2355" spans="1:6" x14ac:dyDescent="0.25">
      <c r="A2355" s="9" t="str">
        <f t="shared" si="72"/>
        <v>Kubica Adam MUDr. – 1160538537.01 (PP)</v>
      </c>
      <c r="B2355" s="8" t="s">
        <v>4185</v>
      </c>
      <c r="C2355" s="8" t="s">
        <v>4186</v>
      </c>
      <c r="D2355" s="8" t="s">
        <v>113</v>
      </c>
      <c r="E2355" s="8" t="s">
        <v>4035</v>
      </c>
      <c r="F2355" s="8" t="str">
        <f t="shared" si="73"/>
        <v>11650</v>
      </c>
    </row>
    <row r="2356" spans="1:6" x14ac:dyDescent="0.25">
      <c r="A2356" s="9" t="str">
        <f t="shared" si="72"/>
        <v>Kuchař Ladislav RNDr. Ph.D. – 1183176108.01 (PP)</v>
      </c>
      <c r="B2356" s="8" t="s">
        <v>4187</v>
      </c>
      <c r="C2356" s="8" t="s">
        <v>4188</v>
      </c>
      <c r="D2356" s="8" t="s">
        <v>113</v>
      </c>
      <c r="E2356" s="8" t="s">
        <v>4035</v>
      </c>
      <c r="F2356" s="8" t="str">
        <f t="shared" si="73"/>
        <v>11650</v>
      </c>
    </row>
    <row r="2357" spans="1:6" x14ac:dyDescent="0.25">
      <c r="A2357" s="9" t="str">
        <f t="shared" si="72"/>
        <v>Kytnarová Jitka MUDr. Ph.D. – 1155070295.01 (PP)</v>
      </c>
      <c r="B2357" s="8" t="s">
        <v>4189</v>
      </c>
      <c r="C2357" s="8" t="s">
        <v>4190</v>
      </c>
      <c r="D2357" s="8" t="s">
        <v>113</v>
      </c>
      <c r="E2357" s="8" t="s">
        <v>4035</v>
      </c>
      <c r="F2357" s="8" t="str">
        <f t="shared" si="73"/>
        <v>11650</v>
      </c>
    </row>
    <row r="2358" spans="1:6" x14ac:dyDescent="0.25">
      <c r="A2358" s="9" t="str">
        <f t="shared" si="72"/>
        <v>Lamberská Tereza MUDr. Ph.D. – 1191763665.02 (PP)</v>
      </c>
      <c r="B2358" s="8" t="s">
        <v>4191</v>
      </c>
      <c r="C2358" s="8" t="s">
        <v>4192</v>
      </c>
      <c r="D2358" s="8" t="s">
        <v>113</v>
      </c>
      <c r="E2358" s="8" t="s">
        <v>4035</v>
      </c>
      <c r="F2358" s="8" t="str">
        <f t="shared" si="73"/>
        <v>11650</v>
      </c>
    </row>
    <row r="2359" spans="1:6" x14ac:dyDescent="0.25">
      <c r="A2359" s="9" t="str">
        <f t="shared" si="72"/>
        <v>Lamrová Kateřina MUDr. – 1110822360.02 (PP)</v>
      </c>
      <c r="B2359" s="8" t="s">
        <v>4193</v>
      </c>
      <c r="C2359" s="8" t="s">
        <v>4194</v>
      </c>
      <c r="D2359" s="8" t="s">
        <v>113</v>
      </c>
      <c r="E2359" s="8" t="s">
        <v>4035</v>
      </c>
      <c r="F2359" s="8" t="str">
        <f t="shared" si="73"/>
        <v>11650</v>
      </c>
    </row>
    <row r="2360" spans="1:6" x14ac:dyDescent="0.25">
      <c r="A2360" s="9" t="str">
        <f t="shared" si="72"/>
        <v>Langer Jan MUDr. – 1175729482.01 (PP)</v>
      </c>
      <c r="B2360" s="8" t="s">
        <v>4195</v>
      </c>
      <c r="C2360" s="8" t="s">
        <v>4196</v>
      </c>
      <c r="D2360" s="8" t="s">
        <v>113</v>
      </c>
      <c r="E2360" s="8" t="s">
        <v>4035</v>
      </c>
      <c r="F2360" s="8" t="str">
        <f t="shared" si="73"/>
        <v>11650</v>
      </c>
    </row>
    <row r="2361" spans="1:6" x14ac:dyDescent="0.25">
      <c r="A2361" s="9" t="str">
        <f t="shared" si="72"/>
        <v>Ledvinová Jana RNDr. CSc. – 1145209399.01 (PP)</v>
      </c>
      <c r="B2361" s="8" t="s">
        <v>4197</v>
      </c>
      <c r="C2361" s="8" t="s">
        <v>4198</v>
      </c>
      <c r="D2361" s="8" t="s">
        <v>113</v>
      </c>
      <c r="E2361" s="8" t="s">
        <v>4035</v>
      </c>
      <c r="F2361" s="8" t="str">
        <f t="shared" si="73"/>
        <v>11650</v>
      </c>
    </row>
    <row r="2362" spans="1:6" x14ac:dyDescent="0.25">
      <c r="A2362" s="9" t="str">
        <f t="shared" si="72"/>
        <v>Linková Lenka – 1135596769.07 (PP)</v>
      </c>
      <c r="B2362" s="8" t="s">
        <v>4199</v>
      </c>
      <c r="C2362" s="8" t="s">
        <v>4200</v>
      </c>
      <c r="D2362" s="8" t="s">
        <v>113</v>
      </c>
      <c r="E2362" s="8" t="s">
        <v>4035</v>
      </c>
      <c r="F2362" s="8" t="str">
        <f t="shared" si="73"/>
        <v>11650</v>
      </c>
    </row>
    <row r="2363" spans="1:6" x14ac:dyDescent="0.25">
      <c r="A2363" s="9" t="str">
        <f t="shared" si="72"/>
        <v>Lišková Petra prof. MUDr. M.D., Ph.D. – 1185134433.01 (PP)</v>
      </c>
      <c r="B2363" s="8" t="s">
        <v>4201</v>
      </c>
      <c r="C2363" s="8" t="s">
        <v>4202</v>
      </c>
      <c r="D2363" s="8" t="s">
        <v>113</v>
      </c>
      <c r="E2363" s="8" t="s">
        <v>4035</v>
      </c>
      <c r="F2363" s="8" t="str">
        <f t="shared" si="73"/>
        <v>11650</v>
      </c>
    </row>
    <row r="2364" spans="1:6" x14ac:dyDescent="0.25">
      <c r="A2364" s="9" t="str">
        <f t="shared" si="72"/>
        <v>Lukšová Markéta MUDr. – 1158632872.02 (PP)</v>
      </c>
      <c r="B2364" s="8" t="s">
        <v>4204</v>
      </c>
      <c r="C2364" s="8" t="s">
        <v>4205</v>
      </c>
      <c r="D2364" s="8" t="s">
        <v>113</v>
      </c>
      <c r="E2364" s="8" t="s">
        <v>4035</v>
      </c>
      <c r="F2364" s="8" t="str">
        <f t="shared" si="73"/>
        <v>11650</v>
      </c>
    </row>
    <row r="2365" spans="1:6" x14ac:dyDescent="0.25">
      <c r="A2365" s="9" t="str">
        <f t="shared" si="72"/>
        <v>Magner Martin prof. MUDr. Ph.D. – 1117832218.01 (PP)</v>
      </c>
      <c r="B2365" s="8" t="s">
        <v>9904</v>
      </c>
      <c r="C2365" s="8" t="s">
        <v>4206</v>
      </c>
      <c r="D2365" s="8" t="s">
        <v>113</v>
      </c>
      <c r="E2365" s="8" t="s">
        <v>4035</v>
      </c>
      <c r="F2365" s="8" t="str">
        <f t="shared" si="73"/>
        <v>11650</v>
      </c>
    </row>
    <row r="2366" spans="1:6" x14ac:dyDescent="0.25">
      <c r="A2366" s="9" t="str">
        <f t="shared" si="72"/>
        <v>Majer Filip Ing. Ph.D. – 1173928555.01 (PP)</v>
      </c>
      <c r="B2366" s="8" t="s">
        <v>4207</v>
      </c>
      <c r="C2366" s="8" t="s">
        <v>4208</v>
      </c>
      <c r="D2366" s="8" t="s">
        <v>113</v>
      </c>
      <c r="E2366" s="8" t="s">
        <v>4035</v>
      </c>
      <c r="F2366" s="8" t="str">
        <f t="shared" si="73"/>
        <v>11650</v>
      </c>
    </row>
    <row r="2367" spans="1:6" x14ac:dyDescent="0.25">
      <c r="A2367" s="9" t="str">
        <f t="shared" si="72"/>
        <v>Majerová Lenka MUDr. – 1191965938.01 (PP)</v>
      </c>
      <c r="B2367" s="8" t="s">
        <v>4209</v>
      </c>
      <c r="C2367" s="8" t="s">
        <v>4210</v>
      </c>
      <c r="D2367" s="8" t="s">
        <v>113</v>
      </c>
      <c r="E2367" s="8" t="s">
        <v>4035</v>
      </c>
      <c r="F2367" s="8" t="str">
        <f t="shared" si="73"/>
        <v>11650</v>
      </c>
    </row>
    <row r="2368" spans="1:6" x14ac:dyDescent="0.25">
      <c r="A2368" s="9" t="str">
        <f t="shared" si="72"/>
        <v>Mališ Josef MUDr. – 1127077352.06 (DPP)</v>
      </c>
      <c r="B2368" s="8" t="s">
        <v>4211</v>
      </c>
      <c r="C2368" s="8" t="s">
        <v>4212</v>
      </c>
      <c r="D2368" s="8" t="s">
        <v>165</v>
      </c>
      <c r="E2368" s="8" t="s">
        <v>4035</v>
      </c>
      <c r="F2368" s="8" t="str">
        <f t="shared" si="73"/>
        <v>11650</v>
      </c>
    </row>
    <row r="2369" spans="1:6" x14ac:dyDescent="0.25">
      <c r="A2369" s="9" t="str">
        <f t="shared" si="72"/>
        <v>Marková Daniela MUDr. – 1110439002.01 (PP)</v>
      </c>
      <c r="B2369" s="8" t="s">
        <v>4213</v>
      </c>
      <c r="C2369" s="8" t="s">
        <v>4214</v>
      </c>
      <c r="D2369" s="8" t="s">
        <v>113</v>
      </c>
      <c r="E2369" s="8" t="s">
        <v>4035</v>
      </c>
      <c r="F2369" s="8" t="str">
        <f t="shared" si="73"/>
        <v>11650</v>
      </c>
    </row>
    <row r="2370" spans="1:6" x14ac:dyDescent="0.25">
      <c r="A2370" s="9" t="str">
        <f t="shared" ref="A2370:A2433" si="74">_xlfn.CONCAT(B2370," – ",C2370," (",D2370,")")</f>
        <v>Martásek Pavel prof. MUDr. DrSc. – 1140836838.01 (PP)</v>
      </c>
      <c r="B2370" s="8" t="s">
        <v>4215</v>
      </c>
      <c r="C2370" s="8" t="s">
        <v>4216</v>
      </c>
      <c r="D2370" s="8" t="s">
        <v>113</v>
      </c>
      <c r="E2370" s="8" t="s">
        <v>4035</v>
      </c>
      <c r="F2370" s="8" t="str">
        <f t="shared" ref="F2370:F2433" si="75">MID(E2370,1,5)</f>
        <v>11650</v>
      </c>
    </row>
    <row r="2371" spans="1:6" x14ac:dyDescent="0.25">
      <c r="A2371" s="9" t="str">
        <f t="shared" si="74"/>
        <v>Matoušek Josef MUDr. – 1127536246.07 (PP)</v>
      </c>
      <c r="B2371" s="8" t="s">
        <v>4217</v>
      </c>
      <c r="C2371" s="8" t="s">
        <v>4218</v>
      </c>
      <c r="D2371" s="8" t="s">
        <v>113</v>
      </c>
      <c r="E2371" s="8" t="s">
        <v>4035</v>
      </c>
      <c r="F2371" s="8" t="str">
        <f t="shared" si="75"/>
        <v>11650</v>
      </c>
    </row>
    <row r="2372" spans="1:6" x14ac:dyDescent="0.25">
      <c r="A2372" s="9" t="str">
        <f t="shared" si="74"/>
        <v>Medková Bláhová Šárka Bc. – 1159692343.08 (PP)</v>
      </c>
      <c r="B2372" s="8" t="s">
        <v>4219</v>
      </c>
      <c r="C2372" s="8" t="s">
        <v>4220</v>
      </c>
      <c r="D2372" s="8" t="s">
        <v>113</v>
      </c>
      <c r="E2372" s="8" t="s">
        <v>4035</v>
      </c>
      <c r="F2372" s="8" t="str">
        <f t="shared" si="75"/>
        <v>11650</v>
      </c>
    </row>
    <row r="2373" spans="1:6" x14ac:dyDescent="0.25">
      <c r="A2373" s="9" t="str">
        <f t="shared" si="74"/>
        <v>Medková Bláhová Šárka Bc. – 1159692343.11 (DPP)</v>
      </c>
      <c r="B2373" s="8" t="s">
        <v>4219</v>
      </c>
      <c r="C2373" s="8" t="s">
        <v>4221</v>
      </c>
      <c r="D2373" s="8" t="s">
        <v>165</v>
      </c>
      <c r="E2373" s="8" t="s">
        <v>4035</v>
      </c>
      <c r="F2373" s="8" t="str">
        <f t="shared" si="75"/>
        <v>11650</v>
      </c>
    </row>
    <row r="2374" spans="1:6" x14ac:dyDescent="0.25">
      <c r="A2374" s="9" t="str">
        <f t="shared" si="74"/>
        <v>Melenovská Petra Mgr. – 1150969343.01 (PP)</v>
      </c>
      <c r="B2374" s="8" t="s">
        <v>4222</v>
      </c>
      <c r="C2374" s="8" t="s">
        <v>4223</v>
      </c>
      <c r="D2374" s="8" t="s">
        <v>113</v>
      </c>
      <c r="E2374" s="8" t="s">
        <v>4035</v>
      </c>
      <c r="F2374" s="8" t="str">
        <f t="shared" si="75"/>
        <v>11650</v>
      </c>
    </row>
    <row r="2375" spans="1:6" x14ac:dyDescent="0.25">
      <c r="A2375" s="9" t="str">
        <f t="shared" si="74"/>
        <v>Melicharová Karolína MUDr. – 1190698138.01 (PP)</v>
      </c>
      <c r="B2375" s="8" t="s">
        <v>10391</v>
      </c>
      <c r="C2375" s="8" t="s">
        <v>10392</v>
      </c>
      <c r="D2375" s="8" t="s">
        <v>113</v>
      </c>
      <c r="E2375" s="8" t="s">
        <v>4035</v>
      </c>
      <c r="F2375" s="8" t="str">
        <f t="shared" si="75"/>
        <v>11650</v>
      </c>
    </row>
    <row r="2376" spans="1:6" x14ac:dyDescent="0.25">
      <c r="A2376" s="9" t="str">
        <f t="shared" si="74"/>
        <v>Mikšátková Lucie Ing. – 1135370951.01 (PP)</v>
      </c>
      <c r="B2376" s="8" t="s">
        <v>4224</v>
      </c>
      <c r="C2376" s="8" t="s">
        <v>4225</v>
      </c>
      <c r="D2376" s="8" t="s">
        <v>113</v>
      </c>
      <c r="E2376" s="8" t="s">
        <v>4035</v>
      </c>
      <c r="F2376" s="8" t="str">
        <f t="shared" si="75"/>
        <v>11650</v>
      </c>
    </row>
    <row r="2377" spans="1:6" x14ac:dyDescent="0.25">
      <c r="A2377" s="9" t="str">
        <f t="shared" si="74"/>
        <v>Mikula Ivan Ing. Ph.D. – 1173664542.01 (PP)</v>
      </c>
      <c r="B2377" s="8" t="s">
        <v>4226</v>
      </c>
      <c r="C2377" s="8" t="s">
        <v>4227</v>
      </c>
      <c r="D2377" s="8" t="s">
        <v>113</v>
      </c>
      <c r="E2377" s="8" t="s">
        <v>4035</v>
      </c>
      <c r="F2377" s="8" t="str">
        <f t="shared" si="75"/>
        <v>11650</v>
      </c>
    </row>
    <row r="2378" spans="1:6" x14ac:dyDescent="0.25">
      <c r="A2378" s="9" t="str">
        <f t="shared" si="74"/>
        <v>Milerová Julie MUDr. – 1190173072.01 (PP)</v>
      </c>
      <c r="B2378" s="8" t="s">
        <v>4228</v>
      </c>
      <c r="C2378" s="8" t="s">
        <v>4229</v>
      </c>
      <c r="D2378" s="8" t="s">
        <v>113</v>
      </c>
      <c r="E2378" s="8" t="s">
        <v>4035</v>
      </c>
      <c r="F2378" s="8" t="str">
        <f t="shared" si="75"/>
        <v>11650</v>
      </c>
    </row>
    <row r="2379" spans="1:6" x14ac:dyDescent="0.25">
      <c r="A2379" s="9" t="str">
        <f t="shared" si="74"/>
        <v>Musilová Karolína Mgr. – 1120737603.01 (PP)</v>
      </c>
      <c r="B2379" s="8" t="s">
        <v>4230</v>
      </c>
      <c r="C2379" s="8" t="s">
        <v>4231</v>
      </c>
      <c r="D2379" s="8" t="s">
        <v>113</v>
      </c>
      <c r="E2379" s="8" t="s">
        <v>4035</v>
      </c>
      <c r="F2379" s="8" t="str">
        <f t="shared" si="75"/>
        <v>11650</v>
      </c>
    </row>
    <row r="2380" spans="1:6" x14ac:dyDescent="0.25">
      <c r="A2380" s="9" t="str">
        <f t="shared" si="74"/>
        <v>Mušálková Dita Ing. Ph.D. – 1131340677.01 (PP)</v>
      </c>
      <c r="B2380" s="8" t="s">
        <v>4232</v>
      </c>
      <c r="C2380" s="8" t="s">
        <v>4233</v>
      </c>
      <c r="D2380" s="8" t="s">
        <v>113</v>
      </c>
      <c r="E2380" s="8" t="s">
        <v>4035</v>
      </c>
      <c r="F2380" s="8" t="str">
        <f t="shared" si="75"/>
        <v>11650</v>
      </c>
    </row>
    <row r="2381" spans="1:6" x14ac:dyDescent="0.25">
      <c r="A2381" s="9" t="str">
        <f t="shared" si="74"/>
        <v>Nelicová Kristýna Mgr. – 1193232839.01 (PP)</v>
      </c>
      <c r="B2381" s="8" t="s">
        <v>4234</v>
      </c>
      <c r="C2381" s="8" t="s">
        <v>4235</v>
      </c>
      <c r="D2381" s="8" t="s">
        <v>113</v>
      </c>
      <c r="E2381" s="8" t="s">
        <v>4035</v>
      </c>
      <c r="F2381" s="8" t="str">
        <f t="shared" si="75"/>
        <v>11650</v>
      </c>
    </row>
    <row r="2382" spans="1:6" x14ac:dyDescent="0.25">
      <c r="A2382" s="9" t="str">
        <f t="shared" si="74"/>
        <v>Němcová Dana MUDr. – 1176806918.01 (PP)</v>
      </c>
      <c r="B2382" s="8" t="s">
        <v>4236</v>
      </c>
      <c r="C2382" s="8" t="s">
        <v>4237</v>
      </c>
      <c r="D2382" s="8" t="s">
        <v>113</v>
      </c>
      <c r="E2382" s="8" t="s">
        <v>4035</v>
      </c>
      <c r="F2382" s="8" t="str">
        <f t="shared" si="75"/>
        <v>11650</v>
      </c>
    </row>
    <row r="2383" spans="1:6" x14ac:dyDescent="0.25">
      <c r="A2383" s="9" t="str">
        <f t="shared" si="74"/>
        <v>Neužil Jiří prof. Ing. CSc. – 1193716072.01 (PP)</v>
      </c>
      <c r="B2383" s="8" t="s">
        <v>4238</v>
      </c>
      <c r="C2383" s="8" t="s">
        <v>4239</v>
      </c>
      <c r="D2383" s="8" t="s">
        <v>113</v>
      </c>
      <c r="E2383" s="8" t="s">
        <v>4035</v>
      </c>
      <c r="F2383" s="8" t="str">
        <f t="shared" si="75"/>
        <v>11650</v>
      </c>
    </row>
    <row r="2384" spans="1:6" x14ac:dyDescent="0.25">
      <c r="A2384" s="9" t="str">
        <f t="shared" si="74"/>
        <v>Nguyen Truong An MUDr. – 1183342603.02 (PP)</v>
      </c>
      <c r="B2384" s="8" t="s">
        <v>4240</v>
      </c>
      <c r="C2384" s="8" t="s">
        <v>4241</v>
      </c>
      <c r="D2384" s="8" t="s">
        <v>113</v>
      </c>
      <c r="E2384" s="8" t="s">
        <v>4035</v>
      </c>
      <c r="F2384" s="8" t="str">
        <f t="shared" si="75"/>
        <v>11650</v>
      </c>
    </row>
    <row r="2385" spans="1:6" x14ac:dyDescent="0.25">
      <c r="A2385" s="9" t="str">
        <f t="shared" si="74"/>
        <v>Nosková Lenka Mgr. Ph.D. – 1140530882.01 (PP)</v>
      </c>
      <c r="B2385" s="8" t="s">
        <v>4242</v>
      </c>
      <c r="C2385" s="8" t="s">
        <v>4243</v>
      </c>
      <c r="D2385" s="8" t="s">
        <v>113</v>
      </c>
      <c r="E2385" s="8" t="s">
        <v>4035</v>
      </c>
      <c r="F2385" s="8" t="str">
        <f t="shared" si="75"/>
        <v>11650</v>
      </c>
    </row>
    <row r="2386" spans="1:6" x14ac:dyDescent="0.25">
      <c r="A2386" s="9" t="str">
        <f t="shared" si="74"/>
        <v>Ogurčák Filip MUDr. – 1180508609.01 (PP)</v>
      </c>
      <c r="B2386" s="8" t="s">
        <v>4244</v>
      </c>
      <c r="C2386" s="8" t="s">
        <v>4245</v>
      </c>
      <c r="D2386" s="8" t="s">
        <v>113</v>
      </c>
      <c r="E2386" s="8" t="s">
        <v>4035</v>
      </c>
      <c r="F2386" s="8" t="str">
        <f t="shared" si="75"/>
        <v>11650</v>
      </c>
    </row>
    <row r="2387" spans="1:6" x14ac:dyDescent="0.25">
      <c r="A2387" s="9" t="str">
        <f t="shared" si="74"/>
        <v>Olbricht Dominik MUDr. – 1187842042.01 (PP)</v>
      </c>
      <c r="B2387" s="8" t="s">
        <v>4246</v>
      </c>
      <c r="C2387" s="8" t="s">
        <v>4247</v>
      </c>
      <c r="D2387" s="8" t="s">
        <v>113</v>
      </c>
      <c r="E2387" s="8" t="s">
        <v>4035</v>
      </c>
      <c r="F2387" s="8" t="str">
        <f t="shared" si="75"/>
        <v>11650</v>
      </c>
    </row>
    <row r="2388" spans="1:6" x14ac:dyDescent="0.25">
      <c r="A2388" s="9" t="str">
        <f t="shared" si="74"/>
        <v>Oliveriusová Eva Ing. – 1151732725.01 (PP)</v>
      </c>
      <c r="B2388" s="8" t="s">
        <v>4248</v>
      </c>
      <c r="C2388" s="8" t="s">
        <v>4249</v>
      </c>
      <c r="D2388" s="8" t="s">
        <v>113</v>
      </c>
      <c r="E2388" s="8" t="s">
        <v>4035</v>
      </c>
      <c r="F2388" s="8" t="str">
        <f t="shared" si="75"/>
        <v>11650</v>
      </c>
    </row>
    <row r="2389" spans="1:6" x14ac:dyDescent="0.25">
      <c r="A2389" s="9" t="str">
        <f t="shared" si="74"/>
        <v>Ondrušková Nina RNDr. Ph.D. – 1138740781.01 (PP)</v>
      </c>
      <c r="B2389" s="8" t="s">
        <v>4250</v>
      </c>
      <c r="C2389" s="8" t="s">
        <v>4251</v>
      </c>
      <c r="D2389" s="8" t="s">
        <v>113</v>
      </c>
      <c r="E2389" s="8" t="s">
        <v>4035</v>
      </c>
      <c r="F2389" s="8" t="str">
        <f t="shared" si="75"/>
        <v>11650</v>
      </c>
    </row>
    <row r="2390" spans="1:6" x14ac:dyDescent="0.25">
      <c r="A2390" s="9" t="str">
        <f t="shared" si="74"/>
        <v>Ondrušková Nina RNDr. Ph.D. – 1138740781.02 (DPP)</v>
      </c>
      <c r="B2390" s="8" t="s">
        <v>4250</v>
      </c>
      <c r="C2390" s="8" t="s">
        <v>4252</v>
      </c>
      <c r="D2390" s="8" t="s">
        <v>165</v>
      </c>
      <c r="E2390" s="8" t="s">
        <v>4035</v>
      </c>
      <c r="F2390" s="8" t="str">
        <f t="shared" si="75"/>
        <v>11650</v>
      </c>
    </row>
    <row r="2391" spans="1:6" x14ac:dyDescent="0.25">
      <c r="A2391" s="9" t="str">
        <f t="shared" si="74"/>
        <v>Paslerová Ráchel MUDr. – 1125893798.01 (PP)</v>
      </c>
      <c r="B2391" s="8" t="s">
        <v>4253</v>
      </c>
      <c r="C2391" s="8" t="s">
        <v>4254</v>
      </c>
      <c r="D2391" s="8" t="s">
        <v>113</v>
      </c>
      <c r="E2391" s="8" t="s">
        <v>4035</v>
      </c>
      <c r="F2391" s="8" t="str">
        <f t="shared" si="75"/>
        <v>11650</v>
      </c>
    </row>
    <row r="2392" spans="1:6" x14ac:dyDescent="0.25">
      <c r="A2392" s="9" t="str">
        <f t="shared" si="74"/>
        <v>Pavlíková Martina Mgr. – 1199335218.01 (PP)</v>
      </c>
      <c r="B2392" s="8" t="s">
        <v>4255</v>
      </c>
      <c r="C2392" s="8" t="s">
        <v>4256</v>
      </c>
      <c r="D2392" s="8" t="s">
        <v>113</v>
      </c>
      <c r="E2392" s="8" t="s">
        <v>4035</v>
      </c>
      <c r="F2392" s="8" t="str">
        <f t="shared" si="75"/>
        <v>11650</v>
      </c>
    </row>
    <row r="2393" spans="1:6" x14ac:dyDescent="0.25">
      <c r="A2393" s="9" t="str">
        <f t="shared" si="74"/>
        <v>Pavlíková Sabina MUDr. – 1156749571.05 (PP)</v>
      </c>
      <c r="B2393" s="8" t="s">
        <v>4257</v>
      </c>
      <c r="C2393" s="8" t="s">
        <v>4258</v>
      </c>
      <c r="D2393" s="8" t="s">
        <v>113</v>
      </c>
      <c r="E2393" s="8" t="s">
        <v>4035</v>
      </c>
      <c r="F2393" s="8" t="str">
        <f t="shared" si="75"/>
        <v>11650</v>
      </c>
    </row>
    <row r="2394" spans="1:6" x14ac:dyDescent="0.25">
      <c r="A2394" s="9" t="str">
        <f t="shared" si="74"/>
        <v>Pavlovičová Lea MUDr. – 1144624089.01 (PP)</v>
      </c>
      <c r="B2394" s="8" t="s">
        <v>4259</v>
      </c>
      <c r="C2394" s="8" t="s">
        <v>4260</v>
      </c>
      <c r="D2394" s="8" t="s">
        <v>113</v>
      </c>
      <c r="E2394" s="8" t="s">
        <v>4035</v>
      </c>
      <c r="F2394" s="8" t="str">
        <f t="shared" si="75"/>
        <v>11650</v>
      </c>
    </row>
    <row r="2395" spans="1:6" x14ac:dyDescent="0.25">
      <c r="A2395" s="9" t="str">
        <f t="shared" si="74"/>
        <v>Pešta Martin MUDr. – 1199079550.02 (DPP)</v>
      </c>
      <c r="B2395" s="8" t="s">
        <v>9905</v>
      </c>
      <c r="C2395" s="8" t="s">
        <v>9906</v>
      </c>
      <c r="D2395" s="8" t="s">
        <v>165</v>
      </c>
      <c r="E2395" s="8" t="s">
        <v>4035</v>
      </c>
      <c r="F2395" s="8" t="str">
        <f t="shared" si="75"/>
        <v>11650</v>
      </c>
    </row>
    <row r="2396" spans="1:6" x14ac:dyDescent="0.25">
      <c r="A2396" s="9" t="str">
        <f t="shared" si="74"/>
        <v>Piherová Lenka Ing. Ph.D. – 1155140098.01 (PP)</v>
      </c>
      <c r="B2396" s="8" t="s">
        <v>4261</v>
      </c>
      <c r="C2396" s="8" t="s">
        <v>4262</v>
      </c>
      <c r="D2396" s="8" t="s">
        <v>113</v>
      </c>
      <c r="E2396" s="8" t="s">
        <v>4035</v>
      </c>
      <c r="F2396" s="8" t="str">
        <f t="shared" si="75"/>
        <v>11650</v>
      </c>
    </row>
    <row r="2397" spans="1:6" x14ac:dyDescent="0.25">
      <c r="A2397" s="9" t="str">
        <f t="shared" si="74"/>
        <v>Pokorná Pavla MUDr. Ph.D. – 1118968063.01 (PP)</v>
      </c>
      <c r="B2397" s="8" t="s">
        <v>4263</v>
      </c>
      <c r="C2397" s="8" t="s">
        <v>4264</v>
      </c>
      <c r="D2397" s="8" t="s">
        <v>113</v>
      </c>
      <c r="E2397" s="8" t="s">
        <v>4035</v>
      </c>
      <c r="F2397" s="8" t="str">
        <f t="shared" si="75"/>
        <v>11650</v>
      </c>
    </row>
    <row r="2398" spans="1:6" x14ac:dyDescent="0.25">
      <c r="A2398" s="9" t="str">
        <f t="shared" si="74"/>
        <v>Poupětová Helena Ing. – 1155941960.01 (PP)</v>
      </c>
      <c r="B2398" s="8" t="s">
        <v>4265</v>
      </c>
      <c r="C2398" s="8" t="s">
        <v>4266</v>
      </c>
      <c r="D2398" s="8" t="s">
        <v>113</v>
      </c>
      <c r="E2398" s="8" t="s">
        <v>4035</v>
      </c>
      <c r="F2398" s="8" t="str">
        <f t="shared" si="75"/>
        <v>11650</v>
      </c>
    </row>
    <row r="2399" spans="1:6" x14ac:dyDescent="0.25">
      <c r="A2399" s="9" t="str">
        <f t="shared" si="74"/>
        <v>Prchlík Martin MUDr. – 1175631135.01 (PP)</v>
      </c>
      <c r="B2399" s="8" t="s">
        <v>4267</v>
      </c>
      <c r="C2399" s="8" t="s">
        <v>4268</v>
      </c>
      <c r="D2399" s="8" t="s">
        <v>113</v>
      </c>
      <c r="E2399" s="8" t="s">
        <v>4035</v>
      </c>
      <c r="F2399" s="8" t="str">
        <f t="shared" si="75"/>
        <v>11650</v>
      </c>
    </row>
    <row r="2400" spans="1:6" x14ac:dyDescent="0.25">
      <c r="A2400" s="9" t="str">
        <f t="shared" si="74"/>
        <v>Přistoupilová Anna Mgr. et Mgr. Ph.D. – 1119579270.02 (PP)</v>
      </c>
      <c r="B2400" s="8" t="s">
        <v>4269</v>
      </c>
      <c r="C2400" s="8" t="s">
        <v>4270</v>
      </c>
      <c r="D2400" s="8" t="s">
        <v>113</v>
      </c>
      <c r="E2400" s="8" t="s">
        <v>4035</v>
      </c>
      <c r="F2400" s="8" t="str">
        <f t="shared" si="75"/>
        <v>11650</v>
      </c>
    </row>
    <row r="2401" spans="1:6" x14ac:dyDescent="0.25">
      <c r="A2401" s="9" t="str">
        <f t="shared" si="74"/>
        <v>Ptáčková Hana MUDr. – 1185862733.01 (PP)</v>
      </c>
      <c r="B2401" s="8" t="s">
        <v>4271</v>
      </c>
      <c r="C2401" s="8" t="s">
        <v>4272</v>
      </c>
      <c r="D2401" s="8" t="s">
        <v>113</v>
      </c>
      <c r="E2401" s="8" t="s">
        <v>4035</v>
      </c>
      <c r="F2401" s="8" t="str">
        <f t="shared" si="75"/>
        <v>11650</v>
      </c>
    </row>
    <row r="2402" spans="1:6" x14ac:dyDescent="0.25">
      <c r="A2402" s="9" t="str">
        <f t="shared" si="74"/>
        <v>Puchmajerová Alena – 1142330502.01 (PP)</v>
      </c>
      <c r="B2402" s="8" t="s">
        <v>4273</v>
      </c>
      <c r="C2402" s="8" t="s">
        <v>4274</v>
      </c>
      <c r="D2402" s="8" t="s">
        <v>113</v>
      </c>
      <c r="E2402" s="8" t="s">
        <v>4035</v>
      </c>
      <c r="F2402" s="8" t="str">
        <f t="shared" si="75"/>
        <v>11650</v>
      </c>
    </row>
    <row r="2403" spans="1:6" x14ac:dyDescent="0.25">
      <c r="A2403" s="9" t="str">
        <f t="shared" si="74"/>
        <v>Rákosníková Tereza Mgr. Ph.D. – 1138945958.02 (PP)</v>
      </c>
      <c r="B2403" s="8" t="s">
        <v>4275</v>
      </c>
      <c r="C2403" s="8" t="s">
        <v>4276</v>
      </c>
      <c r="D2403" s="8" t="s">
        <v>113</v>
      </c>
      <c r="E2403" s="8" t="s">
        <v>4035</v>
      </c>
      <c r="F2403" s="8" t="str">
        <f t="shared" si="75"/>
        <v>11650</v>
      </c>
    </row>
    <row r="2404" spans="1:6" x14ac:dyDescent="0.25">
      <c r="A2404" s="9" t="str">
        <f t="shared" si="74"/>
        <v>Reichmannová Stella MUDr. Ph.D. – 1181448817.06 (PP)</v>
      </c>
      <c r="B2404" s="8" t="s">
        <v>4277</v>
      </c>
      <c r="C2404" s="8" t="s">
        <v>4278</v>
      </c>
      <c r="D2404" s="8" t="s">
        <v>113</v>
      </c>
      <c r="E2404" s="8" t="s">
        <v>4035</v>
      </c>
      <c r="F2404" s="8" t="str">
        <f t="shared" si="75"/>
        <v>11650</v>
      </c>
    </row>
    <row r="2405" spans="1:6" x14ac:dyDescent="0.25">
      <c r="A2405" s="9" t="str">
        <f t="shared" si="74"/>
        <v>Roverová Christine MUDr. – 1178953044.03 (PP)</v>
      </c>
      <c r="B2405" s="8" t="s">
        <v>4279</v>
      </c>
      <c r="C2405" s="8" t="s">
        <v>4280</v>
      </c>
      <c r="D2405" s="8" t="s">
        <v>113</v>
      </c>
      <c r="E2405" s="8" t="s">
        <v>4035</v>
      </c>
      <c r="F2405" s="8" t="str">
        <f t="shared" si="75"/>
        <v>11650</v>
      </c>
    </row>
    <row r="2406" spans="1:6" x14ac:dyDescent="0.25">
      <c r="A2406" s="9" t="str">
        <f t="shared" si="74"/>
        <v>Rychtárová Lucie RNDr. Ph.D. – 1160214078.01 (PP)</v>
      </c>
      <c r="B2406" s="8" t="s">
        <v>4281</v>
      </c>
      <c r="C2406" s="8" t="s">
        <v>4282</v>
      </c>
      <c r="D2406" s="8" t="s">
        <v>113</v>
      </c>
      <c r="E2406" s="8" t="s">
        <v>4035</v>
      </c>
      <c r="F2406" s="8" t="str">
        <f t="shared" si="75"/>
        <v>11650</v>
      </c>
    </row>
    <row r="2407" spans="1:6" x14ac:dyDescent="0.25">
      <c r="A2407" s="9" t="str">
        <f t="shared" si="74"/>
        <v>Řeboun Martin Mgr. Ph.D. – 1127320933.01 (PP)</v>
      </c>
      <c r="B2407" s="8" t="s">
        <v>4283</v>
      </c>
      <c r="C2407" s="8" t="s">
        <v>4284</v>
      </c>
      <c r="D2407" s="8" t="s">
        <v>113</v>
      </c>
      <c r="E2407" s="8" t="s">
        <v>4035</v>
      </c>
      <c r="F2407" s="8" t="str">
        <f t="shared" si="75"/>
        <v>11650</v>
      </c>
    </row>
    <row r="2408" spans="1:6" x14ac:dyDescent="0.25">
      <c r="A2408" s="9" t="str">
        <f t="shared" si="74"/>
        <v>Sátrová Kateřina – 1179576830.01 (PP)</v>
      </c>
      <c r="B2408" s="8" t="s">
        <v>4285</v>
      </c>
      <c r="C2408" s="8" t="s">
        <v>4286</v>
      </c>
      <c r="D2408" s="8" t="s">
        <v>113</v>
      </c>
      <c r="E2408" s="8" t="s">
        <v>4035</v>
      </c>
      <c r="F2408" s="8" t="str">
        <f t="shared" si="75"/>
        <v>11650</v>
      </c>
    </row>
    <row r="2409" spans="1:6" x14ac:dyDescent="0.25">
      <c r="A2409" s="9" t="str">
        <f t="shared" si="74"/>
        <v>Sedláčková Daniela – 1155288893.01 (PP)</v>
      </c>
      <c r="B2409" s="8" t="s">
        <v>4287</v>
      </c>
      <c r="C2409" s="8" t="s">
        <v>4288</v>
      </c>
      <c r="D2409" s="8" t="s">
        <v>113</v>
      </c>
      <c r="E2409" s="8" t="s">
        <v>4035</v>
      </c>
      <c r="F2409" s="8" t="str">
        <f t="shared" si="75"/>
        <v>11650</v>
      </c>
    </row>
    <row r="2410" spans="1:6" x14ac:dyDescent="0.25">
      <c r="A2410" s="9" t="str">
        <f t="shared" si="74"/>
        <v>Schlosserová Jana – 1156258543.04 (PP)</v>
      </c>
      <c r="B2410" s="8" t="s">
        <v>4289</v>
      </c>
      <c r="C2410" s="8" t="s">
        <v>4290</v>
      </c>
      <c r="D2410" s="8" t="s">
        <v>113</v>
      </c>
      <c r="E2410" s="8" t="s">
        <v>4035</v>
      </c>
      <c r="F2410" s="8" t="str">
        <f t="shared" si="75"/>
        <v>11650</v>
      </c>
    </row>
    <row r="2411" spans="1:6" x14ac:dyDescent="0.25">
      <c r="A2411" s="9" t="str">
        <f t="shared" si="74"/>
        <v>Schreiber Nikola Bc. – 1137688739.01 (PP)</v>
      </c>
      <c r="B2411" s="8" t="s">
        <v>4291</v>
      </c>
      <c r="C2411" s="8" t="s">
        <v>4292</v>
      </c>
      <c r="D2411" s="8" t="s">
        <v>113</v>
      </c>
      <c r="E2411" s="8" t="s">
        <v>4035</v>
      </c>
      <c r="F2411" s="8" t="str">
        <f t="shared" si="75"/>
        <v>11650</v>
      </c>
    </row>
    <row r="2412" spans="1:6" x14ac:dyDescent="0.25">
      <c r="A2412" s="9" t="str">
        <f t="shared" si="74"/>
        <v>Schwarzová Petra – 1198864379.03 (DPP)</v>
      </c>
      <c r="B2412" s="8" t="s">
        <v>9907</v>
      </c>
      <c r="C2412" s="8" t="s">
        <v>9908</v>
      </c>
      <c r="D2412" s="8" t="s">
        <v>165</v>
      </c>
      <c r="E2412" s="8" t="s">
        <v>4035</v>
      </c>
      <c r="F2412" s="8" t="str">
        <f t="shared" si="75"/>
        <v>11650</v>
      </c>
    </row>
    <row r="2413" spans="1:6" x14ac:dyDescent="0.25">
      <c r="A2413" s="9" t="str">
        <f t="shared" si="74"/>
        <v>Sikora Jakub MUDr. Ph.D. – 1141473997.01 (PP)</v>
      </c>
      <c r="B2413" s="8" t="s">
        <v>4293</v>
      </c>
      <c r="C2413" s="8" t="s">
        <v>4294</v>
      </c>
      <c r="D2413" s="8" t="s">
        <v>113</v>
      </c>
      <c r="E2413" s="8" t="s">
        <v>4035</v>
      </c>
      <c r="F2413" s="8" t="str">
        <f t="shared" si="75"/>
        <v>11650</v>
      </c>
    </row>
    <row r="2414" spans="1:6" x14ac:dyDescent="0.25">
      <c r="A2414" s="9" t="str">
        <f t="shared" si="74"/>
        <v>Skalický Petr – 1147671348.01 (DPP)</v>
      </c>
      <c r="B2414" s="8" t="s">
        <v>4295</v>
      </c>
      <c r="C2414" s="8" t="s">
        <v>4296</v>
      </c>
      <c r="D2414" s="8" t="s">
        <v>165</v>
      </c>
      <c r="E2414" s="8" t="s">
        <v>4035</v>
      </c>
      <c r="F2414" s="8" t="str">
        <f t="shared" si="75"/>
        <v>11650</v>
      </c>
    </row>
    <row r="2415" spans="1:6" x14ac:dyDescent="0.25">
      <c r="A2415" s="9" t="str">
        <f t="shared" si="74"/>
        <v>Slezáková Michaela MUDr. – 1188352405.02 (PP)</v>
      </c>
      <c r="B2415" s="8" t="s">
        <v>4297</v>
      </c>
      <c r="C2415" s="8" t="s">
        <v>4298</v>
      </c>
      <c r="D2415" s="8" t="s">
        <v>113</v>
      </c>
      <c r="E2415" s="8" t="s">
        <v>4035</v>
      </c>
      <c r="F2415" s="8" t="str">
        <f t="shared" si="75"/>
        <v>11650</v>
      </c>
    </row>
    <row r="2416" spans="1:6" x14ac:dyDescent="0.25">
      <c r="A2416" s="9" t="str">
        <f t="shared" si="74"/>
        <v>Sokolová Jitka Ing. – 1163640951.01 (PP)</v>
      </c>
      <c r="B2416" s="8" t="s">
        <v>4299</v>
      </c>
      <c r="C2416" s="8" t="s">
        <v>4300</v>
      </c>
      <c r="D2416" s="8" t="s">
        <v>113</v>
      </c>
      <c r="E2416" s="8" t="s">
        <v>4035</v>
      </c>
      <c r="F2416" s="8" t="str">
        <f t="shared" si="75"/>
        <v>11650</v>
      </c>
    </row>
    <row r="2417" spans="1:6" x14ac:dyDescent="0.25">
      <c r="A2417" s="9" t="str">
        <f t="shared" si="74"/>
        <v>Solil Petr Mgr. DiS. – 1197491515.02 (PP)</v>
      </c>
      <c r="B2417" s="8" t="s">
        <v>4301</v>
      </c>
      <c r="C2417" s="8" t="s">
        <v>4302</v>
      </c>
      <c r="D2417" s="8" t="s">
        <v>113</v>
      </c>
      <c r="E2417" s="8" t="s">
        <v>4035</v>
      </c>
      <c r="F2417" s="8" t="str">
        <f t="shared" si="75"/>
        <v>11650</v>
      </c>
    </row>
    <row r="2418" spans="1:6" x14ac:dyDescent="0.25">
      <c r="A2418" s="9" t="str">
        <f t="shared" si="74"/>
        <v>Součková Olga Ing. Ph.D. – 1150923299.02 (PP)</v>
      </c>
      <c r="B2418" s="8" t="s">
        <v>4303</v>
      </c>
      <c r="C2418" s="8" t="s">
        <v>4304</v>
      </c>
      <c r="D2418" s="8" t="s">
        <v>113</v>
      </c>
      <c r="E2418" s="8" t="s">
        <v>4035</v>
      </c>
      <c r="F2418" s="8" t="str">
        <f t="shared" si="75"/>
        <v>11650</v>
      </c>
    </row>
    <row r="2419" spans="1:6" x14ac:dyDescent="0.25">
      <c r="A2419" s="9" t="str">
        <f t="shared" si="74"/>
        <v>Sovová Jana – 1181609549.01 (PP)</v>
      </c>
      <c r="B2419" s="8" t="s">
        <v>4305</v>
      </c>
      <c r="C2419" s="8" t="s">
        <v>4306</v>
      </c>
      <c r="D2419" s="8" t="s">
        <v>113</v>
      </c>
      <c r="E2419" s="8" t="s">
        <v>4035</v>
      </c>
      <c r="F2419" s="8" t="str">
        <f t="shared" si="75"/>
        <v>11650</v>
      </c>
    </row>
    <row r="2420" spans="1:6" x14ac:dyDescent="0.25">
      <c r="A2420" s="9" t="str">
        <f t="shared" si="74"/>
        <v>Srnský Pavel MUDr. – 1138718755.01 (PP)</v>
      </c>
      <c r="B2420" s="8" t="s">
        <v>4307</v>
      </c>
      <c r="C2420" s="8" t="s">
        <v>4308</v>
      </c>
      <c r="D2420" s="8" t="s">
        <v>113</v>
      </c>
      <c r="E2420" s="8" t="s">
        <v>4035</v>
      </c>
      <c r="F2420" s="8" t="str">
        <f t="shared" si="75"/>
        <v>11650</v>
      </c>
    </row>
    <row r="2421" spans="1:6" x14ac:dyDescent="0.25">
      <c r="A2421" s="9" t="str">
        <f t="shared" si="74"/>
        <v>Stanovský Samuel MUDr. Bc. – 1120725096.01 (PP)</v>
      </c>
      <c r="B2421" s="8" t="s">
        <v>4309</v>
      </c>
      <c r="C2421" s="8" t="s">
        <v>4310</v>
      </c>
      <c r="D2421" s="8" t="s">
        <v>113</v>
      </c>
      <c r="E2421" s="8" t="s">
        <v>4035</v>
      </c>
      <c r="F2421" s="8" t="str">
        <f t="shared" si="75"/>
        <v>11650</v>
      </c>
    </row>
    <row r="2422" spans="1:6" x14ac:dyDescent="0.25">
      <c r="A2422" s="9" t="str">
        <f t="shared" si="74"/>
        <v>Steiner Mrázová Lenka Ing. Ph.D. – 1129982407.01 (PP)</v>
      </c>
      <c r="B2422" s="8" t="s">
        <v>4311</v>
      </c>
      <c r="C2422" s="8" t="s">
        <v>4312</v>
      </c>
      <c r="D2422" s="8" t="s">
        <v>113</v>
      </c>
      <c r="E2422" s="8" t="s">
        <v>4035</v>
      </c>
      <c r="F2422" s="8" t="str">
        <f t="shared" si="75"/>
        <v>11650</v>
      </c>
    </row>
    <row r="2423" spans="1:6" x14ac:dyDescent="0.25">
      <c r="A2423" s="9" t="str">
        <f t="shared" si="74"/>
        <v>Stibůrek Lukáš RNDr. Mgr. Ph.D. – 1190612293.01 (PP)</v>
      </c>
      <c r="B2423" s="8" t="s">
        <v>4313</v>
      </c>
      <c r="C2423" s="8" t="s">
        <v>4314</v>
      </c>
      <c r="D2423" s="8" t="s">
        <v>113</v>
      </c>
      <c r="E2423" s="8" t="s">
        <v>4035</v>
      </c>
      <c r="F2423" s="8" t="str">
        <f t="shared" si="75"/>
        <v>11650</v>
      </c>
    </row>
    <row r="2424" spans="1:6" x14ac:dyDescent="0.25">
      <c r="A2424" s="9" t="str">
        <f t="shared" si="74"/>
        <v>Stibůrková Blanka prof. doc. Mgr. Ing. Ph.D. – 1171448803.01 (PP)</v>
      </c>
      <c r="B2424" s="8" t="s">
        <v>4315</v>
      </c>
      <c r="C2424" s="8" t="s">
        <v>4316</v>
      </c>
      <c r="D2424" s="8" t="s">
        <v>113</v>
      </c>
      <c r="E2424" s="8" t="s">
        <v>4035</v>
      </c>
      <c r="F2424" s="8" t="str">
        <f t="shared" si="75"/>
        <v>11650</v>
      </c>
    </row>
    <row r="2425" spans="1:6" x14ac:dyDescent="0.25">
      <c r="A2425" s="9" t="str">
        <f t="shared" si="74"/>
        <v>Stránecký Viktor Mgr. Ph.D. – 1121796239.01 (PP)</v>
      </c>
      <c r="B2425" s="8" t="s">
        <v>4317</v>
      </c>
      <c r="C2425" s="8" t="s">
        <v>4318</v>
      </c>
      <c r="D2425" s="8" t="s">
        <v>113</v>
      </c>
      <c r="E2425" s="8" t="s">
        <v>4035</v>
      </c>
      <c r="F2425" s="8" t="str">
        <f t="shared" si="75"/>
        <v>11650</v>
      </c>
    </row>
    <row r="2426" spans="1:6" x14ac:dyDescent="0.25">
      <c r="A2426" s="9" t="str">
        <f t="shared" si="74"/>
        <v>Svoboda Jaroslav MUDr. – 1153667031.08 (PP)</v>
      </c>
      <c r="B2426" s="8" t="s">
        <v>4319</v>
      </c>
      <c r="C2426" s="8" t="s">
        <v>4320</v>
      </c>
      <c r="D2426" s="8" t="s">
        <v>113</v>
      </c>
      <c r="E2426" s="8" t="s">
        <v>4035</v>
      </c>
      <c r="F2426" s="8" t="str">
        <f t="shared" si="75"/>
        <v>11650</v>
      </c>
    </row>
    <row r="2427" spans="1:6" x14ac:dyDescent="0.25">
      <c r="A2427" s="9" t="str">
        <f t="shared" si="74"/>
        <v>Svojšová Klára Ing. – 1156068156.04 (PP)</v>
      </c>
      <c r="B2427" s="8" t="s">
        <v>4321</v>
      </c>
      <c r="C2427" s="8" t="s">
        <v>4322</v>
      </c>
      <c r="D2427" s="8" t="s">
        <v>113</v>
      </c>
      <c r="E2427" s="8" t="s">
        <v>4035</v>
      </c>
      <c r="F2427" s="8" t="str">
        <f t="shared" si="75"/>
        <v>11650</v>
      </c>
    </row>
    <row r="2428" spans="1:6" x14ac:dyDescent="0.25">
      <c r="A2428" s="9" t="str">
        <f t="shared" si="74"/>
        <v>Szitányi Peter MUDr. Ph.D. – 1192562947.01 (PP)</v>
      </c>
      <c r="B2428" s="8" t="s">
        <v>4325</v>
      </c>
      <c r="C2428" s="8" t="s">
        <v>4326</v>
      </c>
      <c r="D2428" s="8" t="s">
        <v>113</v>
      </c>
      <c r="E2428" s="8" t="s">
        <v>4035</v>
      </c>
      <c r="F2428" s="8" t="str">
        <f t="shared" si="75"/>
        <v>11650</v>
      </c>
    </row>
    <row r="2429" spans="1:6" x14ac:dyDescent="0.25">
      <c r="A2429" s="9" t="str">
        <f t="shared" si="74"/>
        <v>Szitányi Natália MUDr. – 1177304707.25 (DPP)</v>
      </c>
      <c r="B2429" s="8" t="s">
        <v>4323</v>
      </c>
      <c r="C2429" s="8" t="s">
        <v>4324</v>
      </c>
      <c r="D2429" s="8" t="s">
        <v>165</v>
      </c>
      <c r="E2429" s="8" t="s">
        <v>4035</v>
      </c>
      <c r="F2429" s="8" t="str">
        <f t="shared" si="75"/>
        <v>11650</v>
      </c>
    </row>
    <row r="2430" spans="1:6" x14ac:dyDescent="0.25">
      <c r="A2430" s="9" t="str">
        <f t="shared" si="74"/>
        <v>Šáhó Robert MUDr. – 1151255168.01 (PP)</v>
      </c>
      <c r="B2430" s="8" t="s">
        <v>4327</v>
      </c>
      <c r="C2430" s="8" t="s">
        <v>4328</v>
      </c>
      <c r="D2430" s="8" t="s">
        <v>113</v>
      </c>
      <c r="E2430" s="8" t="s">
        <v>4035</v>
      </c>
      <c r="F2430" s="8" t="str">
        <f t="shared" si="75"/>
        <v>11650</v>
      </c>
    </row>
    <row r="2431" spans="1:6" x14ac:dyDescent="0.25">
      <c r="A2431" s="9" t="str">
        <f t="shared" si="74"/>
        <v>Šeferna Prokop MUDr. – 1155472256.03 (PP)</v>
      </c>
      <c r="B2431" s="8" t="s">
        <v>4329</v>
      </c>
      <c r="C2431" s="8" t="s">
        <v>4330</v>
      </c>
      <c r="D2431" s="8" t="s">
        <v>113</v>
      </c>
      <c r="E2431" s="8" t="s">
        <v>4035</v>
      </c>
      <c r="F2431" s="8" t="str">
        <f t="shared" si="75"/>
        <v>11650</v>
      </c>
    </row>
    <row r="2432" spans="1:6" x14ac:dyDescent="0.25">
      <c r="A2432" s="9" t="str">
        <f t="shared" si="74"/>
        <v>Šimka Vojtěch Mgr. – 1142542703.01 (PP)</v>
      </c>
      <c r="B2432" s="8" t="s">
        <v>4331</v>
      </c>
      <c r="C2432" s="8" t="s">
        <v>4332</v>
      </c>
      <c r="D2432" s="8" t="s">
        <v>113</v>
      </c>
      <c r="E2432" s="8" t="s">
        <v>4035</v>
      </c>
      <c r="F2432" s="8" t="str">
        <f t="shared" si="75"/>
        <v>11650</v>
      </c>
    </row>
    <row r="2433" spans="1:6" x14ac:dyDescent="0.25">
      <c r="A2433" s="9" t="str">
        <f t="shared" si="74"/>
        <v>Šingelová Kateřina MUDr. – 1148135050.01 (PP)</v>
      </c>
      <c r="B2433" s="8" t="s">
        <v>4334</v>
      </c>
      <c r="C2433" s="8" t="s">
        <v>4335</v>
      </c>
      <c r="D2433" s="8" t="s">
        <v>113</v>
      </c>
      <c r="E2433" s="8" t="s">
        <v>4035</v>
      </c>
      <c r="F2433" s="8" t="str">
        <f t="shared" si="75"/>
        <v>11650</v>
      </c>
    </row>
    <row r="2434" spans="1:6" x14ac:dyDescent="0.25">
      <c r="A2434" s="9" t="str">
        <f t="shared" ref="A2434:A2497" si="76">_xlfn.CONCAT(B2434," – ",C2434," (",D2434,")")</f>
        <v>Škopová Václava Mgr. – 1131613874.01 (PP)</v>
      </c>
      <c r="B2434" s="8" t="s">
        <v>4336</v>
      </c>
      <c r="C2434" s="8" t="s">
        <v>4337</v>
      </c>
      <c r="D2434" s="8" t="s">
        <v>113</v>
      </c>
      <c r="E2434" s="8" t="s">
        <v>4035</v>
      </c>
      <c r="F2434" s="8" t="str">
        <f t="shared" ref="F2434:F2497" si="77">MID(E2434,1,5)</f>
        <v>11650</v>
      </c>
    </row>
    <row r="2435" spans="1:6" x14ac:dyDescent="0.25">
      <c r="A2435" s="9" t="str">
        <f t="shared" si="76"/>
        <v>Štorkánová Gabriela Ing. Ph.D. – 1132169547.01 (PP)</v>
      </c>
      <c r="B2435" s="8" t="s">
        <v>4338</v>
      </c>
      <c r="C2435" s="8" t="s">
        <v>4339</v>
      </c>
      <c r="D2435" s="8" t="s">
        <v>113</v>
      </c>
      <c r="E2435" s="8" t="s">
        <v>4035</v>
      </c>
      <c r="F2435" s="8" t="str">
        <f t="shared" si="77"/>
        <v>11650</v>
      </c>
    </row>
    <row r="2436" spans="1:6" x14ac:dyDescent="0.25">
      <c r="A2436" s="9" t="str">
        <f t="shared" si="76"/>
        <v>Štufková Hana RNDr. Ph.D. – 1125726864.02 (PP)</v>
      </c>
      <c r="B2436" s="8" t="s">
        <v>4340</v>
      </c>
      <c r="C2436" s="8" t="s">
        <v>4341</v>
      </c>
      <c r="D2436" s="8" t="s">
        <v>113</v>
      </c>
      <c r="E2436" s="8" t="s">
        <v>4035</v>
      </c>
      <c r="F2436" s="8" t="str">
        <f t="shared" si="77"/>
        <v>11650</v>
      </c>
    </row>
    <row r="2437" spans="1:6" x14ac:dyDescent="0.25">
      <c r="A2437" s="9" t="str">
        <f t="shared" si="76"/>
        <v>Tatar Ameneh  M.Sc., Ph.D. – 1163230082.01 (PP)</v>
      </c>
      <c r="B2437" s="8" t="s">
        <v>4342</v>
      </c>
      <c r="C2437" s="8" t="s">
        <v>4343</v>
      </c>
      <c r="D2437" s="8" t="s">
        <v>113</v>
      </c>
      <c r="E2437" s="8" t="s">
        <v>4035</v>
      </c>
      <c r="F2437" s="8" t="str">
        <f t="shared" si="77"/>
        <v>11650</v>
      </c>
    </row>
    <row r="2438" spans="1:6" x14ac:dyDescent="0.25">
      <c r="A2438" s="9" t="str">
        <f t="shared" si="76"/>
        <v>Termerová Jana MUDr. – 1117220659.02 (PP)</v>
      </c>
      <c r="B2438" s="8" t="s">
        <v>4344</v>
      </c>
      <c r="C2438" s="8" t="s">
        <v>4345</v>
      </c>
      <c r="D2438" s="8" t="s">
        <v>113</v>
      </c>
      <c r="E2438" s="8" t="s">
        <v>4035</v>
      </c>
      <c r="F2438" s="8" t="str">
        <f t="shared" si="77"/>
        <v>11650</v>
      </c>
    </row>
    <row r="2439" spans="1:6" x14ac:dyDescent="0.25">
      <c r="A2439" s="9" t="str">
        <f t="shared" si="76"/>
        <v>Tesařová Markéta Ing. Ph.D. – 1114478868.01 (PP)</v>
      </c>
      <c r="B2439" s="8" t="s">
        <v>4346</v>
      </c>
      <c r="C2439" s="8" t="s">
        <v>4347</v>
      </c>
      <c r="D2439" s="8" t="s">
        <v>113</v>
      </c>
      <c r="E2439" s="8" t="s">
        <v>4035</v>
      </c>
      <c r="F2439" s="8" t="str">
        <f t="shared" si="77"/>
        <v>11650</v>
      </c>
    </row>
    <row r="2440" spans="1:6" x14ac:dyDescent="0.25">
      <c r="A2440" s="9" t="str">
        <f t="shared" si="76"/>
        <v>Tóthová Kateřina Mgr. – 1132846318.01 (PP)</v>
      </c>
      <c r="B2440" s="8" t="s">
        <v>9909</v>
      </c>
      <c r="C2440" s="8" t="s">
        <v>4203</v>
      </c>
      <c r="D2440" s="8" t="s">
        <v>113</v>
      </c>
      <c r="E2440" s="8" t="s">
        <v>4035</v>
      </c>
      <c r="F2440" s="8" t="str">
        <f t="shared" si="77"/>
        <v>11650</v>
      </c>
    </row>
    <row r="2441" spans="1:6" x14ac:dyDescent="0.25">
      <c r="A2441" s="9" t="str">
        <f t="shared" si="76"/>
        <v>Trefilová Eva – 1187600703.01 (PP)</v>
      </c>
      <c r="B2441" s="8" t="s">
        <v>4348</v>
      </c>
      <c r="C2441" s="8" t="s">
        <v>4349</v>
      </c>
      <c r="D2441" s="8" t="s">
        <v>113</v>
      </c>
      <c r="E2441" s="8" t="s">
        <v>4035</v>
      </c>
      <c r="F2441" s="8" t="str">
        <f t="shared" si="77"/>
        <v>11650</v>
      </c>
    </row>
    <row r="2442" spans="1:6" x14ac:dyDescent="0.25">
      <c r="A2442" s="9" t="str">
        <f t="shared" si="76"/>
        <v>Trešlová Helena Bc. – 1123769050.02 (PP)</v>
      </c>
      <c r="B2442" s="8" t="s">
        <v>4350</v>
      </c>
      <c r="C2442" s="8" t="s">
        <v>4351</v>
      </c>
      <c r="D2442" s="8" t="s">
        <v>113</v>
      </c>
      <c r="E2442" s="8" t="s">
        <v>4035</v>
      </c>
      <c r="F2442" s="8" t="str">
        <f t="shared" si="77"/>
        <v>11650</v>
      </c>
    </row>
    <row r="2443" spans="1:6" x14ac:dyDescent="0.25">
      <c r="A2443" s="9" t="str">
        <f t="shared" si="76"/>
        <v>Tuková Jana MUDr. Ph.D. – 1125902823.04 (PP)</v>
      </c>
      <c r="B2443" s="8" t="s">
        <v>4352</v>
      </c>
      <c r="C2443" s="8" t="s">
        <v>4353</v>
      </c>
      <c r="D2443" s="8" t="s">
        <v>113</v>
      </c>
      <c r="E2443" s="8" t="s">
        <v>4035</v>
      </c>
      <c r="F2443" s="8" t="str">
        <f t="shared" si="77"/>
        <v>11650</v>
      </c>
    </row>
    <row r="2444" spans="1:6" x14ac:dyDescent="0.25">
      <c r="A2444" s="9" t="str">
        <f t="shared" si="76"/>
        <v>Turko Jiří MUDr. – 1179089493.01 (PP)</v>
      </c>
      <c r="B2444" s="8" t="s">
        <v>4354</v>
      </c>
      <c r="C2444" s="8" t="s">
        <v>4355</v>
      </c>
      <c r="D2444" s="8" t="s">
        <v>113</v>
      </c>
      <c r="E2444" s="8" t="s">
        <v>4035</v>
      </c>
      <c r="F2444" s="8" t="str">
        <f t="shared" si="77"/>
        <v>11650</v>
      </c>
    </row>
    <row r="2445" spans="1:6" x14ac:dyDescent="0.25">
      <c r="A2445" s="9" t="str">
        <f t="shared" si="76"/>
        <v>Valentová Štěpánka MUDr. – 1199389255.02 (PP)</v>
      </c>
      <c r="B2445" s="8" t="s">
        <v>4356</v>
      </c>
      <c r="C2445" s="8" t="s">
        <v>4357</v>
      </c>
      <c r="D2445" s="8" t="s">
        <v>113</v>
      </c>
      <c r="E2445" s="8" t="s">
        <v>4035</v>
      </c>
      <c r="F2445" s="8" t="str">
        <f t="shared" si="77"/>
        <v>11650</v>
      </c>
    </row>
    <row r="2446" spans="1:6" x14ac:dyDescent="0.25">
      <c r="A2446" s="9" t="str">
        <f t="shared" si="76"/>
        <v>Vanišová Marie Mgr. Ph.D. – 1198111447.02 (PP)</v>
      </c>
      <c r="B2446" s="8" t="s">
        <v>4358</v>
      </c>
      <c r="C2446" s="8" t="s">
        <v>4359</v>
      </c>
      <c r="D2446" s="8" t="s">
        <v>113</v>
      </c>
      <c r="E2446" s="8" t="s">
        <v>4035</v>
      </c>
      <c r="F2446" s="8" t="str">
        <f t="shared" si="77"/>
        <v>11650</v>
      </c>
    </row>
    <row r="2447" spans="1:6" x14ac:dyDescent="0.25">
      <c r="A2447" s="9" t="str">
        <f t="shared" si="76"/>
        <v>Vanišová Marie Mgr. Ph.D. – 1198111447.04 (DPP)</v>
      </c>
      <c r="B2447" s="8" t="s">
        <v>4358</v>
      </c>
      <c r="C2447" s="8" t="s">
        <v>4360</v>
      </c>
      <c r="D2447" s="8" t="s">
        <v>165</v>
      </c>
      <c r="E2447" s="8" t="s">
        <v>4035</v>
      </c>
      <c r="F2447" s="8" t="str">
        <f t="shared" si="77"/>
        <v>11650</v>
      </c>
    </row>
    <row r="2448" spans="1:6" x14ac:dyDescent="0.25">
      <c r="A2448" s="9" t="str">
        <f t="shared" si="76"/>
        <v>Vepřeková Lenka MUDr. – 1116519690.36 (DPP)</v>
      </c>
      <c r="B2448" s="8" t="s">
        <v>4361</v>
      </c>
      <c r="C2448" s="8" t="s">
        <v>4362</v>
      </c>
      <c r="D2448" s="8" t="s">
        <v>165</v>
      </c>
      <c r="E2448" s="8" t="s">
        <v>4035</v>
      </c>
      <c r="F2448" s="8" t="str">
        <f t="shared" si="77"/>
        <v>11650</v>
      </c>
    </row>
    <row r="2449" spans="1:6" x14ac:dyDescent="0.25">
      <c r="A2449" s="9" t="str">
        <f t="shared" si="76"/>
        <v>Veselá Kateřina Ing. – 1197166075.02 (PP)</v>
      </c>
      <c r="B2449" s="8" t="s">
        <v>4363</v>
      </c>
      <c r="C2449" s="8" t="s">
        <v>4364</v>
      </c>
      <c r="D2449" s="8" t="s">
        <v>113</v>
      </c>
      <c r="E2449" s="8" t="s">
        <v>4035</v>
      </c>
      <c r="F2449" s="8" t="str">
        <f t="shared" si="77"/>
        <v>11650</v>
      </c>
    </row>
    <row r="2450" spans="1:6" x14ac:dyDescent="0.25">
      <c r="A2450" s="9" t="str">
        <f t="shared" si="76"/>
        <v>Veselý Josef – 1118855446.03 (DPP)</v>
      </c>
      <c r="B2450" s="8" t="s">
        <v>4365</v>
      </c>
      <c r="C2450" s="8" t="s">
        <v>4366</v>
      </c>
      <c r="D2450" s="8" t="s">
        <v>165</v>
      </c>
      <c r="E2450" s="8" t="s">
        <v>4035</v>
      </c>
      <c r="F2450" s="8" t="str">
        <f t="shared" si="77"/>
        <v>11650</v>
      </c>
    </row>
    <row r="2451" spans="1:6" x14ac:dyDescent="0.25">
      <c r="A2451" s="9" t="str">
        <f t="shared" si="76"/>
        <v>Vidoňová Svatava MUDr. – 1174146393.01 (PP)</v>
      </c>
      <c r="B2451" s="8" t="s">
        <v>10393</v>
      </c>
      <c r="C2451" s="8" t="s">
        <v>4333</v>
      </c>
      <c r="D2451" s="8" t="s">
        <v>113</v>
      </c>
      <c r="E2451" s="8" t="s">
        <v>4035</v>
      </c>
      <c r="F2451" s="8" t="str">
        <f t="shared" si="77"/>
        <v>11650</v>
      </c>
    </row>
    <row r="2452" spans="1:6" x14ac:dyDescent="0.25">
      <c r="A2452" s="9" t="str">
        <f t="shared" si="76"/>
        <v>Višňovská Magda MUDr. – 1198856498.01 (PP)</v>
      </c>
      <c r="B2452" s="8" t="s">
        <v>4367</v>
      </c>
      <c r="C2452" s="8" t="s">
        <v>4368</v>
      </c>
      <c r="D2452" s="8" t="s">
        <v>113</v>
      </c>
      <c r="E2452" s="8" t="s">
        <v>4035</v>
      </c>
      <c r="F2452" s="8" t="str">
        <f t="shared" si="77"/>
        <v>11650</v>
      </c>
    </row>
    <row r="2453" spans="1:6" x14ac:dyDescent="0.25">
      <c r="A2453" s="9" t="str">
        <f t="shared" si="76"/>
        <v>Vlášková Hana Mgr. – 1158629710.01 (PP)</v>
      </c>
      <c r="B2453" s="8" t="s">
        <v>4369</v>
      </c>
      <c r="C2453" s="8" t="s">
        <v>4370</v>
      </c>
      <c r="D2453" s="8" t="s">
        <v>113</v>
      </c>
      <c r="E2453" s="8" t="s">
        <v>4035</v>
      </c>
      <c r="F2453" s="8" t="str">
        <f t="shared" si="77"/>
        <v>11650</v>
      </c>
    </row>
    <row r="2454" spans="1:6" x14ac:dyDescent="0.25">
      <c r="A2454" s="9" t="str">
        <f t="shared" si="76"/>
        <v>Vlková Jana – 1193462918.01 (DPP)</v>
      </c>
      <c r="B2454" s="8" t="s">
        <v>9910</v>
      </c>
      <c r="C2454" s="8" t="s">
        <v>9911</v>
      </c>
      <c r="D2454" s="8" t="s">
        <v>165</v>
      </c>
      <c r="E2454" s="8" t="s">
        <v>4035</v>
      </c>
      <c r="F2454" s="8" t="str">
        <f t="shared" si="77"/>
        <v>11650</v>
      </c>
    </row>
    <row r="2455" spans="1:6" x14ac:dyDescent="0.25">
      <c r="A2455" s="9" t="str">
        <f t="shared" si="76"/>
        <v>Vobruba Václav MUDr. Ph.D. – 1177604305.01 (PP)</v>
      </c>
      <c r="B2455" s="8" t="s">
        <v>4371</v>
      </c>
      <c r="C2455" s="8" t="s">
        <v>4372</v>
      </c>
      <c r="D2455" s="8" t="s">
        <v>113</v>
      </c>
      <c r="E2455" s="8" t="s">
        <v>4035</v>
      </c>
      <c r="F2455" s="8" t="str">
        <f t="shared" si="77"/>
        <v>11650</v>
      </c>
    </row>
    <row r="2456" spans="1:6" x14ac:dyDescent="0.25">
      <c r="A2456" s="9" t="str">
        <f t="shared" si="76"/>
        <v>Volfová Nikol Ing. – 1139181715.01 (PP)</v>
      </c>
      <c r="B2456" s="8" t="s">
        <v>4373</v>
      </c>
      <c r="C2456" s="8" t="s">
        <v>4374</v>
      </c>
      <c r="D2456" s="8" t="s">
        <v>113</v>
      </c>
      <c r="E2456" s="8" t="s">
        <v>4035</v>
      </c>
      <c r="F2456" s="8" t="str">
        <f t="shared" si="77"/>
        <v>11650</v>
      </c>
    </row>
    <row r="2457" spans="1:6" x14ac:dyDescent="0.25">
      <c r="A2457" s="9" t="str">
        <f t="shared" si="76"/>
        <v>Vosátková Lenka Bc. – 1187338475.02 (PP)</v>
      </c>
      <c r="B2457" s="8" t="s">
        <v>4375</v>
      </c>
      <c r="C2457" s="8" t="s">
        <v>4376</v>
      </c>
      <c r="D2457" s="8" t="s">
        <v>113</v>
      </c>
      <c r="E2457" s="8" t="s">
        <v>4035</v>
      </c>
      <c r="F2457" s="8" t="str">
        <f t="shared" si="77"/>
        <v>11650</v>
      </c>
    </row>
    <row r="2458" spans="1:6" x14ac:dyDescent="0.25">
      <c r="A2458" s="9" t="str">
        <f t="shared" si="76"/>
        <v>Votruba Miroslav – 1153136411.01 (PP)</v>
      </c>
      <c r="B2458" s="8" t="s">
        <v>4377</v>
      </c>
      <c r="C2458" s="8" t="s">
        <v>4378</v>
      </c>
      <c r="D2458" s="8" t="s">
        <v>113</v>
      </c>
      <c r="E2458" s="8" t="s">
        <v>4035</v>
      </c>
      <c r="F2458" s="8" t="str">
        <f t="shared" si="77"/>
        <v>11650</v>
      </c>
    </row>
    <row r="2459" spans="1:6" x14ac:dyDescent="0.25">
      <c r="A2459" s="9" t="str">
        <f t="shared" si="76"/>
        <v>Vozanková Jana – 1178423402.01 (PP)</v>
      </c>
      <c r="B2459" s="8" t="s">
        <v>4379</v>
      </c>
      <c r="C2459" s="8" t="s">
        <v>4380</v>
      </c>
      <c r="D2459" s="8" t="s">
        <v>113</v>
      </c>
      <c r="E2459" s="8" t="s">
        <v>4035</v>
      </c>
      <c r="F2459" s="8" t="str">
        <f t="shared" si="77"/>
        <v>11650</v>
      </c>
    </row>
    <row r="2460" spans="1:6" x14ac:dyDescent="0.25">
      <c r="A2460" s="9" t="str">
        <f t="shared" si="76"/>
        <v>Vrbacká Alena RNDr. Ph.D. – 1186320350.01 (PP)</v>
      </c>
      <c r="B2460" s="8" t="s">
        <v>4381</v>
      </c>
      <c r="C2460" s="8" t="s">
        <v>4382</v>
      </c>
      <c r="D2460" s="8" t="s">
        <v>113</v>
      </c>
      <c r="E2460" s="8" t="s">
        <v>4035</v>
      </c>
      <c r="F2460" s="8" t="str">
        <f t="shared" si="77"/>
        <v>11650</v>
      </c>
    </row>
    <row r="2461" spans="1:6" x14ac:dyDescent="0.25">
      <c r="A2461" s="9" t="str">
        <f t="shared" si="76"/>
        <v>Vyleťal Petr Ing. Ph.D. – 1197149333.01 (PP)</v>
      </c>
      <c r="B2461" s="8" t="s">
        <v>4383</v>
      </c>
      <c r="C2461" s="8" t="s">
        <v>4384</v>
      </c>
      <c r="D2461" s="8" t="s">
        <v>113</v>
      </c>
      <c r="E2461" s="8" t="s">
        <v>4035</v>
      </c>
      <c r="F2461" s="8" t="str">
        <f t="shared" si="77"/>
        <v>11650</v>
      </c>
    </row>
    <row r="2462" spans="1:6" x14ac:dyDescent="0.25">
      <c r="A2462" s="9" t="str">
        <f t="shared" si="76"/>
        <v>Zadáková Magdalena MUDr. – 1118752289.01 (PP)</v>
      </c>
      <c r="B2462" s="8" t="s">
        <v>10394</v>
      </c>
      <c r="C2462" s="8" t="s">
        <v>10395</v>
      </c>
      <c r="D2462" s="8" t="s">
        <v>113</v>
      </c>
      <c r="E2462" s="8" t="s">
        <v>4035</v>
      </c>
      <c r="F2462" s="8" t="str">
        <f t="shared" si="77"/>
        <v>11650</v>
      </c>
    </row>
    <row r="2463" spans="1:6" x14ac:dyDescent="0.25">
      <c r="A2463" s="9" t="str">
        <f t="shared" si="76"/>
        <v>Záhoráková Daniela RNDr. Ph.D. – 1131763298.01 (PP)</v>
      </c>
      <c r="B2463" s="8" t="s">
        <v>4385</v>
      </c>
      <c r="C2463" s="8" t="s">
        <v>4386</v>
      </c>
      <c r="D2463" s="8" t="s">
        <v>113</v>
      </c>
      <c r="E2463" s="8" t="s">
        <v>4035</v>
      </c>
      <c r="F2463" s="8" t="str">
        <f t="shared" si="77"/>
        <v>11650</v>
      </c>
    </row>
    <row r="2464" spans="1:6" x14ac:dyDescent="0.25">
      <c r="A2464" s="9" t="str">
        <f t="shared" si="76"/>
        <v>Zeman Jiří prof. MUDr. DrSc. – 1124639274.01 (PP)</v>
      </c>
      <c r="B2464" s="8" t="s">
        <v>4387</v>
      </c>
      <c r="C2464" s="8" t="s">
        <v>4388</v>
      </c>
      <c r="D2464" s="8" t="s">
        <v>113</v>
      </c>
      <c r="E2464" s="8" t="s">
        <v>4035</v>
      </c>
      <c r="F2464" s="8" t="str">
        <f t="shared" si="77"/>
        <v>11650</v>
      </c>
    </row>
    <row r="2465" spans="1:6" x14ac:dyDescent="0.25">
      <c r="A2465" s="9" t="str">
        <f t="shared" si="76"/>
        <v>Zeman Jiří prof. MUDr. DrSc. – 1124639274.05 (DPP)</v>
      </c>
      <c r="B2465" s="8" t="s">
        <v>4387</v>
      </c>
      <c r="C2465" s="8" t="s">
        <v>4389</v>
      </c>
      <c r="D2465" s="8" t="s">
        <v>165</v>
      </c>
      <c r="E2465" s="8" t="s">
        <v>4035</v>
      </c>
      <c r="F2465" s="8" t="str">
        <f t="shared" si="77"/>
        <v>11650</v>
      </c>
    </row>
    <row r="2466" spans="1:6" x14ac:dyDescent="0.25">
      <c r="A2466" s="9" t="str">
        <f t="shared" si="76"/>
        <v>Zemánková Petra Mgr. Ph.D. – 1155532273.04 (PP)</v>
      </c>
      <c r="B2466" s="8" t="s">
        <v>4390</v>
      </c>
      <c r="C2466" s="8" t="s">
        <v>4391</v>
      </c>
      <c r="D2466" s="8" t="s">
        <v>113</v>
      </c>
      <c r="E2466" s="8" t="s">
        <v>4035</v>
      </c>
      <c r="F2466" s="8" t="str">
        <f t="shared" si="77"/>
        <v>11650</v>
      </c>
    </row>
    <row r="2467" spans="1:6" x14ac:dyDescent="0.25">
      <c r="A2467" s="9" t="str">
        <f t="shared" si="76"/>
        <v>Zikánová Marie Ing. Ph.D. – 1147217150.01 (PP)</v>
      </c>
      <c r="B2467" s="8" t="s">
        <v>4392</v>
      </c>
      <c r="C2467" s="8" t="s">
        <v>4393</v>
      </c>
      <c r="D2467" s="8" t="s">
        <v>113</v>
      </c>
      <c r="E2467" s="8" t="s">
        <v>4035</v>
      </c>
      <c r="F2467" s="8" t="str">
        <f t="shared" si="77"/>
        <v>11650</v>
      </c>
    </row>
    <row r="2468" spans="1:6" x14ac:dyDescent="0.25">
      <c r="A2468" s="9" t="str">
        <f t="shared" si="76"/>
        <v>Zíma Zdeněk MUDr. – 1127170325.01 (DPP)</v>
      </c>
      <c r="B2468" s="8" t="s">
        <v>4394</v>
      </c>
      <c r="C2468" s="8" t="s">
        <v>4395</v>
      </c>
      <c r="D2468" s="8" t="s">
        <v>165</v>
      </c>
      <c r="E2468" s="8" t="s">
        <v>4035</v>
      </c>
      <c r="F2468" s="8" t="str">
        <f t="shared" si="77"/>
        <v>11650</v>
      </c>
    </row>
    <row r="2469" spans="1:6" x14ac:dyDescent="0.25">
      <c r="A2469" s="9" t="str">
        <f t="shared" si="76"/>
        <v>Zlatohlávková Blanka MUDr. Ph.D. – 1134294706.01 (PP)</v>
      </c>
      <c r="B2469" s="8" t="s">
        <v>4396</v>
      </c>
      <c r="C2469" s="8" t="s">
        <v>4397</v>
      </c>
      <c r="D2469" s="8" t="s">
        <v>113</v>
      </c>
      <c r="E2469" s="8" t="s">
        <v>4035</v>
      </c>
      <c r="F2469" s="8" t="str">
        <f t="shared" si="77"/>
        <v>11650</v>
      </c>
    </row>
    <row r="2470" spans="1:6" x14ac:dyDescent="0.25">
      <c r="A2470" s="9" t="str">
        <f t="shared" si="76"/>
        <v>Živná Martina Mgr. Ph.D. – 1185739919.01 (PP)</v>
      </c>
      <c r="B2470" s="8" t="s">
        <v>4398</v>
      </c>
      <c r="C2470" s="8" t="s">
        <v>4399</v>
      </c>
      <c r="D2470" s="8" t="s">
        <v>113</v>
      </c>
      <c r="E2470" s="8" t="s">
        <v>4035</v>
      </c>
      <c r="F2470" s="8" t="str">
        <f t="shared" si="77"/>
        <v>11650</v>
      </c>
    </row>
    <row r="2471" spans="1:6" x14ac:dyDescent="0.25">
      <c r="A2471" s="9" t="str">
        <f t="shared" si="76"/>
        <v>Baliarová Daša MUDr. – 1198119650.01 (PP)</v>
      </c>
      <c r="B2471" s="8" t="s">
        <v>4400</v>
      </c>
      <c r="C2471" s="8" t="s">
        <v>4401</v>
      </c>
      <c r="D2471" s="8" t="s">
        <v>113</v>
      </c>
      <c r="E2471" s="8" t="s">
        <v>4402</v>
      </c>
      <c r="F2471" s="8" t="str">
        <f t="shared" si="77"/>
        <v>11660</v>
      </c>
    </row>
    <row r="2472" spans="1:6" x14ac:dyDescent="0.25">
      <c r="A2472" s="9" t="str">
        <f t="shared" si="76"/>
        <v>Baňař Petr MUDr. – 1140823952.01 (PP)</v>
      </c>
      <c r="B2472" s="8" t="s">
        <v>4403</v>
      </c>
      <c r="C2472" s="8" t="s">
        <v>4404</v>
      </c>
      <c r="D2472" s="8" t="s">
        <v>113</v>
      </c>
      <c r="E2472" s="8" t="s">
        <v>4402</v>
      </c>
      <c r="F2472" s="8" t="str">
        <f t="shared" si="77"/>
        <v>11660</v>
      </c>
    </row>
    <row r="2473" spans="1:6" x14ac:dyDescent="0.25">
      <c r="A2473" s="9" t="str">
        <f t="shared" si="76"/>
        <v>Bříza Jan MUDr. CSc., MBA – 1162611830.01 (PP)</v>
      </c>
      <c r="B2473" s="8" t="s">
        <v>4405</v>
      </c>
      <c r="C2473" s="8" t="s">
        <v>4406</v>
      </c>
      <c r="D2473" s="8" t="s">
        <v>113</v>
      </c>
      <c r="E2473" s="8" t="s">
        <v>4402</v>
      </c>
      <c r="F2473" s="8" t="str">
        <f t="shared" si="77"/>
        <v>11660</v>
      </c>
    </row>
    <row r="2474" spans="1:6" x14ac:dyDescent="0.25">
      <c r="A2474" s="9" t="str">
        <f t="shared" si="76"/>
        <v>Bulat Ilya MUDr. – 1195969032.01 (PP)</v>
      </c>
      <c r="B2474" s="8" t="s">
        <v>4407</v>
      </c>
      <c r="C2474" s="8" t="s">
        <v>4408</v>
      </c>
      <c r="D2474" s="8" t="s">
        <v>113</v>
      </c>
      <c r="E2474" s="8" t="s">
        <v>4402</v>
      </c>
      <c r="F2474" s="8" t="str">
        <f t="shared" si="77"/>
        <v>11660</v>
      </c>
    </row>
    <row r="2475" spans="1:6" x14ac:dyDescent="0.25">
      <c r="A2475" s="9" t="str">
        <f t="shared" si="76"/>
        <v>Burget Filip doc. MUDr. Ph.D. – 1118850245.01 (PP)</v>
      </c>
      <c r="B2475" s="8" t="s">
        <v>4409</v>
      </c>
      <c r="C2475" s="8" t="s">
        <v>4410</v>
      </c>
      <c r="D2475" s="8" t="s">
        <v>113</v>
      </c>
      <c r="E2475" s="8" t="s">
        <v>4402</v>
      </c>
      <c r="F2475" s="8" t="str">
        <f t="shared" si="77"/>
        <v>11660</v>
      </c>
    </row>
    <row r="2476" spans="1:6" x14ac:dyDescent="0.25">
      <c r="A2476" s="9" t="str">
        <f t="shared" si="76"/>
        <v>Camprová Petra Mgr. – 1163262141.01 (PP)</v>
      </c>
      <c r="B2476" s="8" t="s">
        <v>4411</v>
      </c>
      <c r="C2476" s="8" t="s">
        <v>4412</v>
      </c>
      <c r="D2476" s="8" t="s">
        <v>113</v>
      </c>
      <c r="E2476" s="8" t="s">
        <v>4402</v>
      </c>
      <c r="F2476" s="8" t="str">
        <f t="shared" si="77"/>
        <v>11660</v>
      </c>
    </row>
    <row r="2477" spans="1:6" x14ac:dyDescent="0.25">
      <c r="A2477" s="9" t="str">
        <f t="shared" si="76"/>
        <v>Čermák Jaroslav doc. MUDr. CSc. – 1184694710.01 (PP)</v>
      </c>
      <c r="B2477" s="8" t="s">
        <v>4413</v>
      </c>
      <c r="C2477" s="8" t="s">
        <v>4414</v>
      </c>
      <c r="D2477" s="8" t="s">
        <v>113</v>
      </c>
      <c r="E2477" s="8" t="s">
        <v>4402</v>
      </c>
      <c r="F2477" s="8" t="str">
        <f t="shared" si="77"/>
        <v>11660</v>
      </c>
    </row>
    <row r="2478" spans="1:6" x14ac:dyDescent="0.25">
      <c r="A2478" s="9" t="str">
        <f t="shared" si="76"/>
        <v>Červeňová Martina MUDr. – 1134864819.01 (PP)</v>
      </c>
      <c r="B2478" s="8" t="s">
        <v>4415</v>
      </c>
      <c r="C2478" s="8" t="s">
        <v>4416</v>
      </c>
      <c r="D2478" s="8" t="s">
        <v>113</v>
      </c>
      <c r="E2478" s="8" t="s">
        <v>4402</v>
      </c>
      <c r="F2478" s="8" t="str">
        <f t="shared" si="77"/>
        <v>11660</v>
      </c>
    </row>
    <row r="2479" spans="1:6" x14ac:dyDescent="0.25">
      <c r="A2479" s="9" t="str">
        <f t="shared" si="76"/>
        <v>Daňová Martina MUDr. – 1145564988.02 (DPP)</v>
      </c>
      <c r="B2479" s="8" t="s">
        <v>4417</v>
      </c>
      <c r="C2479" s="8" t="s">
        <v>4418</v>
      </c>
      <c r="D2479" s="8" t="s">
        <v>165</v>
      </c>
      <c r="E2479" s="8" t="s">
        <v>4402</v>
      </c>
      <c r="F2479" s="8" t="str">
        <f t="shared" si="77"/>
        <v>11660</v>
      </c>
    </row>
    <row r="2480" spans="1:6" x14ac:dyDescent="0.25">
      <c r="A2480" s="9" t="str">
        <f t="shared" si="76"/>
        <v>Dinda Michal MUDr. – 1128464056.01 (PP)</v>
      </c>
      <c r="B2480" s="8" t="s">
        <v>4419</v>
      </c>
      <c r="C2480" s="8" t="s">
        <v>4420</v>
      </c>
      <c r="D2480" s="8" t="s">
        <v>113</v>
      </c>
      <c r="E2480" s="8" t="s">
        <v>4402</v>
      </c>
      <c r="F2480" s="8" t="str">
        <f t="shared" si="77"/>
        <v>11660</v>
      </c>
    </row>
    <row r="2481" spans="1:6" x14ac:dyDescent="0.25">
      <c r="A2481" s="9" t="str">
        <f t="shared" si="76"/>
        <v>Dytrych Petr MUDr. – 1178132223.01 (PP)</v>
      </c>
      <c r="B2481" s="8" t="s">
        <v>4421</v>
      </c>
      <c r="C2481" s="8" t="s">
        <v>4422</v>
      </c>
      <c r="D2481" s="8" t="s">
        <v>113</v>
      </c>
      <c r="E2481" s="8" t="s">
        <v>4402</v>
      </c>
      <c r="F2481" s="8" t="str">
        <f t="shared" si="77"/>
        <v>11660</v>
      </c>
    </row>
    <row r="2482" spans="1:6" x14ac:dyDescent="0.25">
      <c r="A2482" s="9" t="str">
        <f t="shared" si="76"/>
        <v>Froněk Jiří prof. MUDr. Ph.D. – 1129880396.01 (PP)</v>
      </c>
      <c r="B2482" s="8" t="s">
        <v>4423</v>
      </c>
      <c r="C2482" s="8" t="s">
        <v>4424</v>
      </c>
      <c r="D2482" s="8" t="s">
        <v>113</v>
      </c>
      <c r="E2482" s="8" t="s">
        <v>4402</v>
      </c>
      <c r="F2482" s="8" t="str">
        <f t="shared" si="77"/>
        <v>11660</v>
      </c>
    </row>
    <row r="2483" spans="1:6" x14ac:dyDescent="0.25">
      <c r="A2483" s="9" t="str">
        <f t="shared" si="76"/>
        <v>Frýba Vladimír MUDr. – 1127134301.01 (PP)</v>
      </c>
      <c r="B2483" s="8" t="s">
        <v>4425</v>
      </c>
      <c r="C2483" s="8" t="s">
        <v>4426</v>
      </c>
      <c r="D2483" s="8" t="s">
        <v>113</v>
      </c>
      <c r="E2483" s="8" t="s">
        <v>4402</v>
      </c>
      <c r="F2483" s="8" t="str">
        <f t="shared" si="77"/>
        <v>11660</v>
      </c>
    </row>
    <row r="2484" spans="1:6" x14ac:dyDescent="0.25">
      <c r="A2484" s="9" t="str">
        <f t="shared" si="76"/>
        <v>Hájková Lenka Bc. M.Sc. – 1116000768.01 (PP)</v>
      </c>
      <c r="B2484" s="8" t="s">
        <v>4427</v>
      </c>
      <c r="C2484" s="8" t="s">
        <v>4428</v>
      </c>
      <c r="D2484" s="8" t="s">
        <v>113</v>
      </c>
      <c r="E2484" s="8" t="s">
        <v>4402</v>
      </c>
      <c r="F2484" s="8" t="str">
        <f t="shared" si="77"/>
        <v>11660</v>
      </c>
    </row>
    <row r="2485" spans="1:6" x14ac:dyDescent="0.25">
      <c r="A2485" s="9" t="str">
        <f t="shared" si="76"/>
        <v>Halámek Jakub MUDr. – 1116163098.01 (PP)</v>
      </c>
      <c r="B2485" s="8" t="s">
        <v>4429</v>
      </c>
      <c r="C2485" s="8" t="s">
        <v>4430</v>
      </c>
      <c r="D2485" s="8" t="s">
        <v>113</v>
      </c>
      <c r="E2485" s="8" t="s">
        <v>4402</v>
      </c>
      <c r="F2485" s="8" t="str">
        <f t="shared" si="77"/>
        <v>11660</v>
      </c>
    </row>
    <row r="2486" spans="1:6" x14ac:dyDescent="0.25">
      <c r="A2486" s="9" t="str">
        <f t="shared" si="76"/>
        <v>Havránek Petr prof. MUDr. CSc. – 1193308939.08 (DPP)</v>
      </c>
      <c r="B2486" s="8" t="s">
        <v>4431</v>
      </c>
      <c r="C2486" s="8" t="s">
        <v>4432</v>
      </c>
      <c r="D2486" s="8" t="s">
        <v>165</v>
      </c>
      <c r="E2486" s="8" t="s">
        <v>4402</v>
      </c>
      <c r="F2486" s="8" t="str">
        <f t="shared" si="77"/>
        <v>11660</v>
      </c>
    </row>
    <row r="2487" spans="1:6" x14ac:dyDescent="0.25">
      <c r="A2487" s="9" t="str">
        <f t="shared" si="76"/>
        <v>Helvich Ondřej MUDr. – 1187535528.02 (DPP)</v>
      </c>
      <c r="B2487" s="8" t="s">
        <v>4433</v>
      </c>
      <c r="C2487" s="8" t="s">
        <v>4434</v>
      </c>
      <c r="D2487" s="8" t="s">
        <v>165</v>
      </c>
      <c r="E2487" s="8" t="s">
        <v>4402</v>
      </c>
      <c r="F2487" s="8" t="str">
        <f t="shared" si="77"/>
        <v>11660</v>
      </c>
    </row>
    <row r="2488" spans="1:6" x14ac:dyDescent="0.25">
      <c r="A2488" s="9" t="str">
        <f t="shared" si="76"/>
        <v>Herčík Jan Ing. – 1149751208.03 (PP)</v>
      </c>
      <c r="B2488" s="8" t="s">
        <v>4435</v>
      </c>
      <c r="C2488" s="8" t="s">
        <v>4436</v>
      </c>
      <c r="D2488" s="8" t="s">
        <v>113</v>
      </c>
      <c r="E2488" s="8" t="s">
        <v>4402</v>
      </c>
      <c r="F2488" s="8" t="str">
        <f t="shared" si="77"/>
        <v>11660</v>
      </c>
    </row>
    <row r="2489" spans="1:6" x14ac:dyDescent="0.25">
      <c r="A2489" s="9" t="str">
        <f t="shared" si="76"/>
        <v>Hora Adam MUDr. – 1160047995.01 (PP)</v>
      </c>
      <c r="B2489" s="8" t="s">
        <v>4437</v>
      </c>
      <c r="C2489" s="8" t="s">
        <v>4438</v>
      </c>
      <c r="D2489" s="8" t="s">
        <v>113</v>
      </c>
      <c r="E2489" s="8" t="s">
        <v>4402</v>
      </c>
      <c r="F2489" s="8" t="str">
        <f t="shared" si="77"/>
        <v>11660</v>
      </c>
    </row>
    <row r="2490" spans="1:6" x14ac:dyDescent="0.25">
      <c r="A2490" s="9" t="str">
        <f t="shared" si="76"/>
        <v>Hoskovec David doc. MUDr. Ph.D. – 1144583497.01 (PP)</v>
      </c>
      <c r="B2490" s="8" t="s">
        <v>4439</v>
      </c>
      <c r="C2490" s="8" t="s">
        <v>4440</v>
      </c>
      <c r="D2490" s="8" t="s">
        <v>113</v>
      </c>
      <c r="E2490" s="8" t="s">
        <v>4402</v>
      </c>
      <c r="F2490" s="8" t="str">
        <f t="shared" si="77"/>
        <v>11660</v>
      </c>
    </row>
    <row r="2491" spans="1:6" x14ac:dyDescent="0.25">
      <c r="A2491" s="9" t="str">
        <f t="shared" si="76"/>
        <v>Hostačná Martina MUDr. – 1130798638.01 (PP)</v>
      </c>
      <c r="B2491" s="8" t="s">
        <v>4441</v>
      </c>
      <c r="C2491" s="8" t="s">
        <v>4442</v>
      </c>
      <c r="D2491" s="8" t="s">
        <v>113</v>
      </c>
      <c r="E2491" s="8" t="s">
        <v>4402</v>
      </c>
      <c r="F2491" s="8" t="str">
        <f t="shared" si="77"/>
        <v>11660</v>
      </c>
    </row>
    <row r="2492" spans="1:6" x14ac:dyDescent="0.25">
      <c r="A2492" s="9" t="str">
        <f t="shared" si="76"/>
        <v>Hubík Jiří MUDr. – 1111255651.01 (PP)</v>
      </c>
      <c r="B2492" s="8" t="s">
        <v>4443</v>
      </c>
      <c r="C2492" s="8" t="s">
        <v>4444</v>
      </c>
      <c r="D2492" s="8" t="s">
        <v>113</v>
      </c>
      <c r="E2492" s="8" t="s">
        <v>4402</v>
      </c>
      <c r="F2492" s="8" t="str">
        <f t="shared" si="77"/>
        <v>11660</v>
      </c>
    </row>
    <row r="2493" spans="1:6" x14ac:dyDescent="0.25">
      <c r="A2493" s="9" t="str">
        <f t="shared" si="76"/>
        <v>Hvižď Robert MUDr. – 1110019039.01 (PP)</v>
      </c>
      <c r="B2493" s="8" t="s">
        <v>4445</v>
      </c>
      <c r="C2493" s="8" t="s">
        <v>4446</v>
      </c>
      <c r="D2493" s="8" t="s">
        <v>113</v>
      </c>
      <c r="E2493" s="8" t="s">
        <v>4402</v>
      </c>
      <c r="F2493" s="8" t="str">
        <f t="shared" si="77"/>
        <v>11660</v>
      </c>
    </row>
    <row r="2494" spans="1:6" x14ac:dyDescent="0.25">
      <c r="A2494" s="9" t="str">
        <f t="shared" si="76"/>
        <v>Charvát David MUDr. – 1158709703.01 (PP)</v>
      </c>
      <c r="B2494" s="8" t="s">
        <v>4447</v>
      </c>
      <c r="C2494" s="8" t="s">
        <v>4448</v>
      </c>
      <c r="D2494" s="8" t="s">
        <v>113</v>
      </c>
      <c r="E2494" s="8" t="s">
        <v>4402</v>
      </c>
      <c r="F2494" s="8" t="str">
        <f t="shared" si="77"/>
        <v>11660</v>
      </c>
    </row>
    <row r="2495" spans="1:6" x14ac:dyDescent="0.25">
      <c r="A2495" s="9" t="str">
        <f t="shared" si="76"/>
        <v>Chrz Kristian MUDr. – 1129656541.01 (PP)</v>
      </c>
      <c r="B2495" s="8" t="s">
        <v>4449</v>
      </c>
      <c r="C2495" s="8" t="s">
        <v>4450</v>
      </c>
      <c r="D2495" s="8" t="s">
        <v>113</v>
      </c>
      <c r="E2495" s="8" t="s">
        <v>4402</v>
      </c>
      <c r="F2495" s="8" t="str">
        <f t="shared" si="77"/>
        <v>11660</v>
      </c>
    </row>
    <row r="2496" spans="1:6" x14ac:dyDescent="0.25">
      <c r="A2496" s="9" t="str">
        <f t="shared" si="76"/>
        <v>Jakeš Petra MUDr. Mgr. – 1114407292.03 (DPP)</v>
      </c>
      <c r="B2496" s="8" t="s">
        <v>4451</v>
      </c>
      <c r="C2496" s="8" t="s">
        <v>4452</v>
      </c>
      <c r="D2496" s="8" t="s">
        <v>165</v>
      </c>
      <c r="E2496" s="8" t="s">
        <v>4402</v>
      </c>
      <c r="F2496" s="8" t="str">
        <f t="shared" si="77"/>
        <v>11660</v>
      </c>
    </row>
    <row r="2497" spans="1:6" x14ac:dyDescent="0.25">
      <c r="A2497" s="9" t="str">
        <f t="shared" si="76"/>
        <v>Jakeš Tomáš MUDr. – 1132724360.02 (DPP)</v>
      </c>
      <c r="B2497" s="8" t="s">
        <v>4453</v>
      </c>
      <c r="C2497" s="8" t="s">
        <v>4454</v>
      </c>
      <c r="D2497" s="8" t="s">
        <v>165</v>
      </c>
      <c r="E2497" s="8" t="s">
        <v>4402</v>
      </c>
      <c r="F2497" s="8" t="str">
        <f t="shared" si="77"/>
        <v>11660</v>
      </c>
    </row>
    <row r="2498" spans="1:6" x14ac:dyDescent="0.25">
      <c r="A2498" s="9" t="str">
        <f t="shared" ref="A2498:A2561" si="78">_xlfn.CONCAT(B2498," – ",C2498," (",D2498,")")</f>
        <v>Jakubík Július MUDr. – 1184649267.02 (DPP)</v>
      </c>
      <c r="B2498" s="8" t="s">
        <v>4455</v>
      </c>
      <c r="C2498" s="8" t="s">
        <v>4456</v>
      </c>
      <c r="D2498" s="8" t="s">
        <v>165</v>
      </c>
      <c r="E2498" s="8" t="s">
        <v>4402</v>
      </c>
      <c r="F2498" s="8" t="str">
        <f t="shared" ref="F2498:F2561" si="79">MID(E2498,1,5)</f>
        <v>11660</v>
      </c>
    </row>
    <row r="2499" spans="1:6" x14ac:dyDescent="0.25">
      <c r="A2499" s="9" t="str">
        <f t="shared" si="78"/>
        <v>Jakubův Martin MUDr. – 1119634128.01 (PP)</v>
      </c>
      <c r="B2499" s="8" t="s">
        <v>4457</v>
      </c>
      <c r="C2499" s="8" t="s">
        <v>4458</v>
      </c>
      <c r="D2499" s="8" t="s">
        <v>113</v>
      </c>
      <c r="E2499" s="8" t="s">
        <v>4402</v>
      </c>
      <c r="F2499" s="8" t="str">
        <f t="shared" si="79"/>
        <v>11660</v>
      </c>
    </row>
    <row r="2500" spans="1:6" x14ac:dyDescent="0.25">
      <c r="A2500" s="9" t="str">
        <f t="shared" si="78"/>
        <v>Jelínková Anna MUDr. – 1178998957.01 (PP)</v>
      </c>
      <c r="B2500" s="8" t="s">
        <v>4459</v>
      </c>
      <c r="C2500" s="8" t="s">
        <v>4460</v>
      </c>
      <c r="D2500" s="8" t="s">
        <v>113</v>
      </c>
      <c r="E2500" s="8" t="s">
        <v>4402</v>
      </c>
      <c r="F2500" s="8" t="str">
        <f t="shared" si="79"/>
        <v>11660</v>
      </c>
    </row>
    <row r="2501" spans="1:6" x14ac:dyDescent="0.25">
      <c r="A2501" s="9" t="str">
        <f t="shared" si="78"/>
        <v>Juríková Lívia MUDr. – 1156024144.02 (DPP)</v>
      </c>
      <c r="B2501" s="8" t="s">
        <v>4461</v>
      </c>
      <c r="C2501" s="8" t="s">
        <v>4462</v>
      </c>
      <c r="D2501" s="8" t="s">
        <v>165</v>
      </c>
      <c r="E2501" s="8" t="s">
        <v>4402</v>
      </c>
      <c r="F2501" s="8" t="str">
        <f t="shared" si="79"/>
        <v>11660</v>
      </c>
    </row>
    <row r="2502" spans="1:6" x14ac:dyDescent="0.25">
      <c r="A2502" s="9" t="str">
        <f t="shared" si="78"/>
        <v>Klofanda Jiří MUDr. – 1151380900.01 (PP)</v>
      </c>
      <c r="B2502" s="8" t="s">
        <v>4463</v>
      </c>
      <c r="C2502" s="8" t="s">
        <v>4464</v>
      </c>
      <c r="D2502" s="8" t="s">
        <v>113</v>
      </c>
      <c r="E2502" s="8" t="s">
        <v>4402</v>
      </c>
      <c r="F2502" s="8" t="str">
        <f t="shared" si="79"/>
        <v>11660</v>
      </c>
    </row>
    <row r="2503" spans="1:6" x14ac:dyDescent="0.25">
      <c r="A2503" s="9" t="str">
        <f t="shared" si="78"/>
        <v>Knap Ondřej MUDr. – 1172790173.01 (PP)</v>
      </c>
      <c r="B2503" s="8" t="s">
        <v>4465</v>
      </c>
      <c r="C2503" s="8" t="s">
        <v>4466</v>
      </c>
      <c r="D2503" s="8" t="s">
        <v>113</v>
      </c>
      <c r="E2503" s="8" t="s">
        <v>4402</v>
      </c>
      <c r="F2503" s="8" t="str">
        <f t="shared" si="79"/>
        <v>11660</v>
      </c>
    </row>
    <row r="2504" spans="1:6" x14ac:dyDescent="0.25">
      <c r="A2504" s="9" t="str">
        <f t="shared" si="78"/>
        <v>Konečná Ellen MUDr. – 1192595830.02 (PP)</v>
      </c>
      <c r="B2504" s="8" t="s">
        <v>4467</v>
      </c>
      <c r="C2504" s="8" t="s">
        <v>4468</v>
      </c>
      <c r="D2504" s="8" t="s">
        <v>113</v>
      </c>
      <c r="E2504" s="8" t="s">
        <v>4402</v>
      </c>
      <c r="F2504" s="8" t="str">
        <f t="shared" si="79"/>
        <v>11660</v>
      </c>
    </row>
    <row r="2505" spans="1:6" x14ac:dyDescent="0.25">
      <c r="A2505" s="9" t="str">
        <f t="shared" si="78"/>
        <v>Kopriva Tomáš MUDr. – 1196077378.01 (PP)</v>
      </c>
      <c r="B2505" s="8" t="s">
        <v>4469</v>
      </c>
      <c r="C2505" s="8" t="s">
        <v>4470</v>
      </c>
      <c r="D2505" s="8" t="s">
        <v>113</v>
      </c>
      <c r="E2505" s="8" t="s">
        <v>4402</v>
      </c>
      <c r="F2505" s="8" t="str">
        <f t="shared" si="79"/>
        <v>11660</v>
      </c>
    </row>
    <row r="2506" spans="1:6" x14ac:dyDescent="0.25">
      <c r="A2506" s="9" t="str">
        <f t="shared" si="78"/>
        <v>Koželský Pavel MUDr. – 1146703545.03 (PP)</v>
      </c>
      <c r="B2506" s="8" t="s">
        <v>4471</v>
      </c>
      <c r="C2506" s="8" t="s">
        <v>4472</v>
      </c>
      <c r="D2506" s="8" t="s">
        <v>113</v>
      </c>
      <c r="E2506" s="8" t="s">
        <v>4402</v>
      </c>
      <c r="F2506" s="8" t="str">
        <f t="shared" si="79"/>
        <v>11660</v>
      </c>
    </row>
    <row r="2507" spans="1:6" x14ac:dyDescent="0.25">
      <c r="A2507" s="9" t="str">
        <f t="shared" si="78"/>
        <v>Králíková Šárka MUDr. – 1198862186.01 (PP)</v>
      </c>
      <c r="B2507" s="8" t="s">
        <v>4473</v>
      </c>
      <c r="C2507" s="8" t="s">
        <v>4474</v>
      </c>
      <c r="D2507" s="8" t="s">
        <v>113</v>
      </c>
      <c r="E2507" s="8" t="s">
        <v>4402</v>
      </c>
      <c r="F2507" s="8" t="str">
        <f t="shared" si="79"/>
        <v>11660</v>
      </c>
    </row>
    <row r="2508" spans="1:6" x14ac:dyDescent="0.25">
      <c r="A2508" s="9" t="str">
        <f t="shared" si="78"/>
        <v>Kraus Josef MUDr. – 1116610309.01 (PP)</v>
      </c>
      <c r="B2508" s="8" t="s">
        <v>4475</v>
      </c>
      <c r="C2508" s="8" t="s">
        <v>4476</v>
      </c>
      <c r="D2508" s="8" t="s">
        <v>113</v>
      </c>
      <c r="E2508" s="8" t="s">
        <v>4402</v>
      </c>
      <c r="F2508" s="8" t="str">
        <f t="shared" si="79"/>
        <v>11660</v>
      </c>
    </row>
    <row r="2509" spans="1:6" x14ac:dyDescent="0.25">
      <c r="A2509" s="9" t="str">
        <f t="shared" si="78"/>
        <v>Kristianová Hana MUDr. – 1127602488.01 (PP)</v>
      </c>
      <c r="B2509" s="8" t="s">
        <v>4477</v>
      </c>
      <c r="C2509" s="8" t="s">
        <v>4478</v>
      </c>
      <c r="D2509" s="8" t="s">
        <v>113</v>
      </c>
      <c r="E2509" s="8" t="s">
        <v>4402</v>
      </c>
      <c r="F2509" s="8" t="str">
        <f t="shared" si="79"/>
        <v>11660</v>
      </c>
    </row>
    <row r="2510" spans="1:6" x14ac:dyDescent="0.25">
      <c r="A2510" s="9" t="str">
        <f t="shared" si="78"/>
        <v>Krška Zdeněk prof. MUDr. DrSc. – 1160531699.01 (PP)</v>
      </c>
      <c r="B2510" s="8" t="s">
        <v>4479</v>
      </c>
      <c r="C2510" s="8" t="s">
        <v>4480</v>
      </c>
      <c r="D2510" s="8" t="s">
        <v>113</v>
      </c>
      <c r="E2510" s="8" t="s">
        <v>4402</v>
      </c>
      <c r="F2510" s="8" t="str">
        <f t="shared" si="79"/>
        <v>11660</v>
      </c>
    </row>
    <row r="2511" spans="1:6" x14ac:dyDescent="0.25">
      <c r="A2511" s="9" t="str">
        <f t="shared" si="78"/>
        <v>Krupka Tomáš MUDr. – 1132401567.02 (DPP)</v>
      </c>
      <c r="B2511" s="8" t="s">
        <v>4481</v>
      </c>
      <c r="C2511" s="8" t="s">
        <v>4482</v>
      </c>
      <c r="D2511" s="8" t="s">
        <v>165</v>
      </c>
      <c r="E2511" s="8" t="s">
        <v>4402</v>
      </c>
      <c r="F2511" s="8" t="str">
        <f t="shared" si="79"/>
        <v>11660</v>
      </c>
    </row>
    <row r="2512" spans="1:6" x14ac:dyDescent="0.25">
      <c r="A2512" s="9" t="str">
        <f t="shared" si="78"/>
        <v>Kudla Michal MUDr. Ph.D. – 1190342604.01 (PP)</v>
      </c>
      <c r="B2512" s="8" t="s">
        <v>4483</v>
      </c>
      <c r="C2512" s="8" t="s">
        <v>4484</v>
      </c>
      <c r="D2512" s="8" t="s">
        <v>113</v>
      </c>
      <c r="E2512" s="8" t="s">
        <v>4402</v>
      </c>
      <c r="F2512" s="8" t="str">
        <f t="shared" si="79"/>
        <v>11660</v>
      </c>
    </row>
    <row r="2513" spans="1:6" x14ac:dyDescent="0.25">
      <c r="A2513" s="9" t="str">
        <f t="shared" si="78"/>
        <v>Lochman Matyáš MUDr. – 1195896471.01 (PP)</v>
      </c>
      <c r="B2513" s="8" t="s">
        <v>4485</v>
      </c>
      <c r="C2513" s="8" t="s">
        <v>4486</v>
      </c>
      <c r="D2513" s="8" t="s">
        <v>113</v>
      </c>
      <c r="E2513" s="8" t="s">
        <v>4402</v>
      </c>
      <c r="F2513" s="8" t="str">
        <f t="shared" si="79"/>
        <v>11660</v>
      </c>
    </row>
    <row r="2514" spans="1:6" x14ac:dyDescent="0.25">
      <c r="A2514" s="9" t="str">
        <f t="shared" si="78"/>
        <v>Malínek Petr MUDr. – 1111015692.01 (DPP)</v>
      </c>
      <c r="B2514" s="8" t="s">
        <v>4487</v>
      </c>
      <c r="C2514" s="8" t="s">
        <v>4488</v>
      </c>
      <c r="D2514" s="8" t="s">
        <v>165</v>
      </c>
      <c r="E2514" s="8" t="s">
        <v>4402</v>
      </c>
      <c r="F2514" s="8" t="str">
        <f t="shared" si="79"/>
        <v>11660</v>
      </c>
    </row>
    <row r="2515" spans="1:6" x14ac:dyDescent="0.25">
      <c r="A2515" s="9" t="str">
        <f t="shared" si="78"/>
        <v>Malý Štěpán MUDr. – 1175913689.01 (PP)</v>
      </c>
      <c r="B2515" s="8" t="s">
        <v>4491</v>
      </c>
      <c r="C2515" s="8" t="s">
        <v>4492</v>
      </c>
      <c r="D2515" s="8" t="s">
        <v>113</v>
      </c>
      <c r="E2515" s="8" t="s">
        <v>4402</v>
      </c>
      <c r="F2515" s="8" t="str">
        <f t="shared" si="79"/>
        <v>11660</v>
      </c>
    </row>
    <row r="2516" spans="1:6" x14ac:dyDescent="0.25">
      <c r="A2516" s="9" t="str">
        <f t="shared" si="78"/>
        <v>Malý Šimon MUDr. – 1128707685.01 (PP)</v>
      </c>
      <c r="B2516" s="8" t="s">
        <v>4489</v>
      </c>
      <c r="C2516" s="8" t="s">
        <v>4490</v>
      </c>
      <c r="D2516" s="8" t="s">
        <v>113</v>
      </c>
      <c r="E2516" s="8" t="s">
        <v>4402</v>
      </c>
      <c r="F2516" s="8" t="str">
        <f t="shared" si="79"/>
        <v>11660</v>
      </c>
    </row>
    <row r="2517" spans="1:6" x14ac:dyDescent="0.25">
      <c r="A2517" s="9" t="str">
        <f t="shared" si="78"/>
        <v>Michalský David doc. MUDr. Ph.D. – 1182501537.01 (PP)</v>
      </c>
      <c r="B2517" s="8" t="s">
        <v>4493</v>
      </c>
      <c r="C2517" s="8" t="s">
        <v>4494</v>
      </c>
      <c r="D2517" s="8" t="s">
        <v>113</v>
      </c>
      <c r="E2517" s="8" t="s">
        <v>4402</v>
      </c>
      <c r="F2517" s="8" t="str">
        <f t="shared" si="79"/>
        <v>11660</v>
      </c>
    </row>
    <row r="2518" spans="1:6" x14ac:dyDescent="0.25">
      <c r="A2518" s="9" t="str">
        <f t="shared" si="78"/>
        <v>Ojeil Mohamed Ali MUDr. – 1110330857.01 (PP)</v>
      </c>
      <c r="B2518" s="8" t="s">
        <v>4495</v>
      </c>
      <c r="C2518" s="8" t="s">
        <v>4496</v>
      </c>
      <c r="D2518" s="8" t="s">
        <v>113</v>
      </c>
      <c r="E2518" s="8" t="s">
        <v>4402</v>
      </c>
      <c r="F2518" s="8" t="str">
        <f t="shared" si="79"/>
        <v>11660</v>
      </c>
    </row>
    <row r="2519" spans="1:6" x14ac:dyDescent="0.25">
      <c r="A2519" s="9" t="str">
        <f t="shared" si="78"/>
        <v>Paclík Aleš MUDr. – 1198047196.01 (PP)</v>
      </c>
      <c r="B2519" s="8" t="s">
        <v>4497</v>
      </c>
      <c r="C2519" s="8" t="s">
        <v>4498</v>
      </c>
      <c r="D2519" s="8" t="s">
        <v>113</v>
      </c>
      <c r="E2519" s="8" t="s">
        <v>4402</v>
      </c>
      <c r="F2519" s="8" t="str">
        <f t="shared" si="79"/>
        <v>11660</v>
      </c>
    </row>
    <row r="2520" spans="1:6" x14ac:dyDescent="0.25">
      <c r="A2520" s="9" t="str">
        <f t="shared" si="78"/>
        <v>Paul Oldřich MUDr. – 1180342776.01 (PP)</v>
      </c>
      <c r="B2520" s="8" t="s">
        <v>4499</v>
      </c>
      <c r="C2520" s="8" t="s">
        <v>4500</v>
      </c>
      <c r="D2520" s="8" t="s">
        <v>113</v>
      </c>
      <c r="E2520" s="8" t="s">
        <v>4402</v>
      </c>
      <c r="F2520" s="8" t="str">
        <f t="shared" si="79"/>
        <v>11660</v>
      </c>
    </row>
    <row r="2521" spans="1:6" x14ac:dyDescent="0.25">
      <c r="A2521" s="9" t="str">
        <f t="shared" si="78"/>
        <v>Ptáčník Jan MUDr. – 1120602523.01 (PP)</v>
      </c>
      <c r="B2521" s="8" t="s">
        <v>4501</v>
      </c>
      <c r="C2521" s="8" t="s">
        <v>4502</v>
      </c>
      <c r="D2521" s="8" t="s">
        <v>113</v>
      </c>
      <c r="E2521" s="8" t="s">
        <v>4402</v>
      </c>
      <c r="F2521" s="8" t="str">
        <f t="shared" si="79"/>
        <v>11660</v>
      </c>
    </row>
    <row r="2522" spans="1:6" x14ac:dyDescent="0.25">
      <c r="A2522" s="9" t="str">
        <f t="shared" si="78"/>
        <v>Říman Pavel MUDr. – 1141419315.02 (DPP)</v>
      </c>
      <c r="B2522" s="8" t="s">
        <v>4503</v>
      </c>
      <c r="C2522" s="8" t="s">
        <v>4504</v>
      </c>
      <c r="D2522" s="8" t="s">
        <v>165</v>
      </c>
      <c r="E2522" s="8" t="s">
        <v>4402</v>
      </c>
      <c r="F2522" s="8" t="str">
        <f t="shared" si="79"/>
        <v>11660</v>
      </c>
    </row>
    <row r="2523" spans="1:6" x14ac:dyDescent="0.25">
      <c r="A2523" s="9" t="str">
        <f t="shared" si="78"/>
        <v>Sákra Lukáš MUDr. Ph.D. – 1133795918.06 (DPP)</v>
      </c>
      <c r="B2523" s="8" t="s">
        <v>4505</v>
      </c>
      <c r="C2523" s="8" t="s">
        <v>4506</v>
      </c>
      <c r="D2523" s="8" t="s">
        <v>165</v>
      </c>
      <c r="E2523" s="8" t="s">
        <v>4402</v>
      </c>
      <c r="F2523" s="8" t="str">
        <f t="shared" si="79"/>
        <v>11660</v>
      </c>
    </row>
    <row r="2524" spans="1:6" x14ac:dyDescent="0.25">
      <c r="A2524" s="9" t="str">
        <f t="shared" si="78"/>
        <v>Sedlář Martin MUDr. Ph.D. – 1121777489.01 (PP)</v>
      </c>
      <c r="B2524" s="8" t="s">
        <v>4507</v>
      </c>
      <c r="C2524" s="8" t="s">
        <v>4508</v>
      </c>
      <c r="D2524" s="8" t="s">
        <v>113</v>
      </c>
      <c r="E2524" s="8" t="s">
        <v>4402</v>
      </c>
      <c r="F2524" s="8" t="str">
        <f t="shared" si="79"/>
        <v>11660</v>
      </c>
    </row>
    <row r="2525" spans="1:6" x14ac:dyDescent="0.25">
      <c r="A2525" s="9" t="str">
        <f t="shared" si="78"/>
        <v>Schmidt Dušan MUDr. – 1147583791.01 (PP)</v>
      </c>
      <c r="B2525" s="8" t="s">
        <v>4509</v>
      </c>
      <c r="C2525" s="8" t="s">
        <v>4510</v>
      </c>
      <c r="D2525" s="8" t="s">
        <v>113</v>
      </c>
      <c r="E2525" s="8" t="s">
        <v>4402</v>
      </c>
      <c r="F2525" s="8" t="str">
        <f t="shared" si="79"/>
        <v>11660</v>
      </c>
    </row>
    <row r="2526" spans="1:6" x14ac:dyDescent="0.25">
      <c r="A2526" s="9" t="str">
        <f t="shared" si="78"/>
        <v>Schwarzbacherová Ivana MUDr. – 1118269540.01 (PP)</v>
      </c>
      <c r="B2526" s="8" t="s">
        <v>4511</v>
      </c>
      <c r="C2526" s="8" t="s">
        <v>4512</v>
      </c>
      <c r="D2526" s="8" t="s">
        <v>113</v>
      </c>
      <c r="E2526" s="8" t="s">
        <v>4402</v>
      </c>
      <c r="F2526" s="8" t="str">
        <f t="shared" si="79"/>
        <v>11660</v>
      </c>
    </row>
    <row r="2527" spans="1:6" x14ac:dyDescent="0.25">
      <c r="A2527" s="9" t="str">
        <f t="shared" si="78"/>
        <v>Sinkule Miroslav MUDr. – 1131384125.02 (DPP)</v>
      </c>
      <c r="B2527" s="8" t="s">
        <v>4513</v>
      </c>
      <c r="C2527" s="8" t="s">
        <v>4514</v>
      </c>
      <c r="D2527" s="8" t="s">
        <v>165</v>
      </c>
      <c r="E2527" s="8" t="s">
        <v>4402</v>
      </c>
      <c r="F2527" s="8" t="str">
        <f t="shared" si="79"/>
        <v>11660</v>
      </c>
    </row>
    <row r="2528" spans="1:6" x14ac:dyDescent="0.25">
      <c r="A2528" s="9" t="str">
        <f t="shared" si="78"/>
        <v>Ston Robert MUDr. – 1141976885.02 (DPP)</v>
      </c>
      <c r="B2528" s="8" t="s">
        <v>4515</v>
      </c>
      <c r="C2528" s="8" t="s">
        <v>4516</v>
      </c>
      <c r="D2528" s="8" t="s">
        <v>165</v>
      </c>
      <c r="E2528" s="8" t="s">
        <v>4402</v>
      </c>
      <c r="F2528" s="8" t="str">
        <f t="shared" si="79"/>
        <v>11660</v>
      </c>
    </row>
    <row r="2529" spans="1:6" x14ac:dyDescent="0.25">
      <c r="A2529" s="9" t="str">
        <f t="shared" si="78"/>
        <v>Streck Miroslav MUDr. – 1121685985.01 (PP)</v>
      </c>
      <c r="B2529" s="8" t="s">
        <v>4517</v>
      </c>
      <c r="C2529" s="8" t="s">
        <v>4518</v>
      </c>
      <c r="D2529" s="8" t="s">
        <v>113</v>
      </c>
      <c r="E2529" s="8" t="s">
        <v>4402</v>
      </c>
      <c r="F2529" s="8" t="str">
        <f t="shared" si="79"/>
        <v>11660</v>
      </c>
    </row>
    <row r="2530" spans="1:6" x14ac:dyDescent="0.25">
      <c r="A2530" s="9" t="str">
        <f t="shared" si="78"/>
        <v>Strohalmová Sabina MUDr. Ph.D. – 1179848251.01 (PP)</v>
      </c>
      <c r="B2530" s="8" t="s">
        <v>4519</v>
      </c>
      <c r="C2530" s="8" t="s">
        <v>4520</v>
      </c>
      <c r="D2530" s="8" t="s">
        <v>113</v>
      </c>
      <c r="E2530" s="8" t="s">
        <v>4402</v>
      </c>
      <c r="F2530" s="8" t="str">
        <f t="shared" si="79"/>
        <v>11660</v>
      </c>
    </row>
    <row r="2531" spans="1:6" x14ac:dyDescent="0.25">
      <c r="A2531" s="9" t="str">
        <f t="shared" si="78"/>
        <v>Struk Ivan MUDr. – 1113575725.03 (PP)</v>
      </c>
      <c r="B2531" s="8" t="s">
        <v>4521</v>
      </c>
      <c r="C2531" s="8" t="s">
        <v>4522</v>
      </c>
      <c r="D2531" s="8" t="s">
        <v>113</v>
      </c>
      <c r="E2531" s="8" t="s">
        <v>4402</v>
      </c>
      <c r="F2531" s="8" t="str">
        <f t="shared" si="79"/>
        <v>11660</v>
      </c>
    </row>
    <row r="2532" spans="1:6" x14ac:dyDescent="0.25">
      <c r="A2532" s="9" t="str">
        <f t="shared" si="78"/>
        <v>Šebesta Zdeněk MUDr. – 1188870479.02 (DPP)</v>
      </c>
      <c r="B2532" s="8" t="s">
        <v>4523</v>
      </c>
      <c r="C2532" s="8" t="s">
        <v>4524</v>
      </c>
      <c r="D2532" s="8" t="s">
        <v>165</v>
      </c>
      <c r="E2532" s="8" t="s">
        <v>4402</v>
      </c>
      <c r="F2532" s="8" t="str">
        <f t="shared" si="79"/>
        <v>11660</v>
      </c>
    </row>
    <row r="2533" spans="1:6" x14ac:dyDescent="0.25">
      <c r="A2533" s="9" t="str">
        <f t="shared" si="78"/>
        <v>Šimůnková Eva MUDr. – 1116185750.01 (PP)</v>
      </c>
      <c r="B2533" s="8" t="s">
        <v>4525</v>
      </c>
      <c r="C2533" s="8" t="s">
        <v>4526</v>
      </c>
      <c r="D2533" s="8" t="s">
        <v>113</v>
      </c>
      <c r="E2533" s="8" t="s">
        <v>4402</v>
      </c>
      <c r="F2533" s="8" t="str">
        <f t="shared" si="79"/>
        <v>11660</v>
      </c>
    </row>
    <row r="2534" spans="1:6" x14ac:dyDescent="0.25">
      <c r="A2534" s="9" t="str">
        <f t="shared" si="78"/>
        <v>Škochová Dagmar PhDr. Mgr. MBA – 1188632320.01 (PP)</v>
      </c>
      <c r="B2534" s="8" t="s">
        <v>4527</v>
      </c>
      <c r="C2534" s="8" t="s">
        <v>4528</v>
      </c>
      <c r="D2534" s="8" t="s">
        <v>113</v>
      </c>
      <c r="E2534" s="8" t="s">
        <v>4402</v>
      </c>
      <c r="F2534" s="8" t="str">
        <f t="shared" si="79"/>
        <v>11660</v>
      </c>
    </row>
    <row r="2535" spans="1:6" x14ac:dyDescent="0.25">
      <c r="A2535" s="9" t="str">
        <f t="shared" si="78"/>
        <v>Šnajdauf Jiří prof. MUDr. DrSc. – 1131183022.09 (DPP)</v>
      </c>
      <c r="B2535" s="8" t="s">
        <v>4529</v>
      </c>
      <c r="C2535" s="8" t="s">
        <v>4530</v>
      </c>
      <c r="D2535" s="8" t="s">
        <v>165</v>
      </c>
      <c r="E2535" s="8" t="s">
        <v>4402</v>
      </c>
      <c r="F2535" s="8" t="str">
        <f t="shared" si="79"/>
        <v>11660</v>
      </c>
    </row>
    <row r="2536" spans="1:6" x14ac:dyDescent="0.25">
      <c r="A2536" s="9" t="str">
        <f t="shared" si="78"/>
        <v>Šrám Jaroslav MUDr. Ph.D. – 1183513676.01 (DPP)</v>
      </c>
      <c r="B2536" s="8" t="s">
        <v>4531</v>
      </c>
      <c r="C2536" s="8" t="s">
        <v>4532</v>
      </c>
      <c r="D2536" s="8" t="s">
        <v>165</v>
      </c>
      <c r="E2536" s="8" t="s">
        <v>4402</v>
      </c>
      <c r="F2536" s="8" t="str">
        <f t="shared" si="79"/>
        <v>11660</v>
      </c>
    </row>
    <row r="2537" spans="1:6" x14ac:dyDescent="0.25">
      <c r="A2537" s="9" t="str">
        <f t="shared" si="78"/>
        <v>Šuk Jindřich MUDr. – 1127901996.01 (PP)</v>
      </c>
      <c r="B2537" s="8" t="s">
        <v>4533</v>
      </c>
      <c r="C2537" s="8" t="s">
        <v>4534</v>
      </c>
      <c r="D2537" s="8" t="s">
        <v>113</v>
      </c>
      <c r="E2537" s="8" t="s">
        <v>4402</v>
      </c>
      <c r="F2537" s="8" t="str">
        <f t="shared" si="79"/>
        <v>11660</v>
      </c>
    </row>
    <row r="2538" spans="1:6" x14ac:dyDescent="0.25">
      <c r="A2538" s="9" t="str">
        <f t="shared" si="78"/>
        <v>Šuta Kimle Katarína MUDr. – 1142865978.01 (PP)</v>
      </c>
      <c r="B2538" s="8" t="s">
        <v>4535</v>
      </c>
      <c r="C2538" s="8" t="s">
        <v>4536</v>
      </c>
      <c r="D2538" s="8" t="s">
        <v>113</v>
      </c>
      <c r="E2538" s="8" t="s">
        <v>4402</v>
      </c>
      <c r="F2538" s="8" t="str">
        <f t="shared" si="79"/>
        <v>11660</v>
      </c>
    </row>
    <row r="2539" spans="1:6" x14ac:dyDescent="0.25">
      <c r="A2539" s="9" t="str">
        <f t="shared" si="78"/>
        <v>Tesař Jakub MUDr. – 1111047867.01 (PP)</v>
      </c>
      <c r="B2539" s="8" t="s">
        <v>4537</v>
      </c>
      <c r="C2539" s="8" t="s">
        <v>4538</v>
      </c>
      <c r="D2539" s="8" t="s">
        <v>113</v>
      </c>
      <c r="E2539" s="8" t="s">
        <v>4402</v>
      </c>
      <c r="F2539" s="8" t="str">
        <f t="shared" si="79"/>
        <v>11660</v>
      </c>
    </row>
    <row r="2540" spans="1:6" x14ac:dyDescent="0.25">
      <c r="A2540" s="9" t="str">
        <f t="shared" si="78"/>
        <v>Trča Stanislav MUDr. Ph.D. – 1138411266.01 (PP)</v>
      </c>
      <c r="B2540" s="8" t="s">
        <v>4539</v>
      </c>
      <c r="C2540" s="8" t="s">
        <v>4540</v>
      </c>
      <c r="D2540" s="8" t="s">
        <v>113</v>
      </c>
      <c r="E2540" s="8" t="s">
        <v>4402</v>
      </c>
      <c r="F2540" s="8" t="str">
        <f t="shared" si="79"/>
        <v>11660</v>
      </c>
    </row>
    <row r="2541" spans="1:6" x14ac:dyDescent="0.25">
      <c r="A2541" s="9" t="str">
        <f t="shared" si="78"/>
        <v>Ulrych Jan doc. MUDr. Ph.D. – 1197415102.01 (PP)</v>
      </c>
      <c r="B2541" s="8" t="s">
        <v>4541</v>
      </c>
      <c r="C2541" s="8" t="s">
        <v>4542</v>
      </c>
      <c r="D2541" s="8" t="s">
        <v>113</v>
      </c>
      <c r="E2541" s="8" t="s">
        <v>4402</v>
      </c>
      <c r="F2541" s="8" t="str">
        <f t="shared" si="79"/>
        <v>11660</v>
      </c>
    </row>
    <row r="2542" spans="1:6" x14ac:dyDescent="0.25">
      <c r="A2542" s="9" t="str">
        <f t="shared" si="78"/>
        <v>Vejčík Jozef Alan MUDr. – 1154337153.02 (PP)</v>
      </c>
      <c r="B2542" s="8" t="s">
        <v>4543</v>
      </c>
      <c r="C2542" s="8" t="s">
        <v>4544</v>
      </c>
      <c r="D2542" s="8" t="s">
        <v>113</v>
      </c>
      <c r="E2542" s="8" t="s">
        <v>4402</v>
      </c>
      <c r="F2542" s="8" t="str">
        <f t="shared" si="79"/>
        <v>11660</v>
      </c>
    </row>
    <row r="2543" spans="1:6" x14ac:dyDescent="0.25">
      <c r="A2543" s="9" t="str">
        <f t="shared" si="78"/>
        <v>Walterová Kristýna – 1174285662.01 (PP)</v>
      </c>
      <c r="B2543" s="8" t="s">
        <v>4545</v>
      </c>
      <c r="C2543" s="8" t="s">
        <v>4546</v>
      </c>
      <c r="D2543" s="8" t="s">
        <v>113</v>
      </c>
      <c r="E2543" s="8" t="s">
        <v>4402</v>
      </c>
      <c r="F2543" s="8" t="str">
        <f t="shared" si="79"/>
        <v>11660</v>
      </c>
    </row>
    <row r="2544" spans="1:6" x14ac:dyDescent="0.25">
      <c r="A2544" s="9" t="str">
        <f t="shared" si="78"/>
        <v>Záhora Tomáš MUDr. – 1196816428.03 (DPP)</v>
      </c>
      <c r="B2544" s="8" t="s">
        <v>4547</v>
      </c>
      <c r="C2544" s="8" t="s">
        <v>4548</v>
      </c>
      <c r="D2544" s="8" t="s">
        <v>165</v>
      </c>
      <c r="E2544" s="8" t="s">
        <v>4402</v>
      </c>
      <c r="F2544" s="8" t="str">
        <f t="shared" si="79"/>
        <v>11660</v>
      </c>
    </row>
    <row r="2545" spans="1:6" x14ac:dyDescent="0.25">
      <c r="A2545" s="9" t="str">
        <f t="shared" si="78"/>
        <v>Zaplatílková Andrea MUDr. – 1143838317.01 (PP)</v>
      </c>
      <c r="B2545" s="8" t="s">
        <v>4549</v>
      </c>
      <c r="C2545" s="8" t="s">
        <v>4550</v>
      </c>
      <c r="D2545" s="8" t="s">
        <v>113</v>
      </c>
      <c r="E2545" s="8" t="s">
        <v>4402</v>
      </c>
      <c r="F2545" s="8" t="str">
        <f t="shared" si="79"/>
        <v>11660</v>
      </c>
    </row>
    <row r="2546" spans="1:6" x14ac:dyDescent="0.25">
      <c r="A2546" s="9" t="str">
        <f t="shared" si="78"/>
        <v>Žižka Marek MUDr. – 1192781052.02 (DPP)</v>
      </c>
      <c r="B2546" s="8" t="s">
        <v>4551</v>
      </c>
      <c r="C2546" s="8" t="s">
        <v>4552</v>
      </c>
      <c r="D2546" s="8" t="s">
        <v>165</v>
      </c>
      <c r="E2546" s="8" t="s">
        <v>4402</v>
      </c>
      <c r="F2546" s="8" t="str">
        <f t="shared" si="79"/>
        <v>11660</v>
      </c>
    </row>
    <row r="2547" spans="1:6" x14ac:dyDescent="0.25">
      <c r="A2547" s="9" t="str">
        <f t="shared" si="78"/>
        <v>Adámek Svatopluk prof. MUDr. CSc. – 1131285185.01 (PP)</v>
      </c>
      <c r="B2547" s="8" t="s">
        <v>4553</v>
      </c>
      <c r="C2547" s="8" t="s">
        <v>4554</v>
      </c>
      <c r="D2547" s="8" t="s">
        <v>113</v>
      </c>
      <c r="E2547" s="8" t="s">
        <v>4555</v>
      </c>
      <c r="F2547" s="8" t="str">
        <f t="shared" si="79"/>
        <v>11680</v>
      </c>
    </row>
    <row r="2548" spans="1:6" x14ac:dyDescent="0.25">
      <c r="A2548" s="9" t="str">
        <f t="shared" si="78"/>
        <v>Bejšáková Ema – 1135430358.01 (DPP)</v>
      </c>
      <c r="B2548" s="8" t="s">
        <v>10396</v>
      </c>
      <c r="C2548" s="8" t="s">
        <v>10397</v>
      </c>
      <c r="D2548" s="8" t="s">
        <v>165</v>
      </c>
      <c r="E2548" s="8" t="s">
        <v>4555</v>
      </c>
      <c r="F2548" s="8" t="str">
        <f t="shared" si="79"/>
        <v>11680</v>
      </c>
    </row>
    <row r="2549" spans="1:6" x14ac:dyDescent="0.25">
      <c r="A2549" s="9" t="str">
        <f t="shared" si="78"/>
        <v>Bobek Vladimír prof. MUDr. Ph.D. – 1121954315.01 (PP)</v>
      </c>
      <c r="B2549" s="8" t="s">
        <v>4556</v>
      </c>
      <c r="C2549" s="8" t="s">
        <v>4557</v>
      </c>
      <c r="D2549" s="8" t="s">
        <v>113</v>
      </c>
      <c r="E2549" s="8" t="s">
        <v>4555</v>
      </c>
      <c r="F2549" s="8" t="str">
        <f t="shared" si="79"/>
        <v>11680</v>
      </c>
    </row>
    <row r="2550" spans="1:6" x14ac:dyDescent="0.25">
      <c r="A2550" s="9" t="str">
        <f t="shared" si="78"/>
        <v>East Barbora doc. MUDr. Ph.D. – 1197779360.01 (PP)</v>
      </c>
      <c r="B2550" s="8" t="s">
        <v>9912</v>
      </c>
      <c r="C2550" s="8" t="s">
        <v>4558</v>
      </c>
      <c r="D2550" s="8" t="s">
        <v>113</v>
      </c>
      <c r="E2550" s="8" t="s">
        <v>4555</v>
      </c>
      <c r="F2550" s="8" t="str">
        <f t="shared" si="79"/>
        <v>11680</v>
      </c>
    </row>
    <row r="2551" spans="1:6" x14ac:dyDescent="0.25">
      <c r="A2551" s="9" t="str">
        <f t="shared" si="78"/>
        <v>Faltová Hana MUDr. Ph.D. – 1132808123.01 (PP)</v>
      </c>
      <c r="B2551" s="8" t="s">
        <v>4559</v>
      </c>
      <c r="C2551" s="8" t="s">
        <v>4560</v>
      </c>
      <c r="D2551" s="8" t="s">
        <v>113</v>
      </c>
      <c r="E2551" s="8" t="s">
        <v>4555</v>
      </c>
      <c r="F2551" s="8" t="str">
        <f t="shared" si="79"/>
        <v>11680</v>
      </c>
    </row>
    <row r="2552" spans="1:6" x14ac:dyDescent="0.25">
      <c r="A2552" s="9" t="str">
        <f t="shared" si="78"/>
        <v>Hájek Kryštof – 1196931703.01 (DPP)</v>
      </c>
      <c r="B2552" s="8" t="s">
        <v>10398</v>
      </c>
      <c r="C2552" s="8" t="s">
        <v>10399</v>
      </c>
      <c r="D2552" s="8" t="s">
        <v>165</v>
      </c>
      <c r="E2552" s="8" t="s">
        <v>4555</v>
      </c>
      <c r="F2552" s="8" t="str">
        <f t="shared" si="79"/>
        <v>11680</v>
      </c>
    </row>
    <row r="2553" spans="1:6" x14ac:dyDescent="0.25">
      <c r="A2553" s="9" t="str">
        <f t="shared" si="78"/>
        <v>Haruštiak Tomáš doc. MUDr. Ph.D. – 1175528312.01 (PP)</v>
      </c>
      <c r="B2553" s="8" t="s">
        <v>4561</v>
      </c>
      <c r="C2553" s="8" t="s">
        <v>4562</v>
      </c>
      <c r="D2553" s="8" t="s">
        <v>113</v>
      </c>
      <c r="E2553" s="8" t="s">
        <v>4555</v>
      </c>
      <c r="F2553" s="8" t="str">
        <f t="shared" si="79"/>
        <v>11680</v>
      </c>
    </row>
    <row r="2554" spans="1:6" x14ac:dyDescent="0.25">
      <c r="A2554" s="9" t="str">
        <f t="shared" si="78"/>
        <v>Havlín Jan MUDr. Ph.D. – 1162124923.03 (PP)</v>
      </c>
      <c r="B2554" s="8" t="s">
        <v>4563</v>
      </c>
      <c r="C2554" s="8" t="s">
        <v>4564</v>
      </c>
      <c r="D2554" s="8" t="s">
        <v>113</v>
      </c>
      <c r="E2554" s="8" t="s">
        <v>4555</v>
      </c>
      <c r="F2554" s="8" t="str">
        <f t="shared" si="79"/>
        <v>11680</v>
      </c>
    </row>
    <row r="2555" spans="1:6" x14ac:dyDescent="0.25">
      <c r="A2555" s="9" t="str">
        <f t="shared" si="78"/>
        <v>Hladík Pavel MUDr. – 1199014356.01 (PP)</v>
      </c>
      <c r="B2555" s="8" t="s">
        <v>4565</v>
      </c>
      <c r="C2555" s="8" t="s">
        <v>4566</v>
      </c>
      <c r="D2555" s="8" t="s">
        <v>113</v>
      </c>
      <c r="E2555" s="8" t="s">
        <v>4555</v>
      </c>
      <c r="F2555" s="8" t="str">
        <f t="shared" si="79"/>
        <v>11680</v>
      </c>
    </row>
    <row r="2556" spans="1:6" x14ac:dyDescent="0.25">
      <c r="A2556" s="9" t="str">
        <f t="shared" si="78"/>
        <v>Hlaváčková Karolína – 1158118459.01 (PP)</v>
      </c>
      <c r="B2556" s="8" t="s">
        <v>4567</v>
      </c>
      <c r="C2556" s="8" t="s">
        <v>4568</v>
      </c>
      <c r="D2556" s="8" t="s">
        <v>113</v>
      </c>
      <c r="E2556" s="8" t="s">
        <v>4555</v>
      </c>
      <c r="F2556" s="8" t="str">
        <f t="shared" si="79"/>
        <v>11680</v>
      </c>
    </row>
    <row r="2557" spans="1:6" x14ac:dyDescent="0.25">
      <c r="A2557" s="9" t="str">
        <f t="shared" si="78"/>
        <v>Janoušek Libor MUDr. Ph.D. – 1147044547.01 (PP)</v>
      </c>
      <c r="B2557" s="8" t="s">
        <v>4569</v>
      </c>
      <c r="C2557" s="8" t="s">
        <v>4570</v>
      </c>
      <c r="D2557" s="8" t="s">
        <v>113</v>
      </c>
      <c r="E2557" s="8" t="s">
        <v>4555</v>
      </c>
      <c r="F2557" s="8" t="str">
        <f t="shared" si="79"/>
        <v>11680</v>
      </c>
    </row>
    <row r="2558" spans="1:6" x14ac:dyDescent="0.25">
      <c r="A2558" s="9" t="str">
        <f t="shared" si="78"/>
        <v>Kabát Jaromír MUDr. Ph.D. – 1123437255.01 (PP)</v>
      </c>
      <c r="B2558" s="8" t="s">
        <v>4571</v>
      </c>
      <c r="C2558" s="8" t="s">
        <v>4572</v>
      </c>
      <c r="D2558" s="8" t="s">
        <v>113</v>
      </c>
      <c r="E2558" s="8" t="s">
        <v>4555</v>
      </c>
      <c r="F2558" s="8" t="str">
        <f t="shared" si="79"/>
        <v>11680</v>
      </c>
    </row>
    <row r="2559" spans="1:6" x14ac:dyDescent="0.25">
      <c r="A2559" s="9" t="str">
        <f t="shared" si="78"/>
        <v>Landa Jiří Mgr. Bc. – 1161963213.01 (DPP)</v>
      </c>
      <c r="B2559" s="8" t="s">
        <v>10400</v>
      </c>
      <c r="C2559" s="8" t="s">
        <v>10401</v>
      </c>
      <c r="D2559" s="8" t="s">
        <v>165</v>
      </c>
      <c r="E2559" s="8" t="s">
        <v>4555</v>
      </c>
      <c r="F2559" s="8" t="str">
        <f t="shared" si="79"/>
        <v>11680</v>
      </c>
    </row>
    <row r="2560" spans="1:6" x14ac:dyDescent="0.25">
      <c r="A2560" s="9" t="str">
        <f t="shared" si="78"/>
        <v>Libánský Petr doc. MUDr. Ph.D. – 1194295920.01 (PP)</v>
      </c>
      <c r="B2560" s="8" t="s">
        <v>4573</v>
      </c>
      <c r="C2560" s="8" t="s">
        <v>4574</v>
      </c>
      <c r="D2560" s="8" t="s">
        <v>113</v>
      </c>
      <c r="E2560" s="8" t="s">
        <v>4555</v>
      </c>
      <c r="F2560" s="8" t="str">
        <f t="shared" si="79"/>
        <v>11680</v>
      </c>
    </row>
    <row r="2561" spans="1:6" x14ac:dyDescent="0.25">
      <c r="A2561" s="9" t="str">
        <f t="shared" si="78"/>
        <v>Lischke Robert prof. MUDr. Ph.D. – 1132542942.01 (PP)</v>
      </c>
      <c r="B2561" s="8" t="s">
        <v>4575</v>
      </c>
      <c r="C2561" s="8" t="s">
        <v>4576</v>
      </c>
      <c r="D2561" s="8" t="s">
        <v>113</v>
      </c>
      <c r="E2561" s="8" t="s">
        <v>4555</v>
      </c>
      <c r="F2561" s="8" t="str">
        <f t="shared" si="79"/>
        <v>11680</v>
      </c>
    </row>
    <row r="2562" spans="1:6" x14ac:dyDescent="0.25">
      <c r="A2562" s="9" t="str">
        <f t="shared" ref="A2562:A2625" si="80">_xlfn.CONCAT(B2562," – ",C2562," (",D2562,")")</f>
        <v>Martínková Vendula MUDr. Ph.D. – 1163939879.01 (PP)</v>
      </c>
      <c r="B2562" s="8" t="s">
        <v>4577</v>
      </c>
      <c r="C2562" s="8" t="s">
        <v>4578</v>
      </c>
      <c r="D2562" s="8" t="s">
        <v>113</v>
      </c>
      <c r="E2562" s="8" t="s">
        <v>4555</v>
      </c>
      <c r="F2562" s="8" t="str">
        <f t="shared" ref="F2562:F2625" si="81">MID(E2562,1,5)</f>
        <v>11680</v>
      </c>
    </row>
    <row r="2563" spans="1:6" x14ac:dyDescent="0.25">
      <c r="A2563" s="9" t="str">
        <f t="shared" si="80"/>
        <v>Mičienková Anežka – 1196346505.01 (DPP)</v>
      </c>
      <c r="B2563" s="8" t="s">
        <v>10402</v>
      </c>
      <c r="C2563" s="8" t="s">
        <v>10403</v>
      </c>
      <c r="D2563" s="8" t="s">
        <v>165</v>
      </c>
      <c r="E2563" s="8" t="s">
        <v>4555</v>
      </c>
      <c r="F2563" s="8" t="str">
        <f t="shared" si="81"/>
        <v>11680</v>
      </c>
    </row>
    <row r="2564" spans="1:6" x14ac:dyDescent="0.25">
      <c r="A2564" s="9" t="str">
        <f t="shared" si="80"/>
        <v>Novysedlák René MUDr. Ph.D. – 1164815225.01 (PP)</v>
      </c>
      <c r="B2564" s="8" t="s">
        <v>4579</v>
      </c>
      <c r="C2564" s="8" t="s">
        <v>4580</v>
      </c>
      <c r="D2564" s="8" t="s">
        <v>113</v>
      </c>
      <c r="E2564" s="8" t="s">
        <v>4555</v>
      </c>
      <c r="F2564" s="8" t="str">
        <f t="shared" si="81"/>
        <v>11680</v>
      </c>
    </row>
    <row r="2565" spans="1:6" x14ac:dyDescent="0.25">
      <c r="A2565" s="9" t="str">
        <f t="shared" si="80"/>
        <v>Ozaniak Andrej MUDr. Ph.D. – 1122331300.01 (PP)</v>
      </c>
      <c r="B2565" s="8" t="s">
        <v>4581</v>
      </c>
      <c r="C2565" s="8" t="s">
        <v>4582</v>
      </c>
      <c r="D2565" s="8" t="s">
        <v>113</v>
      </c>
      <c r="E2565" s="8" t="s">
        <v>4555</v>
      </c>
      <c r="F2565" s="8" t="str">
        <f t="shared" si="81"/>
        <v>11680</v>
      </c>
    </row>
    <row r="2566" spans="1:6" x14ac:dyDescent="0.25">
      <c r="A2566" s="9" t="str">
        <f t="shared" si="80"/>
        <v>Pafko Pavel prof. MUDr. DrSc. – 1123597591.01 (PP)</v>
      </c>
      <c r="B2566" s="8" t="s">
        <v>4583</v>
      </c>
      <c r="C2566" s="8" t="s">
        <v>4584</v>
      </c>
      <c r="D2566" s="8" t="s">
        <v>113</v>
      </c>
      <c r="E2566" s="8" t="s">
        <v>4555</v>
      </c>
      <c r="F2566" s="8" t="str">
        <f t="shared" si="81"/>
        <v>11680</v>
      </c>
    </row>
    <row r="2567" spans="1:6" x14ac:dyDescent="0.25">
      <c r="A2567" s="9" t="str">
        <f t="shared" si="80"/>
        <v>Pastor Jan MUDr. – 1142507747.03 (PP)</v>
      </c>
      <c r="B2567" s="8" t="s">
        <v>4585</v>
      </c>
      <c r="C2567" s="8" t="s">
        <v>4586</v>
      </c>
      <c r="D2567" s="8" t="s">
        <v>113</v>
      </c>
      <c r="E2567" s="8" t="s">
        <v>4555</v>
      </c>
      <c r="F2567" s="8" t="str">
        <f t="shared" si="81"/>
        <v>11680</v>
      </c>
    </row>
    <row r="2568" spans="1:6" x14ac:dyDescent="0.25">
      <c r="A2568" s="9" t="str">
        <f t="shared" si="80"/>
        <v>Pazdro Alexandr MUDr. – 1118220318.01 (PP)</v>
      </c>
      <c r="B2568" s="8" t="s">
        <v>4587</v>
      </c>
      <c r="C2568" s="8" t="s">
        <v>4588</v>
      </c>
      <c r="D2568" s="8" t="s">
        <v>113</v>
      </c>
      <c r="E2568" s="8" t="s">
        <v>4555</v>
      </c>
      <c r="F2568" s="8" t="str">
        <f t="shared" si="81"/>
        <v>11680</v>
      </c>
    </row>
    <row r="2569" spans="1:6" x14ac:dyDescent="0.25">
      <c r="A2569" s="9" t="str">
        <f t="shared" si="80"/>
        <v>Polanecký Ondřej MUDr. – 1110537555.01 (PP)</v>
      </c>
      <c r="B2569" s="8" t="s">
        <v>4589</v>
      </c>
      <c r="C2569" s="8" t="s">
        <v>4590</v>
      </c>
      <c r="D2569" s="8" t="s">
        <v>113</v>
      </c>
      <c r="E2569" s="8" t="s">
        <v>4555</v>
      </c>
      <c r="F2569" s="8" t="str">
        <f t="shared" si="81"/>
        <v>11680</v>
      </c>
    </row>
    <row r="2570" spans="1:6" x14ac:dyDescent="0.25">
      <c r="A2570" s="9" t="str">
        <f t="shared" si="80"/>
        <v>Pozniak Jiří MUDr. – 1196270520.01 (PP)</v>
      </c>
      <c r="B2570" s="8" t="s">
        <v>4591</v>
      </c>
      <c r="C2570" s="8" t="s">
        <v>4592</v>
      </c>
      <c r="D2570" s="8" t="s">
        <v>113</v>
      </c>
      <c r="E2570" s="8" t="s">
        <v>4555</v>
      </c>
      <c r="F2570" s="8" t="str">
        <f t="shared" si="81"/>
        <v>11680</v>
      </c>
    </row>
    <row r="2571" spans="1:6" x14ac:dyDescent="0.25">
      <c r="A2571" s="9" t="str">
        <f t="shared" si="80"/>
        <v>Salačová Svobodová Hana PhDr. – 1167094790.02 (DPP)</v>
      </c>
      <c r="B2571" s="8" t="s">
        <v>10404</v>
      </c>
      <c r="C2571" s="8" t="s">
        <v>10405</v>
      </c>
      <c r="D2571" s="8" t="s">
        <v>165</v>
      </c>
      <c r="E2571" s="8" t="s">
        <v>4555</v>
      </c>
      <c r="F2571" s="8" t="str">
        <f t="shared" si="81"/>
        <v>11680</v>
      </c>
    </row>
    <row r="2572" spans="1:6" x14ac:dyDescent="0.25">
      <c r="A2572" s="9" t="str">
        <f t="shared" si="80"/>
        <v>Schützner Jan prof. MUDr. CSc. – 1173661811.01 (PP)</v>
      </c>
      <c r="B2572" s="8" t="s">
        <v>4594</v>
      </c>
      <c r="C2572" s="8" t="s">
        <v>4595</v>
      </c>
      <c r="D2572" s="8" t="s">
        <v>113</v>
      </c>
      <c r="E2572" s="8" t="s">
        <v>4555</v>
      </c>
      <c r="F2572" s="8" t="str">
        <f t="shared" si="81"/>
        <v>11680</v>
      </c>
    </row>
    <row r="2573" spans="1:6" x14ac:dyDescent="0.25">
      <c r="A2573" s="9" t="str">
        <f t="shared" si="80"/>
        <v>Skořepa Jiří MUDr. – 1132186951.01 (PP)</v>
      </c>
      <c r="B2573" s="8" t="s">
        <v>4596</v>
      </c>
      <c r="C2573" s="8" t="s">
        <v>4597</v>
      </c>
      <c r="D2573" s="8" t="s">
        <v>113</v>
      </c>
      <c r="E2573" s="8" t="s">
        <v>4555</v>
      </c>
      <c r="F2573" s="8" t="str">
        <f t="shared" si="81"/>
        <v>11680</v>
      </c>
    </row>
    <row r="2574" spans="1:6" x14ac:dyDescent="0.25">
      <c r="A2574" s="9" t="str">
        <f t="shared" si="80"/>
        <v>Šimonek Jan MUDr. – 1153299703.01 (PP)</v>
      </c>
      <c r="B2574" s="8" t="s">
        <v>4598</v>
      </c>
      <c r="C2574" s="8" t="s">
        <v>4599</v>
      </c>
      <c r="D2574" s="8" t="s">
        <v>113</v>
      </c>
      <c r="E2574" s="8" t="s">
        <v>4555</v>
      </c>
      <c r="F2574" s="8" t="str">
        <f t="shared" si="81"/>
        <v>11680</v>
      </c>
    </row>
    <row r="2575" spans="1:6" x14ac:dyDescent="0.25">
      <c r="A2575" s="9" t="str">
        <f t="shared" si="80"/>
        <v>Švorcová Monika MUDr. – 1165710954.01 (PP)</v>
      </c>
      <c r="B2575" s="8" t="s">
        <v>4600</v>
      </c>
      <c r="C2575" s="8" t="s">
        <v>4601</v>
      </c>
      <c r="D2575" s="8" t="s">
        <v>113</v>
      </c>
      <c r="E2575" s="8" t="s">
        <v>4555</v>
      </c>
      <c r="F2575" s="8" t="str">
        <f t="shared" si="81"/>
        <v>11680</v>
      </c>
    </row>
    <row r="2576" spans="1:6" x14ac:dyDescent="0.25">
      <c r="A2576" s="9" t="str">
        <f t="shared" si="80"/>
        <v>Toman Luboš PhDr. Mgr. – 1111374234.01 (DPP)</v>
      </c>
      <c r="B2576" s="8" t="s">
        <v>4602</v>
      </c>
      <c r="C2576" s="8" t="s">
        <v>4603</v>
      </c>
      <c r="D2576" s="8" t="s">
        <v>165</v>
      </c>
      <c r="E2576" s="8" t="s">
        <v>4555</v>
      </c>
      <c r="F2576" s="8" t="str">
        <f t="shared" si="81"/>
        <v>11680</v>
      </c>
    </row>
    <row r="2577" spans="1:6" x14ac:dyDescent="0.25">
      <c r="A2577" s="9" t="str">
        <f t="shared" si="80"/>
        <v>Turynová Markéta Mgr. – 1148206231.05 (DPP)</v>
      </c>
      <c r="B2577" s="8" t="s">
        <v>4604</v>
      </c>
      <c r="C2577" s="8" t="s">
        <v>4605</v>
      </c>
      <c r="D2577" s="8" t="s">
        <v>165</v>
      </c>
      <c r="E2577" s="8" t="s">
        <v>4555</v>
      </c>
      <c r="F2577" s="8" t="str">
        <f t="shared" si="81"/>
        <v>11680</v>
      </c>
    </row>
    <row r="2578" spans="1:6" x14ac:dyDescent="0.25">
      <c r="A2578" s="9" t="str">
        <f t="shared" si="80"/>
        <v>Tvrdoň Jiří MUDr. – 1117773993.01 (PP)</v>
      </c>
      <c r="B2578" s="8" t="s">
        <v>4606</v>
      </c>
      <c r="C2578" s="8" t="s">
        <v>4607</v>
      </c>
      <c r="D2578" s="8" t="s">
        <v>113</v>
      </c>
      <c r="E2578" s="8" t="s">
        <v>4555</v>
      </c>
      <c r="F2578" s="8" t="str">
        <f t="shared" si="81"/>
        <v>11680</v>
      </c>
    </row>
    <row r="2579" spans="1:6" x14ac:dyDescent="0.25">
      <c r="A2579" s="9" t="str">
        <f t="shared" si="80"/>
        <v>Vachtenheim Jiří doc. MUDr. Ph.D. – 1115593661.02 (PP)</v>
      </c>
      <c r="B2579" s="8" t="s">
        <v>9913</v>
      </c>
      <c r="C2579" s="8" t="s">
        <v>4608</v>
      </c>
      <c r="D2579" s="8" t="s">
        <v>113</v>
      </c>
      <c r="E2579" s="8" t="s">
        <v>4555</v>
      </c>
      <c r="F2579" s="8" t="str">
        <f t="shared" si="81"/>
        <v>11680</v>
      </c>
    </row>
    <row r="2580" spans="1:6" x14ac:dyDescent="0.25">
      <c r="A2580" s="9" t="str">
        <f t="shared" si="80"/>
        <v>Adamušková Lenka  DiS. – 1139322398.01 (PP)</v>
      </c>
      <c r="B2580" s="8" t="s">
        <v>4609</v>
      </c>
      <c r="C2580" s="8" t="s">
        <v>4610</v>
      </c>
      <c r="D2580" s="8" t="s">
        <v>113</v>
      </c>
      <c r="E2580" s="8" t="s">
        <v>4611</v>
      </c>
      <c r="F2580" s="8" t="str">
        <f t="shared" si="81"/>
        <v>11690</v>
      </c>
    </row>
    <row r="2581" spans="1:6" x14ac:dyDescent="0.25">
      <c r="A2581" s="9" t="str">
        <f t="shared" si="80"/>
        <v>Blanár Simon MUDr. – 1190520441.01 (PP)</v>
      </c>
      <c r="B2581" s="8" t="s">
        <v>9914</v>
      </c>
      <c r="C2581" s="8" t="s">
        <v>9915</v>
      </c>
      <c r="D2581" s="8" t="s">
        <v>113</v>
      </c>
      <c r="E2581" s="8" t="s">
        <v>4611</v>
      </c>
      <c r="F2581" s="8" t="str">
        <f t="shared" si="81"/>
        <v>11690</v>
      </c>
    </row>
    <row r="2582" spans="1:6" x14ac:dyDescent="0.25">
      <c r="A2582" s="9" t="str">
        <f t="shared" si="80"/>
        <v>Danzig Jakub MUDr. – 1131294147.02 (PP)</v>
      </c>
      <c r="B2582" s="8" t="s">
        <v>4612</v>
      </c>
      <c r="C2582" s="8" t="s">
        <v>4613</v>
      </c>
      <c r="D2582" s="8" t="s">
        <v>113</v>
      </c>
      <c r="E2582" s="8" t="s">
        <v>4611</v>
      </c>
      <c r="F2582" s="8" t="str">
        <f t="shared" si="81"/>
        <v>11690</v>
      </c>
    </row>
    <row r="2583" spans="1:6" x14ac:dyDescent="0.25">
      <c r="A2583" s="9" t="str">
        <f t="shared" si="80"/>
        <v>Grus Tomáš prof. MUDr. Ph.D., MBA – 1138359826.01 (PP)</v>
      </c>
      <c r="B2583" s="8" t="s">
        <v>10406</v>
      </c>
      <c r="C2583" s="8" t="s">
        <v>4614</v>
      </c>
      <c r="D2583" s="8" t="s">
        <v>113</v>
      </c>
      <c r="E2583" s="8" t="s">
        <v>4611</v>
      </c>
      <c r="F2583" s="8" t="str">
        <f t="shared" si="81"/>
        <v>11690</v>
      </c>
    </row>
    <row r="2584" spans="1:6" x14ac:dyDescent="0.25">
      <c r="A2584" s="9" t="str">
        <f t="shared" si="80"/>
        <v>Hlubocký Jaroslav MUDr. Ph.D. – 1130890779.01 (PP)</v>
      </c>
      <c r="B2584" s="8" t="s">
        <v>4615</v>
      </c>
      <c r="C2584" s="8" t="s">
        <v>4616</v>
      </c>
      <c r="D2584" s="8" t="s">
        <v>113</v>
      </c>
      <c r="E2584" s="8" t="s">
        <v>4611</v>
      </c>
      <c r="F2584" s="8" t="str">
        <f t="shared" si="81"/>
        <v>11690</v>
      </c>
    </row>
    <row r="2585" spans="1:6" x14ac:dyDescent="0.25">
      <c r="A2585" s="9" t="str">
        <f t="shared" si="80"/>
        <v>Hrudičková Eva MUDr. – 1151290447.01 (PP)</v>
      </c>
      <c r="B2585" s="8" t="s">
        <v>4617</v>
      </c>
      <c r="C2585" s="8" t="s">
        <v>4618</v>
      </c>
      <c r="D2585" s="8" t="s">
        <v>113</v>
      </c>
      <c r="E2585" s="8" t="s">
        <v>4611</v>
      </c>
      <c r="F2585" s="8" t="str">
        <f t="shared" si="81"/>
        <v>11690</v>
      </c>
    </row>
    <row r="2586" spans="1:6" x14ac:dyDescent="0.25">
      <c r="A2586" s="9" t="str">
        <f t="shared" si="80"/>
        <v>Ivák Peter doc. MUDr. Ph.D. – 1164855407.01 (PP)</v>
      </c>
      <c r="B2586" s="8" t="s">
        <v>9916</v>
      </c>
      <c r="C2586" s="8" t="s">
        <v>4619</v>
      </c>
      <c r="D2586" s="8" t="s">
        <v>113</v>
      </c>
      <c r="E2586" s="8" t="s">
        <v>4611</v>
      </c>
      <c r="F2586" s="8" t="str">
        <f t="shared" si="81"/>
        <v>11690</v>
      </c>
    </row>
    <row r="2587" spans="1:6" x14ac:dyDescent="0.25">
      <c r="A2587" s="9" t="str">
        <f t="shared" si="80"/>
        <v>Klika Tomáš MUDr. – 1144354577.01 (PP)</v>
      </c>
      <c r="B2587" s="8" t="s">
        <v>4620</v>
      </c>
      <c r="C2587" s="8" t="s">
        <v>4621</v>
      </c>
      <c r="D2587" s="8" t="s">
        <v>113</v>
      </c>
      <c r="E2587" s="8" t="s">
        <v>4611</v>
      </c>
      <c r="F2587" s="8" t="str">
        <f t="shared" si="81"/>
        <v>11690</v>
      </c>
    </row>
    <row r="2588" spans="1:6" x14ac:dyDescent="0.25">
      <c r="A2588" s="9" t="str">
        <f t="shared" si="80"/>
        <v>Koňařík Miroslav MUDr. Ph.D. – 1123078973.02 (PP)</v>
      </c>
      <c r="B2588" s="8" t="s">
        <v>4622</v>
      </c>
      <c r="C2588" s="8" t="s">
        <v>4623</v>
      </c>
      <c r="D2588" s="8" t="s">
        <v>113</v>
      </c>
      <c r="E2588" s="8" t="s">
        <v>4611</v>
      </c>
      <c r="F2588" s="8" t="str">
        <f t="shared" si="81"/>
        <v>11690</v>
      </c>
    </row>
    <row r="2589" spans="1:6" x14ac:dyDescent="0.25">
      <c r="A2589" s="9" t="str">
        <f t="shared" si="80"/>
        <v>Kvasnička Jan MUDr. Ph.D. – 1127702565.03 (PP)</v>
      </c>
      <c r="B2589" s="8" t="s">
        <v>9917</v>
      </c>
      <c r="C2589" s="8" t="s">
        <v>9918</v>
      </c>
      <c r="D2589" s="8" t="s">
        <v>113</v>
      </c>
      <c r="E2589" s="8" t="s">
        <v>4611</v>
      </c>
      <c r="F2589" s="8" t="str">
        <f t="shared" si="81"/>
        <v>11690</v>
      </c>
    </row>
    <row r="2590" spans="1:6" x14ac:dyDescent="0.25">
      <c r="A2590" s="9" t="str">
        <f t="shared" si="80"/>
        <v>Lindner Jaroslav prof. MUDr. CSc. – 1166297709.01 (PP)</v>
      </c>
      <c r="B2590" s="8" t="s">
        <v>4624</v>
      </c>
      <c r="C2590" s="8" t="s">
        <v>4625</v>
      </c>
      <c r="D2590" s="8" t="s">
        <v>113</v>
      </c>
      <c r="E2590" s="8" t="s">
        <v>4611</v>
      </c>
      <c r="F2590" s="8" t="str">
        <f t="shared" si="81"/>
        <v>11690</v>
      </c>
    </row>
    <row r="2591" spans="1:6" x14ac:dyDescent="0.25">
      <c r="A2591" s="9" t="str">
        <f t="shared" si="80"/>
        <v>Lukáč Peter MUDr. Ph.D. – 1197441519.01 (PP)</v>
      </c>
      <c r="B2591" s="8" t="s">
        <v>4626</v>
      </c>
      <c r="C2591" s="8" t="s">
        <v>4627</v>
      </c>
      <c r="D2591" s="8" t="s">
        <v>113</v>
      </c>
      <c r="E2591" s="8" t="s">
        <v>4611</v>
      </c>
      <c r="F2591" s="8" t="str">
        <f t="shared" si="81"/>
        <v>11690</v>
      </c>
    </row>
    <row r="2592" spans="1:6" x14ac:dyDescent="0.25">
      <c r="A2592" s="9" t="str">
        <f t="shared" si="80"/>
        <v>Mitáš Petr MUDr. Ph.D. – 1121942527.01 (PP)</v>
      </c>
      <c r="B2592" s="8" t="s">
        <v>4628</v>
      </c>
      <c r="C2592" s="8" t="s">
        <v>4629</v>
      </c>
      <c r="D2592" s="8" t="s">
        <v>113</v>
      </c>
      <c r="E2592" s="8" t="s">
        <v>4611</v>
      </c>
      <c r="F2592" s="8" t="str">
        <f t="shared" si="81"/>
        <v>11690</v>
      </c>
    </row>
    <row r="2593" spans="1:6" x14ac:dyDescent="0.25">
      <c r="A2593" s="9" t="str">
        <f t="shared" si="80"/>
        <v>Mlejnský František Mgr. Ph.D. – 1110116005.01 (PP)</v>
      </c>
      <c r="B2593" s="8" t="s">
        <v>4630</v>
      </c>
      <c r="C2593" s="8" t="s">
        <v>4631</v>
      </c>
      <c r="D2593" s="8" t="s">
        <v>113</v>
      </c>
      <c r="E2593" s="8" t="s">
        <v>4611</v>
      </c>
      <c r="F2593" s="8" t="str">
        <f t="shared" si="81"/>
        <v>11690</v>
      </c>
    </row>
    <row r="2594" spans="1:6" x14ac:dyDescent="0.25">
      <c r="A2594" s="9" t="str">
        <f t="shared" si="80"/>
        <v>Netuka Ivan prof. MUDr. Ph.D. – 1128068692.01 (PP)</v>
      </c>
      <c r="B2594" s="8" t="s">
        <v>4632</v>
      </c>
      <c r="C2594" s="8" t="s">
        <v>4633</v>
      </c>
      <c r="D2594" s="8" t="s">
        <v>113</v>
      </c>
      <c r="E2594" s="8" t="s">
        <v>4611</v>
      </c>
      <c r="F2594" s="8" t="str">
        <f t="shared" si="81"/>
        <v>11690</v>
      </c>
    </row>
    <row r="2595" spans="1:6" x14ac:dyDescent="0.25">
      <c r="A2595" s="9" t="str">
        <f t="shared" si="80"/>
        <v>Pavliňák Václav MUDr. – 1173486932.02 (PP)</v>
      </c>
      <c r="B2595" s="8" t="s">
        <v>9919</v>
      </c>
      <c r="C2595" s="8" t="s">
        <v>9920</v>
      </c>
      <c r="D2595" s="8" t="s">
        <v>113</v>
      </c>
      <c r="E2595" s="8" t="s">
        <v>4611</v>
      </c>
      <c r="F2595" s="8" t="str">
        <f t="shared" si="81"/>
        <v>11690</v>
      </c>
    </row>
    <row r="2596" spans="1:6" x14ac:dyDescent="0.25">
      <c r="A2596" s="9" t="str">
        <f t="shared" si="80"/>
        <v>Pelissier Bruno MUDr. – 1185773451.01 (PP)</v>
      </c>
      <c r="B2596" s="8" t="s">
        <v>9921</v>
      </c>
      <c r="C2596" s="8" t="s">
        <v>9922</v>
      </c>
      <c r="D2596" s="8" t="s">
        <v>113</v>
      </c>
      <c r="E2596" s="8" t="s">
        <v>4611</v>
      </c>
      <c r="F2596" s="8" t="str">
        <f t="shared" si="81"/>
        <v>11690</v>
      </c>
    </row>
    <row r="2597" spans="1:6" x14ac:dyDescent="0.25">
      <c r="A2597" s="9" t="str">
        <f t="shared" si="80"/>
        <v>Plocová Kateřina Magdaléna MUDr. – 1182689751.01 (PP)</v>
      </c>
      <c r="B2597" s="8" t="s">
        <v>4634</v>
      </c>
      <c r="C2597" s="8" t="s">
        <v>4635</v>
      </c>
      <c r="D2597" s="8" t="s">
        <v>113</v>
      </c>
      <c r="E2597" s="8" t="s">
        <v>4611</v>
      </c>
      <c r="F2597" s="8" t="str">
        <f t="shared" si="81"/>
        <v>11690</v>
      </c>
    </row>
    <row r="2598" spans="1:6" x14ac:dyDescent="0.25">
      <c r="A2598" s="9" t="str">
        <f t="shared" si="80"/>
        <v>Prskavec Tomáš MUDr. – 1149013840.01 (PP)</v>
      </c>
      <c r="B2598" s="8" t="s">
        <v>4636</v>
      </c>
      <c r="C2598" s="8" t="s">
        <v>4637</v>
      </c>
      <c r="D2598" s="8" t="s">
        <v>113</v>
      </c>
      <c r="E2598" s="8" t="s">
        <v>4611</v>
      </c>
      <c r="F2598" s="8" t="str">
        <f t="shared" si="81"/>
        <v>11690</v>
      </c>
    </row>
    <row r="2599" spans="1:6" x14ac:dyDescent="0.25">
      <c r="A2599" s="9" t="str">
        <f t="shared" si="80"/>
        <v>Rohn Vilém doc. MUDr. CSc. – 1116653200.03 (PP)</v>
      </c>
      <c r="B2599" s="8" t="s">
        <v>4638</v>
      </c>
      <c r="C2599" s="8" t="s">
        <v>4639</v>
      </c>
      <c r="D2599" s="8" t="s">
        <v>113</v>
      </c>
      <c r="E2599" s="8" t="s">
        <v>4611</v>
      </c>
      <c r="F2599" s="8" t="str">
        <f t="shared" si="81"/>
        <v>11690</v>
      </c>
    </row>
    <row r="2600" spans="1:6" x14ac:dyDescent="0.25">
      <c r="A2600" s="9" t="str">
        <f t="shared" si="80"/>
        <v>Rosová Marcela Bc. – 1172050055.01 (PP)</v>
      </c>
      <c r="B2600" s="8" t="s">
        <v>4640</v>
      </c>
      <c r="C2600" s="8" t="s">
        <v>4641</v>
      </c>
      <c r="D2600" s="8" t="s">
        <v>113</v>
      </c>
      <c r="E2600" s="8" t="s">
        <v>4611</v>
      </c>
      <c r="F2600" s="8" t="str">
        <f t="shared" si="81"/>
        <v>11690</v>
      </c>
    </row>
    <row r="2601" spans="1:6" x14ac:dyDescent="0.25">
      <c r="A2601" s="9" t="str">
        <f t="shared" si="80"/>
        <v>Salavec Lukáš MUDr. – 1155348070.01 (PP)</v>
      </c>
      <c r="B2601" s="8" t="s">
        <v>9923</v>
      </c>
      <c r="C2601" s="8" t="s">
        <v>9924</v>
      </c>
      <c r="D2601" s="8" t="s">
        <v>113</v>
      </c>
      <c r="E2601" s="8" t="s">
        <v>4611</v>
      </c>
      <c r="F2601" s="8" t="str">
        <f t="shared" si="81"/>
        <v>11690</v>
      </c>
    </row>
    <row r="2602" spans="1:6" x14ac:dyDescent="0.25">
      <c r="A2602" s="9" t="str">
        <f t="shared" si="80"/>
        <v>Salmaj Miroslav MUDr. – 1165828783.01 (PP)</v>
      </c>
      <c r="B2602" s="8" t="s">
        <v>4642</v>
      </c>
      <c r="C2602" s="8" t="s">
        <v>4643</v>
      </c>
      <c r="D2602" s="8" t="s">
        <v>113</v>
      </c>
      <c r="E2602" s="8" t="s">
        <v>4611</v>
      </c>
      <c r="F2602" s="8" t="str">
        <f t="shared" si="81"/>
        <v>11690</v>
      </c>
    </row>
    <row r="2603" spans="1:6" x14ac:dyDescent="0.25">
      <c r="A2603" s="9" t="str">
        <f t="shared" si="80"/>
        <v>Skalský Ivo MUDr. Ph.D. – 1127821164.01 (PP)</v>
      </c>
      <c r="B2603" s="8" t="s">
        <v>4644</v>
      </c>
      <c r="C2603" s="8" t="s">
        <v>4645</v>
      </c>
      <c r="D2603" s="8" t="s">
        <v>113</v>
      </c>
      <c r="E2603" s="8" t="s">
        <v>4611</v>
      </c>
      <c r="F2603" s="8" t="str">
        <f t="shared" si="81"/>
        <v>11690</v>
      </c>
    </row>
    <row r="2604" spans="1:6" x14ac:dyDescent="0.25">
      <c r="A2604" s="9" t="str">
        <f t="shared" si="80"/>
        <v>Šebesta Pavel doc. MUDr. CSc. – 1160853442.02 (PP)</v>
      </c>
      <c r="B2604" s="8" t="s">
        <v>4646</v>
      </c>
      <c r="C2604" s="8" t="s">
        <v>4647</v>
      </c>
      <c r="D2604" s="8" t="s">
        <v>113</v>
      </c>
      <c r="E2604" s="8" t="s">
        <v>4611</v>
      </c>
      <c r="F2604" s="8" t="str">
        <f t="shared" si="81"/>
        <v>11690</v>
      </c>
    </row>
    <row r="2605" spans="1:6" x14ac:dyDescent="0.25">
      <c r="A2605" s="9" t="str">
        <f t="shared" si="80"/>
        <v>Šimek Martin MUDr. – 1130304468.01 (PP)</v>
      </c>
      <c r="B2605" s="8" t="s">
        <v>4648</v>
      </c>
      <c r="C2605" s="8" t="s">
        <v>4649</v>
      </c>
      <c r="D2605" s="8" t="s">
        <v>113</v>
      </c>
      <c r="E2605" s="8" t="s">
        <v>4611</v>
      </c>
      <c r="F2605" s="8" t="str">
        <f t="shared" si="81"/>
        <v>11690</v>
      </c>
    </row>
    <row r="2606" spans="1:6" x14ac:dyDescent="0.25">
      <c r="A2606" s="9" t="str">
        <f t="shared" si="80"/>
        <v>Špaček Miroslav doc. MUDr. Ph.D. – 1126694548.01 (PP)</v>
      </c>
      <c r="B2606" s="8" t="s">
        <v>4650</v>
      </c>
      <c r="C2606" s="8" t="s">
        <v>4651</v>
      </c>
      <c r="D2606" s="8" t="s">
        <v>113</v>
      </c>
      <c r="E2606" s="8" t="s">
        <v>4611</v>
      </c>
      <c r="F2606" s="8" t="str">
        <f t="shared" si="81"/>
        <v>11690</v>
      </c>
    </row>
    <row r="2607" spans="1:6" x14ac:dyDescent="0.25">
      <c r="A2607" s="9" t="str">
        <f t="shared" si="80"/>
        <v>Špunda Rudolf doc. MUDr. Ph.D. – 1136440207.01 (PP)</v>
      </c>
      <c r="B2607" s="8" t="s">
        <v>4652</v>
      </c>
      <c r="C2607" s="8" t="s">
        <v>4653</v>
      </c>
      <c r="D2607" s="8" t="s">
        <v>113</v>
      </c>
      <c r="E2607" s="8" t="s">
        <v>4611</v>
      </c>
      <c r="F2607" s="8" t="str">
        <f t="shared" si="81"/>
        <v>11690</v>
      </c>
    </row>
    <row r="2608" spans="1:6" x14ac:dyDescent="0.25">
      <c r="A2608" s="9" t="str">
        <f t="shared" si="80"/>
        <v>Štádler Petr prof. MUDr. Ph.D. – 1143934205.01 (PP)</v>
      </c>
      <c r="B2608" s="8" t="s">
        <v>4654</v>
      </c>
      <c r="C2608" s="8" t="s">
        <v>4655</v>
      </c>
      <c r="D2608" s="8" t="s">
        <v>113</v>
      </c>
      <c r="E2608" s="8" t="s">
        <v>4611</v>
      </c>
      <c r="F2608" s="8" t="str">
        <f t="shared" si="81"/>
        <v>11690</v>
      </c>
    </row>
    <row r="2609" spans="1:6" x14ac:dyDescent="0.25">
      <c r="A2609" s="9" t="str">
        <f t="shared" si="80"/>
        <v>Tošovský Jan doc. MUDr. CSc. – 1195610386.01 (PP)</v>
      </c>
      <c r="B2609" s="8" t="s">
        <v>4656</v>
      </c>
      <c r="C2609" s="8" t="s">
        <v>4657</v>
      </c>
      <c r="D2609" s="8" t="s">
        <v>113</v>
      </c>
      <c r="E2609" s="8" t="s">
        <v>4611</v>
      </c>
      <c r="F2609" s="8" t="str">
        <f t="shared" si="81"/>
        <v>11690</v>
      </c>
    </row>
    <row r="2610" spans="1:6" x14ac:dyDescent="0.25">
      <c r="A2610" s="9" t="str">
        <f t="shared" si="80"/>
        <v>Tůmová Miroslava PhDr. – 1191527718.01 (PP)</v>
      </c>
      <c r="B2610" s="8" t="s">
        <v>4658</v>
      </c>
      <c r="C2610" s="8" t="s">
        <v>4659</v>
      </c>
      <c r="D2610" s="8" t="s">
        <v>113</v>
      </c>
      <c r="E2610" s="8" t="s">
        <v>4611</v>
      </c>
      <c r="F2610" s="8" t="str">
        <f t="shared" si="81"/>
        <v>11690</v>
      </c>
    </row>
    <row r="2611" spans="1:6" x14ac:dyDescent="0.25">
      <c r="A2611" s="9" t="str">
        <f t="shared" si="80"/>
        <v>Vondráček Vladimír MUDr. CSc. – 1176104044.01 (PP)</v>
      </c>
      <c r="B2611" s="8" t="s">
        <v>4660</v>
      </c>
      <c r="C2611" s="8" t="s">
        <v>4661</v>
      </c>
      <c r="D2611" s="8" t="s">
        <v>113</v>
      </c>
      <c r="E2611" s="8" t="s">
        <v>4611</v>
      </c>
      <c r="F2611" s="8" t="str">
        <f t="shared" si="81"/>
        <v>11690</v>
      </c>
    </row>
    <row r="2612" spans="1:6" x14ac:dyDescent="0.25">
      <c r="A2612" s="9" t="str">
        <f t="shared" si="80"/>
        <v>Balík Martin doc. MUDr. Ph.D. – 1186204591.01 (PP)</v>
      </c>
      <c r="B2612" s="8" t="s">
        <v>4662</v>
      </c>
      <c r="C2612" s="8" t="s">
        <v>4663</v>
      </c>
      <c r="D2612" s="8" t="s">
        <v>113</v>
      </c>
      <c r="E2612" s="8" t="s">
        <v>4664</v>
      </c>
      <c r="F2612" s="8" t="str">
        <f t="shared" si="81"/>
        <v>11700</v>
      </c>
    </row>
    <row r="2613" spans="1:6" x14ac:dyDescent="0.25">
      <c r="A2613" s="9" t="str">
        <f t="shared" si="80"/>
        <v>Barabas Michal  B.Sc. – 1122317945.02 (DPP)</v>
      </c>
      <c r="B2613" s="8" t="s">
        <v>4665</v>
      </c>
      <c r="C2613" s="8" t="s">
        <v>4666</v>
      </c>
      <c r="D2613" s="8" t="s">
        <v>165</v>
      </c>
      <c r="E2613" s="8" t="s">
        <v>4664</v>
      </c>
      <c r="F2613" s="8" t="str">
        <f t="shared" si="81"/>
        <v>11700</v>
      </c>
    </row>
    <row r="2614" spans="1:6" x14ac:dyDescent="0.25">
      <c r="A2614" s="9" t="str">
        <f t="shared" si="80"/>
        <v>Bartošová Tereza MUDr. – 1197708965.01 (DPP)</v>
      </c>
      <c r="B2614" s="8" t="s">
        <v>4667</v>
      </c>
      <c r="C2614" s="8" t="s">
        <v>4668</v>
      </c>
      <c r="D2614" s="8" t="s">
        <v>165</v>
      </c>
      <c r="E2614" s="8" t="s">
        <v>4664</v>
      </c>
      <c r="F2614" s="8" t="str">
        <f t="shared" si="81"/>
        <v>11700</v>
      </c>
    </row>
    <row r="2615" spans="1:6" x14ac:dyDescent="0.25">
      <c r="A2615" s="9" t="str">
        <f t="shared" si="80"/>
        <v>Bartošová Tereza MUDr. – 1197708965.02 (PP)</v>
      </c>
      <c r="B2615" s="8" t="s">
        <v>4667</v>
      </c>
      <c r="C2615" s="8" t="s">
        <v>9925</v>
      </c>
      <c r="D2615" s="8" t="s">
        <v>113</v>
      </c>
      <c r="E2615" s="8" t="s">
        <v>4664</v>
      </c>
      <c r="F2615" s="8" t="str">
        <f t="shared" si="81"/>
        <v>11700</v>
      </c>
    </row>
    <row r="2616" spans="1:6" x14ac:dyDescent="0.25">
      <c r="A2616" s="9" t="str">
        <f t="shared" si="80"/>
        <v>Bednářová Markéta MUDr. – 1144588389.01 (DPP)</v>
      </c>
      <c r="B2616" s="8" t="s">
        <v>4669</v>
      </c>
      <c r="C2616" s="8" t="s">
        <v>4670</v>
      </c>
      <c r="D2616" s="8" t="s">
        <v>165</v>
      </c>
      <c r="E2616" s="8" t="s">
        <v>4664</v>
      </c>
      <c r="F2616" s="8" t="str">
        <f t="shared" si="81"/>
        <v>11700</v>
      </c>
    </row>
    <row r="2617" spans="1:6" x14ac:dyDescent="0.25">
      <c r="A2617" s="9" t="str">
        <f t="shared" si="80"/>
        <v>Bílek Lukáš MUDr. – 1190408778.02 (DPP)</v>
      </c>
      <c r="B2617" s="8" t="s">
        <v>4671</v>
      </c>
      <c r="C2617" s="8" t="s">
        <v>4672</v>
      </c>
      <c r="D2617" s="8" t="s">
        <v>165</v>
      </c>
      <c r="E2617" s="8" t="s">
        <v>4664</v>
      </c>
      <c r="F2617" s="8" t="str">
        <f t="shared" si="81"/>
        <v>11700</v>
      </c>
    </row>
    <row r="2618" spans="1:6" x14ac:dyDescent="0.25">
      <c r="A2618" s="9" t="str">
        <f t="shared" si="80"/>
        <v>Bláha Jan doc. MUDr. Ph.D., MHA – 1188506537.01 (PP)</v>
      </c>
      <c r="B2618" s="8" t="s">
        <v>4673</v>
      </c>
      <c r="C2618" s="8" t="s">
        <v>4674</v>
      </c>
      <c r="D2618" s="8" t="s">
        <v>113</v>
      </c>
      <c r="E2618" s="8" t="s">
        <v>4664</v>
      </c>
      <c r="F2618" s="8" t="str">
        <f t="shared" si="81"/>
        <v>11700</v>
      </c>
    </row>
    <row r="2619" spans="1:6" x14ac:dyDescent="0.25">
      <c r="A2619" s="9" t="str">
        <f t="shared" si="80"/>
        <v>Blažková Yveta MUDr. – 1147502364.07 (DPP)</v>
      </c>
      <c r="B2619" s="8" t="s">
        <v>4675</v>
      </c>
      <c r="C2619" s="8" t="s">
        <v>4676</v>
      </c>
      <c r="D2619" s="8" t="s">
        <v>165</v>
      </c>
      <c r="E2619" s="8" t="s">
        <v>4664</v>
      </c>
      <c r="F2619" s="8" t="str">
        <f t="shared" si="81"/>
        <v>11700</v>
      </c>
    </row>
    <row r="2620" spans="1:6" x14ac:dyDescent="0.25">
      <c r="A2620" s="9" t="str">
        <f t="shared" si="80"/>
        <v>Bortlíková Jindra MUDr. – 1131798647.02 (PP)</v>
      </c>
      <c r="B2620" s="8" t="s">
        <v>4677</v>
      </c>
      <c r="C2620" s="8" t="s">
        <v>4678</v>
      </c>
      <c r="D2620" s="8" t="s">
        <v>113</v>
      </c>
      <c r="E2620" s="8" t="s">
        <v>4664</v>
      </c>
      <c r="F2620" s="8" t="str">
        <f t="shared" si="81"/>
        <v>11700</v>
      </c>
    </row>
    <row r="2621" spans="1:6" x14ac:dyDescent="0.25">
      <c r="A2621" s="9" t="str">
        <f t="shared" si="80"/>
        <v>Brestovanský Peter MUDr. – 1110438277.03 (DPP)</v>
      </c>
      <c r="B2621" s="8" t="s">
        <v>4679</v>
      </c>
      <c r="C2621" s="8" t="s">
        <v>4680</v>
      </c>
      <c r="D2621" s="8" t="s">
        <v>165</v>
      </c>
      <c r="E2621" s="8" t="s">
        <v>4664</v>
      </c>
      <c r="F2621" s="8" t="str">
        <f t="shared" si="81"/>
        <v>11700</v>
      </c>
    </row>
    <row r="2622" spans="1:6" x14ac:dyDescent="0.25">
      <c r="A2622" s="9" t="str">
        <f t="shared" si="80"/>
        <v>Brestovanský Peter MUDr. – 1110438277.04 (PP)</v>
      </c>
      <c r="B2622" s="8" t="s">
        <v>4679</v>
      </c>
      <c r="C2622" s="8" t="s">
        <v>9926</v>
      </c>
      <c r="D2622" s="8" t="s">
        <v>113</v>
      </c>
      <c r="E2622" s="8" t="s">
        <v>4664</v>
      </c>
      <c r="F2622" s="8" t="str">
        <f t="shared" si="81"/>
        <v>11700</v>
      </c>
    </row>
    <row r="2623" spans="1:6" x14ac:dyDescent="0.25">
      <c r="A2623" s="9" t="str">
        <f t="shared" si="80"/>
        <v>Brožek Tomáš MUDr. Ph.D. – 1157877736.02 (PP)</v>
      </c>
      <c r="B2623" s="8" t="s">
        <v>4681</v>
      </c>
      <c r="C2623" s="8" t="s">
        <v>4682</v>
      </c>
      <c r="D2623" s="8" t="s">
        <v>113</v>
      </c>
      <c r="E2623" s="8" t="s">
        <v>4664</v>
      </c>
      <c r="F2623" s="8" t="str">
        <f t="shared" si="81"/>
        <v>11700</v>
      </c>
    </row>
    <row r="2624" spans="1:6" x14ac:dyDescent="0.25">
      <c r="A2624" s="9" t="str">
        <f t="shared" si="80"/>
        <v>Bruthans Jan doc. MUDr. Ph.D., MBA – 1172518767.01 (PP)</v>
      </c>
      <c r="B2624" s="8" t="s">
        <v>4683</v>
      </c>
      <c r="C2624" s="8" t="s">
        <v>4684</v>
      </c>
      <c r="D2624" s="8" t="s">
        <v>113</v>
      </c>
      <c r="E2624" s="8" t="s">
        <v>4664</v>
      </c>
      <c r="F2624" s="8" t="str">
        <f t="shared" si="81"/>
        <v>11700</v>
      </c>
    </row>
    <row r="2625" spans="1:6" x14ac:dyDescent="0.25">
      <c r="A2625" s="9" t="str">
        <f t="shared" si="80"/>
        <v>Čechák Natálie MUDr. – 1154245770.01 (DPP)</v>
      </c>
      <c r="B2625" s="8" t="s">
        <v>4685</v>
      </c>
      <c r="C2625" s="8" t="s">
        <v>4686</v>
      </c>
      <c r="D2625" s="8" t="s">
        <v>165</v>
      </c>
      <c r="E2625" s="8" t="s">
        <v>4664</v>
      </c>
      <c r="F2625" s="8" t="str">
        <f t="shared" si="81"/>
        <v>11700</v>
      </c>
    </row>
    <row r="2626" spans="1:6" x14ac:dyDescent="0.25">
      <c r="A2626" s="9" t="str">
        <f t="shared" ref="A2626:A2689" si="82">_xlfn.CONCAT(B2626," – ",C2626," (",D2626,")")</f>
        <v>Darázs István MUDr. – 1178991692.05 (DPP)</v>
      </c>
      <c r="B2626" s="8" t="s">
        <v>4687</v>
      </c>
      <c r="C2626" s="8" t="s">
        <v>4688</v>
      </c>
      <c r="D2626" s="8" t="s">
        <v>165</v>
      </c>
      <c r="E2626" s="8" t="s">
        <v>4664</v>
      </c>
      <c r="F2626" s="8" t="str">
        <f t="shared" ref="F2626:F2689" si="83">MID(E2626,1,5)</f>
        <v>11700</v>
      </c>
    </row>
    <row r="2627" spans="1:6" x14ac:dyDescent="0.25">
      <c r="A2627" s="9" t="str">
        <f t="shared" si="82"/>
        <v>Dobiáš Miloš MUDr. – 1151339031.01 (PP)</v>
      </c>
      <c r="B2627" s="8" t="s">
        <v>4689</v>
      </c>
      <c r="C2627" s="8" t="s">
        <v>4690</v>
      </c>
      <c r="D2627" s="8" t="s">
        <v>113</v>
      </c>
      <c r="E2627" s="8" t="s">
        <v>4664</v>
      </c>
      <c r="F2627" s="8" t="str">
        <f t="shared" si="83"/>
        <v>11700</v>
      </c>
    </row>
    <row r="2628" spans="1:6" x14ac:dyDescent="0.25">
      <c r="A2628" s="9" t="str">
        <f t="shared" si="82"/>
        <v>Dvořáková Helena MUDr. – 1178221075.02 (DPP)</v>
      </c>
      <c r="B2628" s="8" t="s">
        <v>4691</v>
      </c>
      <c r="C2628" s="8" t="s">
        <v>4692</v>
      </c>
      <c r="D2628" s="8" t="s">
        <v>165</v>
      </c>
      <c r="E2628" s="8" t="s">
        <v>4664</v>
      </c>
      <c r="F2628" s="8" t="str">
        <f t="shared" si="83"/>
        <v>11700</v>
      </c>
    </row>
    <row r="2629" spans="1:6" x14ac:dyDescent="0.25">
      <c r="A2629" s="9" t="str">
        <f t="shared" si="82"/>
        <v>Feixová Dagmar PhDr. Mgr. – 1179250624.01 (PP)</v>
      </c>
      <c r="B2629" s="8" t="s">
        <v>4693</v>
      </c>
      <c r="C2629" s="8" t="s">
        <v>4694</v>
      </c>
      <c r="D2629" s="8" t="s">
        <v>113</v>
      </c>
      <c r="E2629" s="8" t="s">
        <v>4664</v>
      </c>
      <c r="F2629" s="8" t="str">
        <f t="shared" si="83"/>
        <v>11700</v>
      </c>
    </row>
    <row r="2630" spans="1:6" x14ac:dyDescent="0.25">
      <c r="A2630" s="9" t="str">
        <f t="shared" si="82"/>
        <v>Frantová Markéta MUDr. – 1185771003.01 (DPP)</v>
      </c>
      <c r="B2630" s="8" t="s">
        <v>4695</v>
      </c>
      <c r="C2630" s="8" t="s">
        <v>4696</v>
      </c>
      <c r="D2630" s="8" t="s">
        <v>165</v>
      </c>
      <c r="E2630" s="8" t="s">
        <v>4664</v>
      </c>
      <c r="F2630" s="8" t="str">
        <f t="shared" si="83"/>
        <v>11700</v>
      </c>
    </row>
    <row r="2631" spans="1:6" x14ac:dyDescent="0.25">
      <c r="A2631" s="9" t="str">
        <f t="shared" si="82"/>
        <v>Fricová Jitka doc. MUDr. Ph.D. – 1140260499.01 (PP)</v>
      </c>
      <c r="B2631" s="8" t="s">
        <v>4697</v>
      </c>
      <c r="C2631" s="8" t="s">
        <v>4698</v>
      </c>
      <c r="D2631" s="8" t="s">
        <v>113</v>
      </c>
      <c r="E2631" s="8" t="s">
        <v>4664</v>
      </c>
      <c r="F2631" s="8" t="str">
        <f t="shared" si="83"/>
        <v>11700</v>
      </c>
    </row>
    <row r="2632" spans="1:6" x14ac:dyDescent="0.25">
      <c r="A2632" s="9" t="str">
        <f t="shared" si="82"/>
        <v>Görnerová Natálie MUDr. Ph.D. – 1182745947.01 (DPP)</v>
      </c>
      <c r="B2632" s="8" t="s">
        <v>4699</v>
      </c>
      <c r="C2632" s="8" t="s">
        <v>4700</v>
      </c>
      <c r="D2632" s="8" t="s">
        <v>165</v>
      </c>
      <c r="E2632" s="8" t="s">
        <v>4664</v>
      </c>
      <c r="F2632" s="8" t="str">
        <f t="shared" si="83"/>
        <v>11700</v>
      </c>
    </row>
    <row r="2633" spans="1:6" x14ac:dyDescent="0.25">
      <c r="A2633" s="9" t="str">
        <f t="shared" si="82"/>
        <v>Horejsek Jan MUDr. Ph.D. – 1182277948.09 (DPP)</v>
      </c>
      <c r="B2633" s="8" t="s">
        <v>4701</v>
      </c>
      <c r="C2633" s="8" t="s">
        <v>4702</v>
      </c>
      <c r="D2633" s="8" t="s">
        <v>165</v>
      </c>
      <c r="E2633" s="8" t="s">
        <v>4664</v>
      </c>
      <c r="F2633" s="8" t="str">
        <f t="shared" si="83"/>
        <v>11700</v>
      </c>
    </row>
    <row r="2634" spans="1:6" x14ac:dyDescent="0.25">
      <c r="A2634" s="9" t="str">
        <f t="shared" si="82"/>
        <v>Horejsek Jan MUDr. Ph.D. – 1182277948.10 (PP)</v>
      </c>
      <c r="B2634" s="8" t="s">
        <v>4701</v>
      </c>
      <c r="C2634" s="8" t="s">
        <v>9927</v>
      </c>
      <c r="D2634" s="8" t="s">
        <v>113</v>
      </c>
      <c r="E2634" s="8" t="s">
        <v>4664</v>
      </c>
      <c r="F2634" s="8" t="str">
        <f t="shared" si="83"/>
        <v>11700</v>
      </c>
    </row>
    <row r="2635" spans="1:6" x14ac:dyDescent="0.25">
      <c r="A2635" s="9" t="str">
        <f t="shared" si="82"/>
        <v>Horovičová Renáta – 1163607923.01 (PP)</v>
      </c>
      <c r="B2635" s="8" t="s">
        <v>4703</v>
      </c>
      <c r="C2635" s="8" t="s">
        <v>4704</v>
      </c>
      <c r="D2635" s="8" t="s">
        <v>113</v>
      </c>
      <c r="E2635" s="8" t="s">
        <v>4664</v>
      </c>
      <c r="F2635" s="8" t="str">
        <f t="shared" si="83"/>
        <v>11700</v>
      </c>
    </row>
    <row r="2636" spans="1:6" x14ac:dyDescent="0.25">
      <c r="A2636" s="9" t="str">
        <f t="shared" si="82"/>
        <v>Chmelíková Daniela MUDr. – 1165111473.02 (DPP)</v>
      </c>
      <c r="B2636" s="8" t="s">
        <v>4705</v>
      </c>
      <c r="C2636" s="8" t="s">
        <v>4706</v>
      </c>
      <c r="D2636" s="8" t="s">
        <v>165</v>
      </c>
      <c r="E2636" s="8" t="s">
        <v>4664</v>
      </c>
      <c r="F2636" s="8" t="str">
        <f t="shared" si="83"/>
        <v>11700</v>
      </c>
    </row>
    <row r="2637" spans="1:6" x14ac:dyDescent="0.25">
      <c r="A2637" s="9" t="str">
        <f t="shared" si="82"/>
        <v>Janalíková Radka Mgr. – 1163057350.04 (PP)</v>
      </c>
      <c r="B2637" s="8" t="s">
        <v>4707</v>
      </c>
      <c r="C2637" s="8" t="s">
        <v>4708</v>
      </c>
      <c r="D2637" s="8" t="s">
        <v>113</v>
      </c>
      <c r="E2637" s="8" t="s">
        <v>4664</v>
      </c>
      <c r="F2637" s="8" t="str">
        <f t="shared" si="83"/>
        <v>11700</v>
      </c>
    </row>
    <row r="2638" spans="1:6" x14ac:dyDescent="0.25">
      <c r="A2638" s="9" t="str">
        <f t="shared" si="82"/>
        <v>Jindrová Barbora MUDr. – 1123209441.02 (PP)</v>
      </c>
      <c r="B2638" s="8" t="s">
        <v>4709</v>
      </c>
      <c r="C2638" s="8" t="s">
        <v>4710</v>
      </c>
      <c r="D2638" s="8" t="s">
        <v>113</v>
      </c>
      <c r="E2638" s="8" t="s">
        <v>4664</v>
      </c>
      <c r="F2638" s="8" t="str">
        <f t="shared" si="83"/>
        <v>11700</v>
      </c>
    </row>
    <row r="2639" spans="1:6" x14ac:dyDescent="0.25">
      <c r="A2639" s="9" t="str">
        <f t="shared" si="82"/>
        <v>Jorníčková Marie MUDr. – 1183030788.02 (DPP)</v>
      </c>
      <c r="B2639" s="8" t="s">
        <v>4711</v>
      </c>
      <c r="C2639" s="8" t="s">
        <v>4712</v>
      </c>
      <c r="D2639" s="8" t="s">
        <v>165</v>
      </c>
      <c r="E2639" s="8" t="s">
        <v>4664</v>
      </c>
      <c r="F2639" s="8" t="str">
        <f t="shared" si="83"/>
        <v>11700</v>
      </c>
    </row>
    <row r="2640" spans="1:6" x14ac:dyDescent="0.25">
      <c r="A2640" s="9" t="str">
        <f t="shared" si="82"/>
        <v>Kadeřábek Lukáš MUDr. – 1145769853.03 (DPP)</v>
      </c>
      <c r="B2640" s="8" t="s">
        <v>4713</v>
      </c>
      <c r="C2640" s="8" t="s">
        <v>4714</v>
      </c>
      <c r="D2640" s="8" t="s">
        <v>165</v>
      </c>
      <c r="E2640" s="8" t="s">
        <v>4664</v>
      </c>
      <c r="F2640" s="8" t="str">
        <f t="shared" si="83"/>
        <v>11700</v>
      </c>
    </row>
    <row r="2641" spans="1:6" x14ac:dyDescent="0.25">
      <c r="A2641" s="9" t="str">
        <f t="shared" si="82"/>
        <v>Kadeřábková Lucie MUDr. – 1165382844.01 (DPP)</v>
      </c>
      <c r="B2641" s="8" t="s">
        <v>4715</v>
      </c>
      <c r="C2641" s="8" t="s">
        <v>4716</v>
      </c>
      <c r="D2641" s="8" t="s">
        <v>165</v>
      </c>
      <c r="E2641" s="8" t="s">
        <v>4664</v>
      </c>
      <c r="F2641" s="8" t="str">
        <f t="shared" si="83"/>
        <v>11700</v>
      </c>
    </row>
    <row r="2642" spans="1:6" x14ac:dyDescent="0.25">
      <c r="A2642" s="9" t="str">
        <f t="shared" si="82"/>
        <v>Kapráľová Katarína MUDr. – 1170844237.01 (DPP)</v>
      </c>
      <c r="B2642" s="8" t="s">
        <v>4717</v>
      </c>
      <c r="C2642" s="8" t="s">
        <v>4718</v>
      </c>
      <c r="D2642" s="8" t="s">
        <v>165</v>
      </c>
      <c r="E2642" s="8" t="s">
        <v>4664</v>
      </c>
      <c r="F2642" s="8" t="str">
        <f t="shared" si="83"/>
        <v>11700</v>
      </c>
    </row>
    <row r="2643" spans="1:6" x14ac:dyDescent="0.25">
      <c r="A2643" s="9" t="str">
        <f t="shared" si="82"/>
        <v>Kieslichová Eva doc. MUDr. Ph.D. – 1135384535.02 (PP)</v>
      </c>
      <c r="B2643" s="8" t="s">
        <v>4719</v>
      </c>
      <c r="C2643" s="8" t="s">
        <v>4720</v>
      </c>
      <c r="D2643" s="8" t="s">
        <v>113</v>
      </c>
      <c r="E2643" s="8" t="s">
        <v>4664</v>
      </c>
      <c r="F2643" s="8" t="str">
        <f t="shared" si="83"/>
        <v>11700</v>
      </c>
    </row>
    <row r="2644" spans="1:6" x14ac:dyDescent="0.25">
      <c r="A2644" s="9" t="str">
        <f t="shared" si="82"/>
        <v>Kopecký Petr MUDr. – 1142263570.01 (PP)</v>
      </c>
      <c r="B2644" s="8" t="s">
        <v>4721</v>
      </c>
      <c r="C2644" s="8" t="s">
        <v>4722</v>
      </c>
      <c r="D2644" s="8" t="s">
        <v>113</v>
      </c>
      <c r="E2644" s="8" t="s">
        <v>4664</v>
      </c>
      <c r="F2644" s="8" t="str">
        <f t="shared" si="83"/>
        <v>11700</v>
      </c>
    </row>
    <row r="2645" spans="1:6" x14ac:dyDescent="0.25">
      <c r="A2645" s="9" t="str">
        <f t="shared" si="82"/>
        <v>Kotas Zdeněk MUDr. – 1184092839.05 (DPP)</v>
      </c>
      <c r="B2645" s="8" t="s">
        <v>4723</v>
      </c>
      <c r="C2645" s="8" t="s">
        <v>4724</v>
      </c>
      <c r="D2645" s="8" t="s">
        <v>165</v>
      </c>
      <c r="E2645" s="8" t="s">
        <v>4664</v>
      </c>
      <c r="F2645" s="8" t="str">
        <f t="shared" si="83"/>
        <v>11700</v>
      </c>
    </row>
    <row r="2646" spans="1:6" x14ac:dyDescent="0.25">
      <c r="A2646" s="9" t="str">
        <f t="shared" si="82"/>
        <v>Kotulák Tomáš MUDr. Ph.D. – 1171644875.01 (PP)</v>
      </c>
      <c r="B2646" s="8" t="s">
        <v>4725</v>
      </c>
      <c r="C2646" s="8" t="s">
        <v>4726</v>
      </c>
      <c r="D2646" s="8" t="s">
        <v>113</v>
      </c>
      <c r="E2646" s="8" t="s">
        <v>4664</v>
      </c>
      <c r="F2646" s="8" t="str">
        <f t="shared" si="83"/>
        <v>11700</v>
      </c>
    </row>
    <row r="2647" spans="1:6" x14ac:dyDescent="0.25">
      <c r="A2647" s="9" t="str">
        <f t="shared" si="82"/>
        <v>Králová Klára MUDr. – 1163316779.02 (DPP)</v>
      </c>
      <c r="B2647" s="8" t="s">
        <v>4727</v>
      </c>
      <c r="C2647" s="8" t="s">
        <v>4728</v>
      </c>
      <c r="D2647" s="8" t="s">
        <v>165</v>
      </c>
      <c r="E2647" s="8" t="s">
        <v>4664</v>
      </c>
      <c r="F2647" s="8" t="str">
        <f t="shared" si="83"/>
        <v>11700</v>
      </c>
    </row>
    <row r="2648" spans="1:6" x14ac:dyDescent="0.25">
      <c r="A2648" s="9" t="str">
        <f t="shared" si="82"/>
        <v>Kubátová Jana MUDr. – 1190277012.06 (DPP)</v>
      </c>
      <c r="B2648" s="8" t="s">
        <v>4729</v>
      </c>
      <c r="C2648" s="8" t="s">
        <v>4730</v>
      </c>
      <c r="D2648" s="8" t="s">
        <v>165</v>
      </c>
      <c r="E2648" s="8" t="s">
        <v>4664</v>
      </c>
      <c r="F2648" s="8" t="str">
        <f t="shared" si="83"/>
        <v>11700</v>
      </c>
    </row>
    <row r="2649" spans="1:6" x14ac:dyDescent="0.25">
      <c r="A2649" s="9" t="str">
        <f t="shared" si="82"/>
        <v>Kunstýř Jan doc. MUDr. Ph.D. – 1149902313.01 (PP)</v>
      </c>
      <c r="B2649" s="8" t="s">
        <v>4731</v>
      </c>
      <c r="C2649" s="8" t="s">
        <v>4732</v>
      </c>
      <c r="D2649" s="8" t="s">
        <v>113</v>
      </c>
      <c r="E2649" s="8" t="s">
        <v>4664</v>
      </c>
      <c r="F2649" s="8" t="str">
        <f t="shared" si="83"/>
        <v>11700</v>
      </c>
    </row>
    <row r="2650" spans="1:6" x14ac:dyDescent="0.25">
      <c r="A2650" s="9" t="str">
        <f t="shared" si="82"/>
        <v>Lainczová Helena MUDr. – 1170523075.03 (DPP)</v>
      </c>
      <c r="B2650" s="8" t="s">
        <v>4733</v>
      </c>
      <c r="C2650" s="8" t="s">
        <v>4734</v>
      </c>
      <c r="D2650" s="8" t="s">
        <v>165</v>
      </c>
      <c r="E2650" s="8" t="s">
        <v>4664</v>
      </c>
      <c r="F2650" s="8" t="str">
        <f t="shared" si="83"/>
        <v>11700</v>
      </c>
    </row>
    <row r="2651" spans="1:6" x14ac:dyDescent="0.25">
      <c r="A2651" s="9" t="str">
        <f t="shared" si="82"/>
        <v>Lipš Michal MUDr. MHA, Ph.D. – 1112651544.01 (PP)</v>
      </c>
      <c r="B2651" s="8" t="s">
        <v>4735</v>
      </c>
      <c r="C2651" s="8" t="s">
        <v>4736</v>
      </c>
      <c r="D2651" s="8" t="s">
        <v>113</v>
      </c>
      <c r="E2651" s="8" t="s">
        <v>4664</v>
      </c>
      <c r="F2651" s="8" t="str">
        <f t="shared" si="83"/>
        <v>11700</v>
      </c>
    </row>
    <row r="2652" spans="1:6" x14ac:dyDescent="0.25">
      <c r="A2652" s="9" t="str">
        <f t="shared" si="82"/>
        <v>Macháčková Erika MUDr. – 1168228651.01 (DPP)</v>
      </c>
      <c r="B2652" s="8" t="s">
        <v>4737</v>
      </c>
      <c r="C2652" s="8" t="s">
        <v>4738</v>
      </c>
      <c r="D2652" s="8" t="s">
        <v>165</v>
      </c>
      <c r="E2652" s="8" t="s">
        <v>4664</v>
      </c>
      <c r="F2652" s="8" t="str">
        <f t="shared" si="83"/>
        <v>11700</v>
      </c>
    </row>
    <row r="2653" spans="1:6" x14ac:dyDescent="0.25">
      <c r="A2653" s="9" t="str">
        <f t="shared" si="82"/>
        <v>Malý Michal MUDr. – 1189913336.02 (PP)</v>
      </c>
      <c r="B2653" s="8" t="s">
        <v>4739</v>
      </c>
      <c r="C2653" s="8" t="s">
        <v>4740</v>
      </c>
      <c r="D2653" s="8" t="s">
        <v>113</v>
      </c>
      <c r="E2653" s="8" t="s">
        <v>4664</v>
      </c>
      <c r="F2653" s="8" t="str">
        <f t="shared" si="83"/>
        <v>11700</v>
      </c>
    </row>
    <row r="2654" spans="1:6" x14ac:dyDescent="0.25">
      <c r="A2654" s="9" t="str">
        <f t="shared" si="82"/>
        <v>Marusičová Patricia MUDr. – 1146402550.08 (DPP)</v>
      </c>
      <c r="B2654" s="8" t="s">
        <v>4741</v>
      </c>
      <c r="C2654" s="8" t="s">
        <v>4742</v>
      </c>
      <c r="D2654" s="8" t="s">
        <v>165</v>
      </c>
      <c r="E2654" s="8" t="s">
        <v>4664</v>
      </c>
      <c r="F2654" s="8" t="str">
        <f t="shared" si="83"/>
        <v>11700</v>
      </c>
    </row>
    <row r="2655" spans="1:6" x14ac:dyDescent="0.25">
      <c r="A2655" s="9" t="str">
        <f t="shared" si="82"/>
        <v>Mevaldová Zuzana MUDr. – 1185995470.03 (PP)</v>
      </c>
      <c r="B2655" s="8" t="s">
        <v>4743</v>
      </c>
      <c r="C2655" s="8" t="s">
        <v>4744</v>
      </c>
      <c r="D2655" s="8" t="s">
        <v>113</v>
      </c>
      <c r="E2655" s="8" t="s">
        <v>4664</v>
      </c>
      <c r="F2655" s="8" t="str">
        <f t="shared" si="83"/>
        <v>11700</v>
      </c>
    </row>
    <row r="2656" spans="1:6" x14ac:dyDescent="0.25">
      <c r="A2656" s="9" t="str">
        <f t="shared" si="82"/>
        <v>Michálek Pavel prof. MUDr. Ph.D. – 1140198543.02 (PP)</v>
      </c>
      <c r="B2656" s="8" t="s">
        <v>4745</v>
      </c>
      <c r="C2656" s="8" t="s">
        <v>4746</v>
      </c>
      <c r="D2656" s="8" t="s">
        <v>113</v>
      </c>
      <c r="E2656" s="8" t="s">
        <v>4664</v>
      </c>
      <c r="F2656" s="8" t="str">
        <f t="shared" si="83"/>
        <v>11700</v>
      </c>
    </row>
    <row r="2657" spans="1:6" x14ac:dyDescent="0.25">
      <c r="A2657" s="9" t="str">
        <f t="shared" si="82"/>
        <v>Michenka Petr MUDr. Ph.D. – 1164848673.02 (DPP)</v>
      </c>
      <c r="B2657" s="8" t="s">
        <v>4747</v>
      </c>
      <c r="C2657" s="8" t="s">
        <v>4748</v>
      </c>
      <c r="D2657" s="8" t="s">
        <v>165</v>
      </c>
      <c r="E2657" s="8" t="s">
        <v>4664</v>
      </c>
      <c r="F2657" s="8" t="str">
        <f t="shared" si="83"/>
        <v>11700</v>
      </c>
    </row>
    <row r="2658" spans="1:6" x14ac:dyDescent="0.25">
      <c r="A2658" s="9" t="str">
        <f t="shared" si="82"/>
        <v>Mišovič Ondřej MUDr. – 1165377111.02 (DPP)</v>
      </c>
      <c r="B2658" s="8" t="s">
        <v>4749</v>
      </c>
      <c r="C2658" s="8" t="s">
        <v>4750</v>
      </c>
      <c r="D2658" s="8" t="s">
        <v>165</v>
      </c>
      <c r="E2658" s="8" t="s">
        <v>4664</v>
      </c>
      <c r="F2658" s="8" t="str">
        <f t="shared" si="83"/>
        <v>11700</v>
      </c>
    </row>
    <row r="2659" spans="1:6" x14ac:dyDescent="0.25">
      <c r="A2659" s="9" t="str">
        <f t="shared" si="82"/>
        <v>Němec Jiří MUDr. – 1152966399.01 (DPP)</v>
      </c>
      <c r="B2659" s="8" t="s">
        <v>4751</v>
      </c>
      <c r="C2659" s="8" t="s">
        <v>4752</v>
      </c>
      <c r="D2659" s="8" t="s">
        <v>165</v>
      </c>
      <c r="E2659" s="8" t="s">
        <v>4664</v>
      </c>
      <c r="F2659" s="8" t="str">
        <f t="shared" si="83"/>
        <v>11700</v>
      </c>
    </row>
    <row r="2660" spans="1:6" x14ac:dyDescent="0.25">
      <c r="A2660" s="9" t="str">
        <f t="shared" si="82"/>
        <v>Nguyenová Quynh Giang MUDr. – 1183944935.01 (DPP)</v>
      </c>
      <c r="B2660" s="8" t="s">
        <v>4753</v>
      </c>
      <c r="C2660" s="8" t="s">
        <v>4754</v>
      </c>
      <c r="D2660" s="8" t="s">
        <v>165</v>
      </c>
      <c r="E2660" s="8" t="s">
        <v>4664</v>
      </c>
      <c r="F2660" s="8" t="str">
        <f t="shared" si="83"/>
        <v>11700</v>
      </c>
    </row>
    <row r="2661" spans="1:6" x14ac:dyDescent="0.25">
      <c r="A2661" s="9" t="str">
        <f t="shared" si="82"/>
        <v>Nižnanská Barbara MUDr. – 1167349811.05 (PP)</v>
      </c>
      <c r="B2661" s="8" t="s">
        <v>4755</v>
      </c>
      <c r="C2661" s="8" t="s">
        <v>4756</v>
      </c>
      <c r="D2661" s="8" t="s">
        <v>113</v>
      </c>
      <c r="E2661" s="8" t="s">
        <v>4664</v>
      </c>
      <c r="F2661" s="8" t="str">
        <f t="shared" si="83"/>
        <v>11700</v>
      </c>
    </row>
    <row r="2662" spans="1:6" x14ac:dyDescent="0.25">
      <c r="A2662" s="9" t="str">
        <f t="shared" si="82"/>
        <v>Nosková Pavlína MUDr. Ph.D. – 1193317940.01 (PP)</v>
      </c>
      <c r="B2662" s="8" t="s">
        <v>4757</v>
      </c>
      <c r="C2662" s="8" t="s">
        <v>4758</v>
      </c>
      <c r="D2662" s="8" t="s">
        <v>113</v>
      </c>
      <c r="E2662" s="8" t="s">
        <v>4664</v>
      </c>
      <c r="F2662" s="8" t="str">
        <f t="shared" si="83"/>
        <v>11700</v>
      </c>
    </row>
    <row r="2663" spans="1:6" x14ac:dyDescent="0.25">
      <c r="A2663" s="9" t="str">
        <f t="shared" si="82"/>
        <v>Nováková Eva Mgr. – 1164761750.02 (DPP)</v>
      </c>
      <c r="B2663" s="8" t="s">
        <v>10407</v>
      </c>
      <c r="C2663" s="8" t="s">
        <v>10408</v>
      </c>
      <c r="D2663" s="8" t="s">
        <v>165</v>
      </c>
      <c r="E2663" s="8" t="s">
        <v>4664</v>
      </c>
      <c r="F2663" s="8" t="str">
        <f t="shared" si="83"/>
        <v>11700</v>
      </c>
    </row>
    <row r="2664" spans="1:6" x14ac:dyDescent="0.25">
      <c r="A2664" s="9" t="str">
        <f t="shared" si="82"/>
        <v>Novotný Adam MUDr. – 1163131720.07 (PP)</v>
      </c>
      <c r="B2664" s="8" t="s">
        <v>4759</v>
      </c>
      <c r="C2664" s="8" t="s">
        <v>4760</v>
      </c>
      <c r="D2664" s="8" t="s">
        <v>113</v>
      </c>
      <c r="E2664" s="8" t="s">
        <v>4664</v>
      </c>
      <c r="F2664" s="8" t="str">
        <f t="shared" si="83"/>
        <v>11700</v>
      </c>
    </row>
    <row r="2665" spans="1:6" x14ac:dyDescent="0.25">
      <c r="A2665" s="9" t="str">
        <f t="shared" si="82"/>
        <v>Otáhal Michal MUDr. Ph.D. – 1189612132.01 (PP)</v>
      </c>
      <c r="B2665" s="8" t="s">
        <v>4761</v>
      </c>
      <c r="C2665" s="8" t="s">
        <v>4762</v>
      </c>
      <c r="D2665" s="8" t="s">
        <v>113</v>
      </c>
      <c r="E2665" s="8" t="s">
        <v>4664</v>
      </c>
      <c r="F2665" s="8" t="str">
        <f t="shared" si="83"/>
        <v>11700</v>
      </c>
    </row>
    <row r="2666" spans="1:6" x14ac:dyDescent="0.25">
      <c r="A2666" s="9" t="str">
        <f t="shared" si="82"/>
        <v>Pavlů Ivan MUDr. – 1122905215.01 (DPP)</v>
      </c>
      <c r="B2666" s="8" t="s">
        <v>4763</v>
      </c>
      <c r="C2666" s="8" t="s">
        <v>4764</v>
      </c>
      <c r="D2666" s="8" t="s">
        <v>165</v>
      </c>
      <c r="E2666" s="8" t="s">
        <v>4664</v>
      </c>
      <c r="F2666" s="8" t="str">
        <f t="shared" si="83"/>
        <v>11700</v>
      </c>
    </row>
    <row r="2667" spans="1:6" x14ac:dyDescent="0.25">
      <c r="A2667" s="9" t="str">
        <f t="shared" si="82"/>
        <v>Pořízka Michal doc. MUDr. Ph.D. – 1137195794.03 (PP)</v>
      </c>
      <c r="B2667" s="8" t="s">
        <v>4765</v>
      </c>
      <c r="C2667" s="8" t="s">
        <v>4766</v>
      </c>
      <c r="D2667" s="8" t="s">
        <v>113</v>
      </c>
      <c r="E2667" s="8" t="s">
        <v>4664</v>
      </c>
      <c r="F2667" s="8" t="str">
        <f t="shared" si="83"/>
        <v>11700</v>
      </c>
    </row>
    <row r="2668" spans="1:6" x14ac:dyDescent="0.25">
      <c r="A2668" s="9" t="str">
        <f t="shared" si="82"/>
        <v>Pořízková Hana MUDr. – 1182380969.01 (DPP)</v>
      </c>
      <c r="B2668" s="8" t="s">
        <v>4767</v>
      </c>
      <c r="C2668" s="8" t="s">
        <v>4768</v>
      </c>
      <c r="D2668" s="8" t="s">
        <v>165</v>
      </c>
      <c r="E2668" s="8" t="s">
        <v>4664</v>
      </c>
      <c r="F2668" s="8" t="str">
        <f t="shared" si="83"/>
        <v>11700</v>
      </c>
    </row>
    <row r="2669" spans="1:6" x14ac:dyDescent="0.25">
      <c r="A2669" s="9" t="str">
        <f t="shared" si="82"/>
        <v>Pražáková Zuzana Mgr. – 1164167776.04 (DPP)</v>
      </c>
      <c r="B2669" s="8" t="s">
        <v>10409</v>
      </c>
      <c r="C2669" s="8" t="s">
        <v>10410</v>
      </c>
      <c r="D2669" s="8" t="s">
        <v>165</v>
      </c>
      <c r="E2669" s="8" t="s">
        <v>4664</v>
      </c>
      <c r="F2669" s="8" t="str">
        <f t="shared" si="83"/>
        <v>11700</v>
      </c>
    </row>
    <row r="2670" spans="1:6" x14ac:dyDescent="0.25">
      <c r="A2670" s="9" t="str">
        <f t="shared" si="82"/>
        <v>Pucholtová Romana Mgr. – 1159411528.06 (DPP)</v>
      </c>
      <c r="B2670" s="8" t="s">
        <v>4769</v>
      </c>
      <c r="C2670" s="8" t="s">
        <v>4770</v>
      </c>
      <c r="D2670" s="8" t="s">
        <v>165</v>
      </c>
      <c r="E2670" s="8" t="s">
        <v>4664</v>
      </c>
      <c r="F2670" s="8" t="str">
        <f t="shared" si="83"/>
        <v>11700</v>
      </c>
    </row>
    <row r="2671" spans="1:6" x14ac:dyDescent="0.25">
      <c r="A2671" s="9" t="str">
        <f t="shared" si="82"/>
        <v>Rezbáriková Nela MUDr. – 1164756824.04 (DPP)</v>
      </c>
      <c r="B2671" s="8" t="s">
        <v>4771</v>
      </c>
      <c r="C2671" s="8" t="s">
        <v>4772</v>
      </c>
      <c r="D2671" s="8" t="s">
        <v>165</v>
      </c>
      <c r="E2671" s="8" t="s">
        <v>4664</v>
      </c>
      <c r="F2671" s="8" t="str">
        <f t="shared" si="83"/>
        <v>11700</v>
      </c>
    </row>
    <row r="2672" spans="1:6" x14ac:dyDescent="0.25">
      <c r="A2672" s="9" t="str">
        <f t="shared" si="82"/>
        <v>Rulíšek Jan MUDr. Ph.D. – 1181093055.05 (PP)</v>
      </c>
      <c r="B2672" s="8" t="s">
        <v>4773</v>
      </c>
      <c r="C2672" s="8" t="s">
        <v>4774</v>
      </c>
      <c r="D2672" s="8" t="s">
        <v>113</v>
      </c>
      <c r="E2672" s="8" t="s">
        <v>4664</v>
      </c>
      <c r="F2672" s="8" t="str">
        <f t="shared" si="83"/>
        <v>11700</v>
      </c>
    </row>
    <row r="2673" spans="1:6" x14ac:dyDescent="0.25">
      <c r="A2673" s="9" t="str">
        <f t="shared" si="82"/>
        <v>Říha Hynek MUDr. Ph.D., MHA – 1194535183.01 (PP)</v>
      </c>
      <c r="B2673" s="8" t="s">
        <v>4775</v>
      </c>
      <c r="C2673" s="8" t="s">
        <v>4776</v>
      </c>
      <c r="D2673" s="8" t="s">
        <v>113</v>
      </c>
      <c r="E2673" s="8" t="s">
        <v>4664</v>
      </c>
      <c r="F2673" s="8" t="str">
        <f t="shared" si="83"/>
        <v>11700</v>
      </c>
    </row>
    <row r="2674" spans="1:6" x14ac:dyDescent="0.25">
      <c r="A2674" s="9" t="str">
        <f t="shared" si="82"/>
        <v>Strenk Josef MUDr. – 1133565821.01 (DPP)</v>
      </c>
      <c r="B2674" s="8" t="s">
        <v>4777</v>
      </c>
      <c r="C2674" s="8" t="s">
        <v>4778</v>
      </c>
      <c r="D2674" s="8" t="s">
        <v>165</v>
      </c>
      <c r="E2674" s="8" t="s">
        <v>4664</v>
      </c>
      <c r="F2674" s="8" t="str">
        <f t="shared" si="83"/>
        <v>11700</v>
      </c>
    </row>
    <row r="2675" spans="1:6" x14ac:dyDescent="0.25">
      <c r="A2675" s="9" t="str">
        <f t="shared" si="82"/>
        <v>Stříteský Martin doc. MUDr. CSc. – 1187028303.01 (PP)</v>
      </c>
      <c r="B2675" s="8" t="s">
        <v>4779</v>
      </c>
      <c r="C2675" s="8" t="s">
        <v>4780</v>
      </c>
      <c r="D2675" s="8" t="s">
        <v>113</v>
      </c>
      <c r="E2675" s="8" t="s">
        <v>4664</v>
      </c>
      <c r="F2675" s="8" t="str">
        <f t="shared" si="83"/>
        <v>11700</v>
      </c>
    </row>
    <row r="2676" spans="1:6" x14ac:dyDescent="0.25">
      <c r="A2676" s="9" t="str">
        <f t="shared" si="82"/>
        <v>Suchánek Miloslav prof. doc. Ing. CSc. – 1192424424.05 (DPP)</v>
      </c>
      <c r="B2676" s="8" t="s">
        <v>10346</v>
      </c>
      <c r="C2676" s="8" t="s">
        <v>10411</v>
      </c>
      <c r="D2676" s="8" t="s">
        <v>165</v>
      </c>
      <c r="E2676" s="8" t="s">
        <v>4664</v>
      </c>
      <c r="F2676" s="8" t="str">
        <f t="shared" si="83"/>
        <v>11700</v>
      </c>
    </row>
    <row r="2677" spans="1:6" x14ac:dyDescent="0.25">
      <c r="A2677" s="9" t="str">
        <f t="shared" si="82"/>
        <v>Svítek Marek MUDr. – 1126017872.01 (PP)</v>
      </c>
      <c r="B2677" s="8" t="s">
        <v>4781</v>
      </c>
      <c r="C2677" s="8" t="s">
        <v>4782</v>
      </c>
      <c r="D2677" s="8" t="s">
        <v>113</v>
      </c>
      <c r="E2677" s="8" t="s">
        <v>4664</v>
      </c>
      <c r="F2677" s="8" t="str">
        <f t="shared" si="83"/>
        <v>11700</v>
      </c>
    </row>
    <row r="2678" spans="1:6" x14ac:dyDescent="0.25">
      <c r="A2678" s="9" t="str">
        <f t="shared" si="82"/>
        <v>Šachl Robert MUDr. – 1154802943.01 (PP)</v>
      </c>
      <c r="B2678" s="8" t="s">
        <v>4783</v>
      </c>
      <c r="C2678" s="8" t="s">
        <v>4784</v>
      </c>
      <c r="D2678" s="8" t="s">
        <v>113</v>
      </c>
      <c r="E2678" s="8" t="s">
        <v>4664</v>
      </c>
      <c r="F2678" s="8" t="str">
        <f t="shared" si="83"/>
        <v>11700</v>
      </c>
    </row>
    <row r="2679" spans="1:6" x14ac:dyDescent="0.25">
      <c r="A2679" s="9" t="str">
        <f t="shared" si="82"/>
        <v>Šoltés Ján MUDr. – 1138210503.02 (DPP)</v>
      </c>
      <c r="B2679" s="8" t="s">
        <v>4785</v>
      </c>
      <c r="C2679" s="8" t="s">
        <v>4786</v>
      </c>
      <c r="D2679" s="8" t="s">
        <v>165</v>
      </c>
      <c r="E2679" s="8" t="s">
        <v>4664</v>
      </c>
      <c r="F2679" s="8" t="str">
        <f t="shared" si="83"/>
        <v>11700</v>
      </c>
    </row>
    <row r="2680" spans="1:6" x14ac:dyDescent="0.25">
      <c r="A2680" s="9" t="str">
        <f t="shared" si="82"/>
        <v>Šponer Daniel MUDr. – 1143046071.01 (PP)</v>
      </c>
      <c r="B2680" s="8" t="s">
        <v>4787</v>
      </c>
      <c r="C2680" s="8" t="s">
        <v>4788</v>
      </c>
      <c r="D2680" s="8" t="s">
        <v>113</v>
      </c>
      <c r="E2680" s="8" t="s">
        <v>4664</v>
      </c>
      <c r="F2680" s="8" t="str">
        <f t="shared" si="83"/>
        <v>11700</v>
      </c>
    </row>
    <row r="2681" spans="1:6" x14ac:dyDescent="0.25">
      <c r="A2681" s="9" t="str">
        <f t="shared" si="82"/>
        <v>Uchytilová Eva MUDr. Ph.D. – 1185300260.01 (PP)</v>
      </c>
      <c r="B2681" s="8" t="s">
        <v>4789</v>
      </c>
      <c r="C2681" s="8" t="s">
        <v>4790</v>
      </c>
      <c r="D2681" s="8" t="s">
        <v>113</v>
      </c>
      <c r="E2681" s="8" t="s">
        <v>4664</v>
      </c>
      <c r="F2681" s="8" t="str">
        <f t="shared" si="83"/>
        <v>11700</v>
      </c>
    </row>
    <row r="2682" spans="1:6" x14ac:dyDescent="0.25">
      <c r="A2682" s="9" t="str">
        <f t="shared" si="82"/>
        <v>Ulrichová Jitka MUDr. – 1185569665.01 (PP)</v>
      </c>
      <c r="B2682" s="8" t="s">
        <v>4791</v>
      </c>
      <c r="C2682" s="8" t="s">
        <v>4792</v>
      </c>
      <c r="D2682" s="8" t="s">
        <v>113</v>
      </c>
      <c r="E2682" s="8" t="s">
        <v>4664</v>
      </c>
      <c r="F2682" s="8" t="str">
        <f t="shared" si="83"/>
        <v>11700</v>
      </c>
    </row>
    <row r="2683" spans="1:6" x14ac:dyDescent="0.25">
      <c r="A2683" s="9" t="str">
        <f t="shared" si="82"/>
        <v>Ulrych Ondřej PhDr. – 1165663735.09 (DPP)</v>
      </c>
      <c r="B2683" s="8" t="s">
        <v>4793</v>
      </c>
      <c r="C2683" s="8" t="s">
        <v>4794</v>
      </c>
      <c r="D2683" s="8" t="s">
        <v>165</v>
      </c>
      <c r="E2683" s="8" t="s">
        <v>4664</v>
      </c>
      <c r="F2683" s="8" t="str">
        <f t="shared" si="83"/>
        <v>11700</v>
      </c>
    </row>
    <row r="2684" spans="1:6" x14ac:dyDescent="0.25">
      <c r="A2684" s="9" t="str">
        <f t="shared" si="82"/>
        <v>Valenta Jiří MUDr. – 1196850369.01 (PP)</v>
      </c>
      <c r="B2684" s="8" t="s">
        <v>3053</v>
      </c>
      <c r="C2684" s="8" t="s">
        <v>4795</v>
      </c>
      <c r="D2684" s="8" t="s">
        <v>113</v>
      </c>
      <c r="E2684" s="8" t="s">
        <v>4664</v>
      </c>
      <c r="F2684" s="8" t="str">
        <f t="shared" si="83"/>
        <v>11700</v>
      </c>
    </row>
    <row r="2685" spans="1:6" x14ac:dyDescent="0.25">
      <c r="A2685" s="9" t="str">
        <f t="shared" si="82"/>
        <v>Vávra Václav MUDr. – 1152374543.01 (PP)</v>
      </c>
      <c r="B2685" s="8" t="s">
        <v>4796</v>
      </c>
      <c r="C2685" s="8" t="s">
        <v>4797</v>
      </c>
      <c r="D2685" s="8" t="s">
        <v>113</v>
      </c>
      <c r="E2685" s="8" t="s">
        <v>4664</v>
      </c>
      <c r="F2685" s="8" t="str">
        <f t="shared" si="83"/>
        <v>11700</v>
      </c>
    </row>
    <row r="2686" spans="1:6" x14ac:dyDescent="0.25">
      <c r="A2686" s="9" t="str">
        <f t="shared" si="82"/>
        <v>Volný Lukáš MUDr. – 1153354591.02 (DPP)</v>
      </c>
      <c r="B2686" s="8" t="s">
        <v>4798</v>
      </c>
      <c r="C2686" s="8" t="s">
        <v>4799</v>
      </c>
      <c r="D2686" s="8" t="s">
        <v>165</v>
      </c>
      <c r="E2686" s="8" t="s">
        <v>4664</v>
      </c>
      <c r="F2686" s="8" t="str">
        <f t="shared" si="83"/>
        <v>11700</v>
      </c>
    </row>
    <row r="2687" spans="1:6" x14ac:dyDescent="0.25">
      <c r="A2687" s="9" t="str">
        <f t="shared" si="82"/>
        <v>Závada Josef MUDr. CSc. – 1171469639.01 (PP)</v>
      </c>
      <c r="B2687" s="8" t="s">
        <v>4800</v>
      </c>
      <c r="C2687" s="8" t="s">
        <v>4801</v>
      </c>
      <c r="D2687" s="8" t="s">
        <v>113</v>
      </c>
      <c r="E2687" s="8" t="s">
        <v>4664</v>
      </c>
      <c r="F2687" s="8" t="str">
        <f t="shared" si="83"/>
        <v>11700</v>
      </c>
    </row>
    <row r="2688" spans="1:6" x14ac:dyDescent="0.25">
      <c r="A2688" s="9" t="str">
        <f t="shared" si="82"/>
        <v>Barna Michal MUDr. – 1192657782.01 (PP)</v>
      </c>
      <c r="B2688" s="8" t="s">
        <v>4802</v>
      </c>
      <c r="C2688" s="8" t="s">
        <v>4803</v>
      </c>
      <c r="D2688" s="8" t="s">
        <v>113</v>
      </c>
      <c r="E2688" s="8" t="s">
        <v>4804</v>
      </c>
      <c r="F2688" s="8" t="str">
        <f t="shared" si="83"/>
        <v>11701</v>
      </c>
    </row>
    <row r="2689" spans="1:6" x14ac:dyDescent="0.25">
      <c r="A2689" s="9" t="str">
        <f t="shared" si="82"/>
        <v>Kryl Jan MUDr. – 1138915429.01 (PP)</v>
      </c>
      <c r="B2689" s="8" t="s">
        <v>4805</v>
      </c>
      <c r="C2689" s="8" t="s">
        <v>4806</v>
      </c>
      <c r="D2689" s="8" t="s">
        <v>113</v>
      </c>
      <c r="E2689" s="8" t="s">
        <v>4804</v>
      </c>
      <c r="F2689" s="8" t="str">
        <f t="shared" si="83"/>
        <v>11701</v>
      </c>
    </row>
    <row r="2690" spans="1:6" x14ac:dyDescent="0.25">
      <c r="A2690" s="9" t="str">
        <f t="shared" ref="A2690:A2753" si="84">_xlfn.CONCAT(B2690," – ",C2690," (",D2690,")")</f>
        <v>Štulík Jan prof. MUDr. CSc. – 1153045814.01 (PP)</v>
      </c>
      <c r="B2690" s="8" t="s">
        <v>4807</v>
      </c>
      <c r="C2690" s="8" t="s">
        <v>4808</v>
      </c>
      <c r="D2690" s="8" t="s">
        <v>113</v>
      </c>
      <c r="E2690" s="8" t="s">
        <v>4804</v>
      </c>
      <c r="F2690" s="8" t="str">
        <f t="shared" ref="F2690:F2753" si="85">MID(E2690,1,5)</f>
        <v>11701</v>
      </c>
    </row>
    <row r="2691" spans="1:6" x14ac:dyDescent="0.25">
      <c r="A2691" s="9" t="str">
        <f t="shared" si="84"/>
        <v>Vyskočil Tomáš MUDr. – 1131274257.01 (PP)</v>
      </c>
      <c r="B2691" s="8" t="s">
        <v>4809</v>
      </c>
      <c r="C2691" s="8" t="s">
        <v>4810</v>
      </c>
      <c r="D2691" s="8" t="s">
        <v>113</v>
      </c>
      <c r="E2691" s="8" t="s">
        <v>4804</v>
      </c>
      <c r="F2691" s="8" t="str">
        <f t="shared" si="85"/>
        <v>11701</v>
      </c>
    </row>
    <row r="2692" spans="1:6" x14ac:dyDescent="0.25">
      <c r="A2692" s="9" t="str">
        <f t="shared" si="84"/>
        <v>Zachová Renata – 1126236778.01 (DPP)</v>
      </c>
      <c r="B2692" s="8" t="s">
        <v>4811</v>
      </c>
      <c r="C2692" s="8" t="s">
        <v>4812</v>
      </c>
      <c r="D2692" s="8" t="s">
        <v>165</v>
      </c>
      <c r="E2692" s="8" t="s">
        <v>4804</v>
      </c>
      <c r="F2692" s="8" t="str">
        <f t="shared" si="85"/>
        <v>11701</v>
      </c>
    </row>
    <row r="2693" spans="1:6" x14ac:dyDescent="0.25">
      <c r="A2693" s="9" t="str">
        <f t="shared" si="84"/>
        <v>Ballay Rastislav MUDr. Ph.D. – 1166841018.02 (PP)</v>
      </c>
      <c r="B2693" s="8" t="s">
        <v>4813</v>
      </c>
      <c r="C2693" s="8" t="s">
        <v>4814</v>
      </c>
      <c r="D2693" s="8" t="s">
        <v>113</v>
      </c>
      <c r="E2693" s="8" t="s">
        <v>4815</v>
      </c>
      <c r="F2693" s="8" t="str">
        <f t="shared" si="85"/>
        <v>11710</v>
      </c>
    </row>
    <row r="2694" spans="1:6" x14ac:dyDescent="0.25">
      <c r="A2694" s="9" t="str">
        <f t="shared" si="84"/>
        <v>Barták Vladislav doc. MUDr. Ph.D. – 1134978601.02 (PP)</v>
      </c>
      <c r="B2694" s="8" t="s">
        <v>4816</v>
      </c>
      <c r="C2694" s="8" t="s">
        <v>4817</v>
      </c>
      <c r="D2694" s="8" t="s">
        <v>113</v>
      </c>
      <c r="E2694" s="8" t="s">
        <v>4815</v>
      </c>
      <c r="F2694" s="8" t="str">
        <f t="shared" si="85"/>
        <v>11710</v>
      </c>
    </row>
    <row r="2695" spans="1:6" x14ac:dyDescent="0.25">
      <c r="A2695" s="9" t="str">
        <f t="shared" si="84"/>
        <v>Beitl Evžen MUDr. – 1124487953.01 (PP)</v>
      </c>
      <c r="B2695" s="8" t="s">
        <v>4818</v>
      </c>
      <c r="C2695" s="8" t="s">
        <v>4819</v>
      </c>
      <c r="D2695" s="8" t="s">
        <v>113</v>
      </c>
      <c r="E2695" s="8" t="s">
        <v>4815</v>
      </c>
      <c r="F2695" s="8" t="str">
        <f t="shared" si="85"/>
        <v>11710</v>
      </c>
    </row>
    <row r="2696" spans="1:6" x14ac:dyDescent="0.25">
      <c r="A2696" s="9" t="str">
        <f t="shared" si="84"/>
        <v>Belán Pavel MUDr. – 1144281050.01 (PP)</v>
      </c>
      <c r="B2696" s="8" t="s">
        <v>4820</v>
      </c>
      <c r="C2696" s="8" t="s">
        <v>4821</v>
      </c>
      <c r="D2696" s="8" t="s">
        <v>113</v>
      </c>
      <c r="E2696" s="8" t="s">
        <v>4815</v>
      </c>
      <c r="F2696" s="8" t="str">
        <f t="shared" si="85"/>
        <v>11710</v>
      </c>
    </row>
    <row r="2697" spans="1:6" x14ac:dyDescent="0.25">
      <c r="A2697" s="9" t="str">
        <f t="shared" si="84"/>
        <v>Borský Zdeněk MUDr. – 1111153485.01 (PP)</v>
      </c>
      <c r="B2697" s="8" t="s">
        <v>4822</v>
      </c>
      <c r="C2697" s="8" t="s">
        <v>4823</v>
      </c>
      <c r="D2697" s="8" t="s">
        <v>113</v>
      </c>
      <c r="E2697" s="8" t="s">
        <v>4815</v>
      </c>
      <c r="F2697" s="8" t="str">
        <f t="shared" si="85"/>
        <v>11710</v>
      </c>
    </row>
    <row r="2698" spans="1:6" x14ac:dyDescent="0.25">
      <c r="A2698" s="9" t="str">
        <f t="shared" si="84"/>
        <v>Dobiáš Jan MUDr. – 1119277231.01 (PP)</v>
      </c>
      <c r="B2698" s="8" t="s">
        <v>4824</v>
      </c>
      <c r="C2698" s="8" t="s">
        <v>4825</v>
      </c>
      <c r="D2698" s="8" t="s">
        <v>113</v>
      </c>
      <c r="E2698" s="8" t="s">
        <v>4815</v>
      </c>
      <c r="F2698" s="8" t="str">
        <f t="shared" si="85"/>
        <v>11710</v>
      </c>
    </row>
    <row r="2699" spans="1:6" x14ac:dyDescent="0.25">
      <c r="A2699" s="9" t="str">
        <f t="shared" si="84"/>
        <v>Dupal Pavel MUDr. MBA – 1183389277.01 (PP)</v>
      </c>
      <c r="B2699" s="8" t="s">
        <v>4826</v>
      </c>
      <c r="C2699" s="8" t="s">
        <v>4827</v>
      </c>
      <c r="D2699" s="8" t="s">
        <v>113</v>
      </c>
      <c r="E2699" s="8" t="s">
        <v>4815</v>
      </c>
      <c r="F2699" s="8" t="str">
        <f t="shared" si="85"/>
        <v>11710</v>
      </c>
    </row>
    <row r="2700" spans="1:6" x14ac:dyDescent="0.25">
      <c r="A2700" s="9" t="str">
        <f t="shared" si="84"/>
        <v>Fulín Petr doc. MUDr. Ph.D. – 1165320905.01 (PP)</v>
      </c>
      <c r="B2700" s="8" t="s">
        <v>4828</v>
      </c>
      <c r="C2700" s="8" t="s">
        <v>4829</v>
      </c>
      <c r="D2700" s="8" t="s">
        <v>113</v>
      </c>
      <c r="E2700" s="8" t="s">
        <v>4815</v>
      </c>
      <c r="F2700" s="8" t="str">
        <f t="shared" si="85"/>
        <v>11710</v>
      </c>
    </row>
    <row r="2701" spans="1:6" x14ac:dyDescent="0.25">
      <c r="A2701" s="9" t="str">
        <f t="shared" si="84"/>
        <v>Güttler Kristián MUDr. Ph.D. – 1198080484.02 (PP)</v>
      </c>
      <c r="B2701" s="8" t="s">
        <v>4830</v>
      </c>
      <c r="C2701" s="8" t="s">
        <v>4831</v>
      </c>
      <c r="D2701" s="8" t="s">
        <v>113</v>
      </c>
      <c r="E2701" s="8" t="s">
        <v>4815</v>
      </c>
      <c r="F2701" s="8" t="str">
        <f t="shared" si="85"/>
        <v>11710</v>
      </c>
    </row>
    <row r="2702" spans="1:6" x14ac:dyDescent="0.25">
      <c r="A2702" s="9" t="str">
        <f t="shared" si="84"/>
        <v>Heřt Jan MUDr. Ph.D. – 1159865238.01 (PP)</v>
      </c>
      <c r="B2702" s="8" t="s">
        <v>4832</v>
      </c>
      <c r="C2702" s="8" t="s">
        <v>4833</v>
      </c>
      <c r="D2702" s="8" t="s">
        <v>113</v>
      </c>
      <c r="E2702" s="8" t="s">
        <v>4815</v>
      </c>
      <c r="F2702" s="8" t="str">
        <f t="shared" si="85"/>
        <v>11710</v>
      </c>
    </row>
    <row r="2703" spans="1:6" x14ac:dyDescent="0.25">
      <c r="A2703" s="9" t="str">
        <f t="shared" si="84"/>
        <v>Jahoda David prof. MUDr. CSc. – 1164462598.01 (PP)</v>
      </c>
      <c r="B2703" s="8" t="s">
        <v>4834</v>
      </c>
      <c r="C2703" s="8" t="s">
        <v>4835</v>
      </c>
      <c r="D2703" s="8" t="s">
        <v>113</v>
      </c>
      <c r="E2703" s="8" t="s">
        <v>4815</v>
      </c>
      <c r="F2703" s="8" t="str">
        <f t="shared" si="85"/>
        <v>11710</v>
      </c>
    </row>
    <row r="2704" spans="1:6" x14ac:dyDescent="0.25">
      <c r="A2704" s="9" t="str">
        <f t="shared" si="84"/>
        <v>Kadlecová Magdalena – 1196222255.01 (PP)</v>
      </c>
      <c r="B2704" s="8" t="s">
        <v>4836</v>
      </c>
      <c r="C2704" s="8" t="s">
        <v>4837</v>
      </c>
      <c r="D2704" s="8" t="s">
        <v>113</v>
      </c>
      <c r="E2704" s="8" t="s">
        <v>4815</v>
      </c>
      <c r="F2704" s="8" t="str">
        <f t="shared" si="85"/>
        <v>11710</v>
      </c>
    </row>
    <row r="2705" spans="1:6" x14ac:dyDescent="0.25">
      <c r="A2705" s="9" t="str">
        <f t="shared" si="84"/>
        <v>Kalvach Jaroslav MUDr. – 1195828183.01 (PP)</v>
      </c>
      <c r="B2705" s="8" t="s">
        <v>4838</v>
      </c>
      <c r="C2705" s="8" t="s">
        <v>4839</v>
      </c>
      <c r="D2705" s="8" t="s">
        <v>113</v>
      </c>
      <c r="E2705" s="8" t="s">
        <v>4815</v>
      </c>
      <c r="F2705" s="8" t="str">
        <f t="shared" si="85"/>
        <v>11710</v>
      </c>
    </row>
    <row r="2706" spans="1:6" x14ac:dyDescent="0.25">
      <c r="A2706" s="9" t="str">
        <f t="shared" si="84"/>
        <v>Krůta Tomáš MUDr. – 1179118147.02 (PP)</v>
      </c>
      <c r="B2706" s="8" t="s">
        <v>4840</v>
      </c>
      <c r="C2706" s="8" t="s">
        <v>4841</v>
      </c>
      <c r="D2706" s="8" t="s">
        <v>113</v>
      </c>
      <c r="E2706" s="8" t="s">
        <v>4815</v>
      </c>
      <c r="F2706" s="8" t="str">
        <f t="shared" si="85"/>
        <v>11710</v>
      </c>
    </row>
    <row r="2707" spans="1:6" x14ac:dyDescent="0.25">
      <c r="A2707" s="9" t="str">
        <f t="shared" si="84"/>
        <v>Landor Ivan prof. MUDr. CSc. – 1125197815.01 (PP)</v>
      </c>
      <c r="B2707" s="8" t="s">
        <v>4842</v>
      </c>
      <c r="C2707" s="8" t="s">
        <v>4843</v>
      </c>
      <c r="D2707" s="8" t="s">
        <v>113</v>
      </c>
      <c r="E2707" s="8" t="s">
        <v>4815</v>
      </c>
      <c r="F2707" s="8" t="str">
        <f t="shared" si="85"/>
        <v>11710</v>
      </c>
    </row>
    <row r="2708" spans="1:6" x14ac:dyDescent="0.25">
      <c r="A2708" s="9" t="str">
        <f t="shared" si="84"/>
        <v>Melicherčík Pavel MUDr. Ph.D. – 1126929700.01 (PP)</v>
      </c>
      <c r="B2708" s="8" t="s">
        <v>4844</v>
      </c>
      <c r="C2708" s="8" t="s">
        <v>4845</v>
      </c>
      <c r="D2708" s="8" t="s">
        <v>113</v>
      </c>
      <c r="E2708" s="8" t="s">
        <v>4815</v>
      </c>
      <c r="F2708" s="8" t="str">
        <f t="shared" si="85"/>
        <v>11710</v>
      </c>
    </row>
    <row r="2709" spans="1:6" x14ac:dyDescent="0.25">
      <c r="A2709" s="9" t="str">
        <f t="shared" si="84"/>
        <v>Netval Miroslav MUDr. CSc. – 1199450267.01 (PP)</v>
      </c>
      <c r="B2709" s="8" t="s">
        <v>4846</v>
      </c>
      <c r="C2709" s="8" t="s">
        <v>4847</v>
      </c>
      <c r="D2709" s="8" t="s">
        <v>113</v>
      </c>
      <c r="E2709" s="8" t="s">
        <v>4815</v>
      </c>
      <c r="F2709" s="8" t="str">
        <f t="shared" si="85"/>
        <v>11710</v>
      </c>
    </row>
    <row r="2710" spans="1:6" x14ac:dyDescent="0.25">
      <c r="A2710" s="9" t="str">
        <f t="shared" si="84"/>
        <v>Pech Jan doc. MUDr. CSc. – 1148593183.01 (PP)</v>
      </c>
      <c r="B2710" s="8" t="s">
        <v>4848</v>
      </c>
      <c r="C2710" s="8" t="s">
        <v>4849</v>
      </c>
      <c r="D2710" s="8" t="s">
        <v>113</v>
      </c>
      <c r="E2710" s="8" t="s">
        <v>4815</v>
      </c>
      <c r="F2710" s="8" t="str">
        <f t="shared" si="85"/>
        <v>11710</v>
      </c>
    </row>
    <row r="2711" spans="1:6" x14ac:dyDescent="0.25">
      <c r="A2711" s="9" t="str">
        <f t="shared" si="84"/>
        <v>Pinskerová Věra doc. MUDr. Ph.D. – 1157925103.01 (PP)</v>
      </c>
      <c r="B2711" s="8" t="s">
        <v>4850</v>
      </c>
      <c r="C2711" s="8" t="s">
        <v>4851</v>
      </c>
      <c r="D2711" s="8" t="s">
        <v>113</v>
      </c>
      <c r="E2711" s="8" t="s">
        <v>4815</v>
      </c>
      <c r="F2711" s="8" t="str">
        <f t="shared" si="85"/>
        <v>11710</v>
      </c>
    </row>
    <row r="2712" spans="1:6" x14ac:dyDescent="0.25">
      <c r="A2712" s="9" t="str">
        <f t="shared" si="84"/>
        <v>Pokorný David prof. MUDr. CSc. – 1142518543.01 (PP)</v>
      </c>
      <c r="B2712" s="8" t="s">
        <v>4852</v>
      </c>
      <c r="C2712" s="8" t="s">
        <v>4853</v>
      </c>
      <c r="D2712" s="8" t="s">
        <v>113</v>
      </c>
      <c r="E2712" s="8" t="s">
        <v>4815</v>
      </c>
      <c r="F2712" s="8" t="str">
        <f t="shared" si="85"/>
        <v>11710</v>
      </c>
    </row>
    <row r="2713" spans="1:6" x14ac:dyDescent="0.25">
      <c r="A2713" s="9" t="str">
        <f t="shared" si="84"/>
        <v>Popelka Stanislav prof. MUDr. CSc. – 1118709878.01 (PP)</v>
      </c>
      <c r="B2713" s="8" t="s">
        <v>4856</v>
      </c>
      <c r="C2713" s="8" t="s">
        <v>4857</v>
      </c>
      <c r="D2713" s="8" t="s">
        <v>113</v>
      </c>
      <c r="E2713" s="8" t="s">
        <v>4815</v>
      </c>
      <c r="F2713" s="8" t="str">
        <f t="shared" si="85"/>
        <v>11710</v>
      </c>
    </row>
    <row r="2714" spans="1:6" x14ac:dyDescent="0.25">
      <c r="A2714" s="9" t="str">
        <f t="shared" si="84"/>
        <v>Popelka Stanislav MUDr. Ph.D. – 1154100886.02 (PP)</v>
      </c>
      <c r="B2714" s="8" t="s">
        <v>4854</v>
      </c>
      <c r="C2714" s="8" t="s">
        <v>4855</v>
      </c>
      <c r="D2714" s="8" t="s">
        <v>113</v>
      </c>
      <c r="E2714" s="8" t="s">
        <v>4815</v>
      </c>
      <c r="F2714" s="8" t="str">
        <f t="shared" si="85"/>
        <v>11710</v>
      </c>
    </row>
    <row r="2715" spans="1:6" x14ac:dyDescent="0.25">
      <c r="A2715" s="9" t="str">
        <f t="shared" si="84"/>
        <v>Richtr Milan MUDr. CSc. – 1144862434.01 (PP)</v>
      </c>
      <c r="B2715" s="8" t="s">
        <v>4858</v>
      </c>
      <c r="C2715" s="8" t="s">
        <v>4859</v>
      </c>
      <c r="D2715" s="8" t="s">
        <v>113</v>
      </c>
      <c r="E2715" s="8" t="s">
        <v>4815</v>
      </c>
      <c r="F2715" s="8" t="str">
        <f t="shared" si="85"/>
        <v>11710</v>
      </c>
    </row>
    <row r="2716" spans="1:6" x14ac:dyDescent="0.25">
      <c r="A2716" s="9" t="str">
        <f t="shared" si="84"/>
        <v>Sosna Antonín prof. MUDr. DrSc. – 1190946730.01 (PP)</v>
      </c>
      <c r="B2716" s="8" t="s">
        <v>4860</v>
      </c>
      <c r="C2716" s="8" t="s">
        <v>4861</v>
      </c>
      <c r="D2716" s="8" t="s">
        <v>113</v>
      </c>
      <c r="E2716" s="8" t="s">
        <v>4815</v>
      </c>
      <c r="F2716" s="8" t="str">
        <f t="shared" si="85"/>
        <v>11710</v>
      </c>
    </row>
    <row r="2717" spans="1:6" x14ac:dyDescent="0.25">
      <c r="A2717" s="9" t="str">
        <f t="shared" si="84"/>
        <v>Šmídl Zdeněk MUDr. – 1174998875.01 (PP)</v>
      </c>
      <c r="B2717" s="8" t="s">
        <v>4862</v>
      </c>
      <c r="C2717" s="8" t="s">
        <v>4863</v>
      </c>
      <c r="D2717" s="8" t="s">
        <v>113</v>
      </c>
      <c r="E2717" s="8" t="s">
        <v>4815</v>
      </c>
      <c r="F2717" s="8" t="str">
        <f t="shared" si="85"/>
        <v>11710</v>
      </c>
    </row>
    <row r="2718" spans="1:6" x14ac:dyDescent="0.25">
      <c r="A2718" s="9" t="str">
        <f t="shared" si="84"/>
        <v>Valenta Jan MUDr. CSc. – 1116821682.01 (PP)</v>
      </c>
      <c r="B2718" s="8" t="s">
        <v>4864</v>
      </c>
      <c r="C2718" s="8" t="s">
        <v>4865</v>
      </c>
      <c r="D2718" s="8" t="s">
        <v>113</v>
      </c>
      <c r="E2718" s="8" t="s">
        <v>4815</v>
      </c>
      <c r="F2718" s="8" t="str">
        <f t="shared" si="85"/>
        <v>11710</v>
      </c>
    </row>
    <row r="2719" spans="1:6" x14ac:dyDescent="0.25">
      <c r="A2719" s="9" t="str">
        <f t="shared" si="84"/>
        <v>Valcha Milan MUDr. – 1173037358.01 (PP)</v>
      </c>
      <c r="B2719" s="8" t="s">
        <v>4866</v>
      </c>
      <c r="C2719" s="8" t="s">
        <v>4867</v>
      </c>
      <c r="D2719" s="8" t="s">
        <v>113</v>
      </c>
      <c r="E2719" s="8" t="s">
        <v>4815</v>
      </c>
      <c r="F2719" s="8" t="str">
        <f t="shared" si="85"/>
        <v>11710</v>
      </c>
    </row>
    <row r="2720" spans="1:6" x14ac:dyDescent="0.25">
      <c r="A2720" s="9" t="str">
        <f t="shared" si="84"/>
        <v>Veigl David MUDr. Ph.D. – 1180968053.01 (PP)</v>
      </c>
      <c r="B2720" s="8" t="s">
        <v>4868</v>
      </c>
      <c r="C2720" s="8" t="s">
        <v>4869</v>
      </c>
      <c r="D2720" s="8" t="s">
        <v>113</v>
      </c>
      <c r="E2720" s="8" t="s">
        <v>4815</v>
      </c>
      <c r="F2720" s="8" t="str">
        <f t="shared" si="85"/>
        <v>11710</v>
      </c>
    </row>
    <row r="2721" spans="1:6" x14ac:dyDescent="0.25">
      <c r="A2721" s="9" t="str">
        <f t="shared" si="84"/>
        <v>Vlček Martin MUDr. Ph.D. – 1114601007.01 (PP)</v>
      </c>
      <c r="B2721" s="8" t="s">
        <v>4870</v>
      </c>
      <c r="C2721" s="8" t="s">
        <v>4871</v>
      </c>
      <c r="D2721" s="8" t="s">
        <v>113</v>
      </c>
      <c r="E2721" s="8" t="s">
        <v>4815</v>
      </c>
      <c r="F2721" s="8" t="str">
        <f t="shared" si="85"/>
        <v>11710</v>
      </c>
    </row>
    <row r="2722" spans="1:6" x14ac:dyDescent="0.25">
      <c r="A2722" s="9" t="str">
        <f t="shared" si="84"/>
        <v>Zatrapa Tomáš MUDr. – 1149433190.01 (PP)</v>
      </c>
      <c r="B2722" s="8" t="s">
        <v>4872</v>
      </c>
      <c r="C2722" s="8" t="s">
        <v>4873</v>
      </c>
      <c r="D2722" s="8" t="s">
        <v>113</v>
      </c>
      <c r="E2722" s="8" t="s">
        <v>4815</v>
      </c>
      <c r="F2722" s="8" t="str">
        <f t="shared" si="85"/>
        <v>11710</v>
      </c>
    </row>
    <row r="2723" spans="1:6" x14ac:dyDescent="0.25">
      <c r="A2723" s="9" t="str">
        <f t="shared" si="84"/>
        <v>Bušková Olga Mgr. – 1120948681.01 (PP)</v>
      </c>
      <c r="B2723" s="8" t="s">
        <v>4874</v>
      </c>
      <c r="C2723" s="8" t="s">
        <v>4875</v>
      </c>
      <c r="D2723" s="8" t="s">
        <v>113</v>
      </c>
      <c r="E2723" s="8" t="s">
        <v>4876</v>
      </c>
      <c r="F2723" s="8" t="str">
        <f t="shared" si="85"/>
        <v>11720</v>
      </c>
    </row>
    <row r="2724" spans="1:6" x14ac:dyDescent="0.25">
      <c r="A2724" s="9" t="str">
        <f t="shared" si="84"/>
        <v>Čámská Marcela – 1148176691.04 (DPP)</v>
      </c>
      <c r="B2724" s="8" t="s">
        <v>4877</v>
      </c>
      <c r="C2724" s="8" t="s">
        <v>4878</v>
      </c>
      <c r="D2724" s="8" t="s">
        <v>165</v>
      </c>
      <c r="E2724" s="8" t="s">
        <v>4876</v>
      </c>
      <c r="F2724" s="8" t="str">
        <f t="shared" si="85"/>
        <v>11720</v>
      </c>
    </row>
    <row r="2725" spans="1:6" x14ac:dyDescent="0.25">
      <c r="A2725" s="9" t="str">
        <f t="shared" si="84"/>
        <v>Čapoun Otakar doc. MUDr. Ph.D. – 1184299323.01 (PP)</v>
      </c>
      <c r="B2725" s="8" t="s">
        <v>4879</v>
      </c>
      <c r="C2725" s="8" t="s">
        <v>4880</v>
      </c>
      <c r="D2725" s="8" t="s">
        <v>113</v>
      </c>
      <c r="E2725" s="8" t="s">
        <v>4876</v>
      </c>
      <c r="F2725" s="8" t="str">
        <f t="shared" si="85"/>
        <v>11720</v>
      </c>
    </row>
    <row r="2726" spans="1:6" x14ac:dyDescent="0.25">
      <c r="A2726" s="9" t="str">
        <f t="shared" si="84"/>
        <v>Čechtická Marie – 1169883633.01 (PP)</v>
      </c>
      <c r="B2726" s="8" t="s">
        <v>4881</v>
      </c>
      <c r="C2726" s="8" t="s">
        <v>4882</v>
      </c>
      <c r="D2726" s="8" t="s">
        <v>113</v>
      </c>
      <c r="E2726" s="8" t="s">
        <v>4876</v>
      </c>
      <c r="F2726" s="8" t="str">
        <f t="shared" si="85"/>
        <v>11720</v>
      </c>
    </row>
    <row r="2727" spans="1:6" x14ac:dyDescent="0.25">
      <c r="A2727" s="9" t="str">
        <f t="shared" si="84"/>
        <v>Čermák Milan MUDr. Ing. – 1134160847.01 (PP)</v>
      </c>
      <c r="B2727" s="8" t="s">
        <v>4883</v>
      </c>
      <c r="C2727" s="8" t="s">
        <v>4884</v>
      </c>
      <c r="D2727" s="8" t="s">
        <v>113</v>
      </c>
      <c r="E2727" s="8" t="s">
        <v>4876</v>
      </c>
      <c r="F2727" s="8" t="str">
        <f t="shared" si="85"/>
        <v>11720</v>
      </c>
    </row>
    <row r="2728" spans="1:6" x14ac:dyDescent="0.25">
      <c r="A2728" s="9" t="str">
        <f t="shared" si="84"/>
        <v>Daneš Luděk MUDr. CSc. – 1185091553.01 (PP)</v>
      </c>
      <c r="B2728" s="8" t="s">
        <v>4885</v>
      </c>
      <c r="C2728" s="8" t="s">
        <v>4886</v>
      </c>
      <c r="D2728" s="8" t="s">
        <v>113</v>
      </c>
      <c r="E2728" s="8" t="s">
        <v>4876</v>
      </c>
      <c r="F2728" s="8" t="str">
        <f t="shared" si="85"/>
        <v>11720</v>
      </c>
    </row>
    <row r="2729" spans="1:6" x14ac:dyDescent="0.25">
      <c r="A2729" s="9" t="str">
        <f t="shared" si="84"/>
        <v>Drlík Marcel MUDr. – 1143561415.01 (PP)</v>
      </c>
      <c r="B2729" s="8" t="s">
        <v>4887</v>
      </c>
      <c r="C2729" s="8" t="s">
        <v>4888</v>
      </c>
      <c r="D2729" s="8" t="s">
        <v>113</v>
      </c>
      <c r="E2729" s="8" t="s">
        <v>4876</v>
      </c>
      <c r="F2729" s="8" t="str">
        <f t="shared" si="85"/>
        <v>11720</v>
      </c>
    </row>
    <row r="2730" spans="1:6" x14ac:dyDescent="0.25">
      <c r="A2730" s="9" t="str">
        <f t="shared" si="84"/>
        <v>Dvořáček Jan prof. MUDr. DrSc. – 1148256903.01 (PP)</v>
      </c>
      <c r="B2730" s="8" t="s">
        <v>4889</v>
      </c>
      <c r="C2730" s="8" t="s">
        <v>4890</v>
      </c>
      <c r="D2730" s="8" t="s">
        <v>113</v>
      </c>
      <c r="E2730" s="8" t="s">
        <v>4876</v>
      </c>
      <c r="F2730" s="8" t="str">
        <f t="shared" si="85"/>
        <v>11720</v>
      </c>
    </row>
    <row r="2731" spans="1:6" x14ac:dyDescent="0.25">
      <c r="A2731" s="9" t="str">
        <f t="shared" si="84"/>
        <v>Endyšová Dana – 1129745765.03 (DPP)</v>
      </c>
      <c r="B2731" s="8" t="s">
        <v>4891</v>
      </c>
      <c r="C2731" s="8" t="s">
        <v>4892</v>
      </c>
      <c r="D2731" s="8" t="s">
        <v>165</v>
      </c>
      <c r="E2731" s="8" t="s">
        <v>4876</v>
      </c>
      <c r="F2731" s="8" t="str">
        <f t="shared" si="85"/>
        <v>11720</v>
      </c>
    </row>
    <row r="2732" spans="1:6" x14ac:dyDescent="0.25">
      <c r="A2732" s="9" t="str">
        <f t="shared" si="84"/>
        <v>Fiala Vojtěch MUDr. Ph.D. – 1170786182.02 (PP)</v>
      </c>
      <c r="B2732" s="8" t="s">
        <v>4895</v>
      </c>
      <c r="C2732" s="8" t="s">
        <v>4896</v>
      </c>
      <c r="D2732" s="8" t="s">
        <v>113</v>
      </c>
      <c r="E2732" s="8" t="s">
        <v>4876</v>
      </c>
      <c r="F2732" s="8" t="str">
        <f t="shared" si="85"/>
        <v>11720</v>
      </c>
    </row>
    <row r="2733" spans="1:6" x14ac:dyDescent="0.25">
      <c r="A2733" s="9" t="str">
        <f t="shared" si="84"/>
        <v>Fiala Luděk doc. MUDr. MBA, Ph.D. – 1188200058.02 (PP)</v>
      </c>
      <c r="B2733" s="8" t="s">
        <v>4893</v>
      </c>
      <c r="C2733" s="8" t="s">
        <v>4894</v>
      </c>
      <c r="D2733" s="8" t="s">
        <v>113</v>
      </c>
      <c r="E2733" s="8" t="s">
        <v>4876</v>
      </c>
      <c r="F2733" s="8" t="str">
        <f t="shared" si="85"/>
        <v>11720</v>
      </c>
    </row>
    <row r="2734" spans="1:6" x14ac:dyDescent="0.25">
      <c r="A2734" s="9" t="str">
        <f t="shared" si="84"/>
        <v>Fialová Eva MUDr. – 1152384958.01 (PP)</v>
      </c>
      <c r="B2734" s="8" t="s">
        <v>4897</v>
      </c>
      <c r="C2734" s="8" t="s">
        <v>4898</v>
      </c>
      <c r="D2734" s="8" t="s">
        <v>113</v>
      </c>
      <c r="E2734" s="8" t="s">
        <v>4876</v>
      </c>
      <c r="F2734" s="8" t="str">
        <f t="shared" si="85"/>
        <v>11720</v>
      </c>
    </row>
    <row r="2735" spans="1:6" x14ac:dyDescent="0.25">
      <c r="A2735" s="9" t="str">
        <f t="shared" si="84"/>
        <v>Fógel Kamil MUDr. – 1170462806.02 (PP)</v>
      </c>
      <c r="B2735" s="8" t="s">
        <v>4899</v>
      </c>
      <c r="C2735" s="8" t="s">
        <v>4900</v>
      </c>
      <c r="D2735" s="8" t="s">
        <v>113</v>
      </c>
      <c r="E2735" s="8" t="s">
        <v>4876</v>
      </c>
      <c r="F2735" s="8" t="str">
        <f t="shared" si="85"/>
        <v>11720</v>
      </c>
    </row>
    <row r="2736" spans="1:6" x14ac:dyDescent="0.25">
      <c r="A2736" s="9" t="str">
        <f t="shared" si="84"/>
        <v>Hanuš Tomáš prof. MUDr. DrSc. – 1149395992.01 (PP)</v>
      </c>
      <c r="B2736" s="8" t="s">
        <v>4901</v>
      </c>
      <c r="C2736" s="8" t="s">
        <v>4902</v>
      </c>
      <c r="D2736" s="8" t="s">
        <v>113</v>
      </c>
      <c r="E2736" s="8" t="s">
        <v>4876</v>
      </c>
      <c r="F2736" s="8" t="str">
        <f t="shared" si="85"/>
        <v>11720</v>
      </c>
    </row>
    <row r="2737" spans="1:6" x14ac:dyDescent="0.25">
      <c r="A2737" s="9" t="str">
        <f t="shared" si="84"/>
        <v>Havlová Klára MUDr. – 1110964923.01 (PP)</v>
      </c>
      <c r="B2737" s="8" t="s">
        <v>4903</v>
      </c>
      <c r="C2737" s="8" t="s">
        <v>4904</v>
      </c>
      <c r="D2737" s="8" t="s">
        <v>113</v>
      </c>
      <c r="E2737" s="8" t="s">
        <v>4876</v>
      </c>
      <c r="F2737" s="8" t="str">
        <f t="shared" si="85"/>
        <v>11720</v>
      </c>
    </row>
    <row r="2738" spans="1:6" x14ac:dyDescent="0.25">
      <c r="A2738" s="9" t="str">
        <f t="shared" si="84"/>
        <v>Horňák Jakub MUDr. – 1142891557.01 (PP)</v>
      </c>
      <c r="B2738" s="8" t="s">
        <v>4905</v>
      </c>
      <c r="C2738" s="8" t="s">
        <v>4906</v>
      </c>
      <c r="D2738" s="8" t="s">
        <v>113</v>
      </c>
      <c r="E2738" s="8" t="s">
        <v>4876</v>
      </c>
      <c r="F2738" s="8" t="str">
        <f t="shared" si="85"/>
        <v>11720</v>
      </c>
    </row>
    <row r="2739" spans="1:6" x14ac:dyDescent="0.25">
      <c r="A2739" s="9" t="str">
        <f t="shared" si="84"/>
        <v>Hradec Tomáš MUDr. – 1145514210.02 (PP)</v>
      </c>
      <c r="B2739" s="8" t="s">
        <v>4907</v>
      </c>
      <c r="C2739" s="8" t="s">
        <v>4908</v>
      </c>
      <c r="D2739" s="8" t="s">
        <v>113</v>
      </c>
      <c r="E2739" s="8" t="s">
        <v>4876</v>
      </c>
      <c r="F2739" s="8" t="str">
        <f t="shared" si="85"/>
        <v>11720</v>
      </c>
    </row>
    <row r="2740" spans="1:6" x14ac:dyDescent="0.25">
      <c r="A2740" s="9" t="str">
        <f t="shared" si="84"/>
        <v>Chocholová Simona MUDr. – 1141810273.04 (DPP)</v>
      </c>
      <c r="B2740" s="8" t="s">
        <v>4909</v>
      </c>
      <c r="C2740" s="8" t="s">
        <v>4910</v>
      </c>
      <c r="D2740" s="8" t="s">
        <v>165</v>
      </c>
      <c r="E2740" s="8" t="s">
        <v>4876</v>
      </c>
      <c r="F2740" s="8" t="str">
        <f t="shared" si="85"/>
        <v>11720</v>
      </c>
    </row>
    <row r="2741" spans="1:6" x14ac:dyDescent="0.25">
      <c r="A2741" s="9" t="str">
        <f t="shared" si="84"/>
        <v>Jirásková Zuzana MUDr. – 1171356912.01 (PP)</v>
      </c>
      <c r="B2741" s="8" t="s">
        <v>4911</v>
      </c>
      <c r="C2741" s="8" t="s">
        <v>4912</v>
      </c>
      <c r="D2741" s="8" t="s">
        <v>113</v>
      </c>
      <c r="E2741" s="8" t="s">
        <v>4876</v>
      </c>
      <c r="F2741" s="8" t="str">
        <f t="shared" si="85"/>
        <v>11720</v>
      </c>
    </row>
    <row r="2742" spans="1:6" x14ac:dyDescent="0.25">
      <c r="A2742" s="9" t="str">
        <f t="shared" si="84"/>
        <v>Kantorová Alžběta MUDr. – 1169976683.01 (PP)</v>
      </c>
      <c r="B2742" s="8" t="s">
        <v>4913</v>
      </c>
      <c r="C2742" s="8" t="s">
        <v>4914</v>
      </c>
      <c r="D2742" s="8" t="s">
        <v>113</v>
      </c>
      <c r="E2742" s="8" t="s">
        <v>4876</v>
      </c>
      <c r="F2742" s="8" t="str">
        <f t="shared" si="85"/>
        <v>11720</v>
      </c>
    </row>
    <row r="2743" spans="1:6" x14ac:dyDescent="0.25">
      <c r="A2743" s="9" t="str">
        <f t="shared" si="84"/>
        <v>Kaplan Ondřej MUDr. – 1161027961.01 (PP)</v>
      </c>
      <c r="B2743" s="8" t="s">
        <v>4915</v>
      </c>
      <c r="C2743" s="8" t="s">
        <v>4916</v>
      </c>
      <c r="D2743" s="8" t="s">
        <v>113</v>
      </c>
      <c r="E2743" s="8" t="s">
        <v>4876</v>
      </c>
      <c r="F2743" s="8" t="str">
        <f t="shared" si="85"/>
        <v>11720</v>
      </c>
    </row>
    <row r="2744" spans="1:6" x14ac:dyDescent="0.25">
      <c r="A2744" s="9" t="str">
        <f t="shared" si="84"/>
        <v>Kleissnerová Lenka MUDr. – 1164404880.03 (DPP)</v>
      </c>
      <c r="B2744" s="8" t="s">
        <v>9928</v>
      </c>
      <c r="C2744" s="8" t="s">
        <v>9929</v>
      </c>
      <c r="D2744" s="8" t="s">
        <v>165</v>
      </c>
      <c r="E2744" s="8" t="s">
        <v>4876</v>
      </c>
      <c r="F2744" s="8" t="str">
        <f t="shared" si="85"/>
        <v>11720</v>
      </c>
    </row>
    <row r="2745" spans="1:6" x14ac:dyDescent="0.25">
      <c r="A2745" s="9" t="str">
        <f t="shared" si="84"/>
        <v>Kočárek Jiří MUDr. Ph.D. – 1151234006.01 (PP)</v>
      </c>
      <c r="B2745" s="8" t="s">
        <v>4917</v>
      </c>
      <c r="C2745" s="8" t="s">
        <v>4918</v>
      </c>
      <c r="D2745" s="8" t="s">
        <v>113</v>
      </c>
      <c r="E2745" s="8" t="s">
        <v>4876</v>
      </c>
      <c r="F2745" s="8" t="str">
        <f t="shared" si="85"/>
        <v>11720</v>
      </c>
    </row>
    <row r="2746" spans="1:6" x14ac:dyDescent="0.25">
      <c r="A2746" s="9" t="str">
        <f t="shared" si="84"/>
        <v>Kočvara Radim doc. MUDr. CSc. – 1199166865.01 (PP)</v>
      </c>
      <c r="B2746" s="8" t="s">
        <v>4919</v>
      </c>
      <c r="C2746" s="8" t="s">
        <v>4920</v>
      </c>
      <c r="D2746" s="8" t="s">
        <v>113</v>
      </c>
      <c r="E2746" s="8" t="s">
        <v>4876</v>
      </c>
      <c r="F2746" s="8" t="str">
        <f t="shared" si="85"/>
        <v>11720</v>
      </c>
    </row>
    <row r="2747" spans="1:6" x14ac:dyDescent="0.25">
      <c r="A2747" s="9" t="str">
        <f t="shared" si="84"/>
        <v>Košík Vladimír MUDr. – 1199016963.01 (PP)</v>
      </c>
      <c r="B2747" s="8" t="s">
        <v>4921</v>
      </c>
      <c r="C2747" s="8" t="s">
        <v>4922</v>
      </c>
      <c r="D2747" s="8" t="s">
        <v>113</v>
      </c>
      <c r="E2747" s="8" t="s">
        <v>4876</v>
      </c>
      <c r="F2747" s="8" t="str">
        <f t="shared" si="85"/>
        <v>11720</v>
      </c>
    </row>
    <row r="2748" spans="1:6" x14ac:dyDescent="0.25">
      <c r="A2748" s="9" t="str">
        <f t="shared" si="84"/>
        <v>Linhartová Anna-Marie MUDr. – 1169907423.01 (PP)</v>
      </c>
      <c r="B2748" s="8" t="s">
        <v>4923</v>
      </c>
      <c r="C2748" s="8" t="s">
        <v>4924</v>
      </c>
      <c r="D2748" s="8" t="s">
        <v>113</v>
      </c>
      <c r="E2748" s="8" t="s">
        <v>4876</v>
      </c>
      <c r="F2748" s="8" t="str">
        <f t="shared" si="85"/>
        <v>11720</v>
      </c>
    </row>
    <row r="2749" spans="1:6" x14ac:dyDescent="0.25">
      <c r="A2749" s="9" t="str">
        <f t="shared" si="84"/>
        <v>Malý Martin MUDr. – 1136123934.04 (PP)</v>
      </c>
      <c r="B2749" s="8" t="s">
        <v>4925</v>
      </c>
      <c r="C2749" s="8" t="s">
        <v>4926</v>
      </c>
      <c r="D2749" s="8" t="s">
        <v>113</v>
      </c>
      <c r="E2749" s="8" t="s">
        <v>4876</v>
      </c>
      <c r="F2749" s="8" t="str">
        <f t="shared" si="85"/>
        <v>11720</v>
      </c>
    </row>
    <row r="2750" spans="1:6" x14ac:dyDescent="0.25">
      <c r="A2750" s="9" t="str">
        <f t="shared" si="84"/>
        <v>Novák Květoslav MUDr. – 1137019847.01 (PP)</v>
      </c>
      <c r="B2750" s="8" t="s">
        <v>4927</v>
      </c>
      <c r="C2750" s="8" t="s">
        <v>4928</v>
      </c>
      <c r="D2750" s="8" t="s">
        <v>113</v>
      </c>
      <c r="E2750" s="8" t="s">
        <v>4876</v>
      </c>
      <c r="F2750" s="8" t="str">
        <f t="shared" si="85"/>
        <v>11720</v>
      </c>
    </row>
    <row r="2751" spans="1:6" x14ac:dyDescent="0.25">
      <c r="A2751" s="9" t="str">
        <f t="shared" si="84"/>
        <v>Nováková Petra MUDr. – 1112657453.01 (PP)</v>
      </c>
      <c r="B2751" s="8" t="s">
        <v>4929</v>
      </c>
      <c r="C2751" s="8" t="s">
        <v>4930</v>
      </c>
      <c r="D2751" s="8" t="s">
        <v>113</v>
      </c>
      <c r="E2751" s="8" t="s">
        <v>4876</v>
      </c>
      <c r="F2751" s="8" t="str">
        <f t="shared" si="85"/>
        <v>11720</v>
      </c>
    </row>
    <row r="2752" spans="1:6" x14ac:dyDescent="0.25">
      <c r="A2752" s="9" t="str">
        <f t="shared" si="84"/>
        <v>Palečková Lucie – 1124197482.02 (PP)</v>
      </c>
      <c r="B2752" s="8" t="s">
        <v>4931</v>
      </c>
      <c r="C2752" s="8" t="s">
        <v>4932</v>
      </c>
      <c r="D2752" s="8" t="s">
        <v>113</v>
      </c>
      <c r="E2752" s="8" t="s">
        <v>4876</v>
      </c>
      <c r="F2752" s="8" t="str">
        <f t="shared" si="85"/>
        <v>11720</v>
      </c>
    </row>
    <row r="2753" spans="1:6" x14ac:dyDescent="0.25">
      <c r="A2753" s="9" t="str">
        <f t="shared" si="84"/>
        <v>Pavlík Ivan MUDr. MBA – 1180446032.01 (PP)</v>
      </c>
      <c r="B2753" s="8" t="s">
        <v>4933</v>
      </c>
      <c r="C2753" s="8" t="s">
        <v>4934</v>
      </c>
      <c r="D2753" s="8" t="s">
        <v>113</v>
      </c>
      <c r="E2753" s="8" t="s">
        <v>4876</v>
      </c>
      <c r="F2753" s="8" t="str">
        <f t="shared" si="85"/>
        <v>11720</v>
      </c>
    </row>
    <row r="2754" spans="1:6" x14ac:dyDescent="0.25">
      <c r="A2754" s="9" t="str">
        <f t="shared" ref="A2754:A2817" si="86">_xlfn.CONCAT(B2754," – ",C2754," (",D2754,")")</f>
        <v>Pešl Michal MUDr. – 1140868724.01 (PP)</v>
      </c>
      <c r="B2754" s="8" t="s">
        <v>4935</v>
      </c>
      <c r="C2754" s="8" t="s">
        <v>4936</v>
      </c>
      <c r="D2754" s="8" t="s">
        <v>113</v>
      </c>
      <c r="E2754" s="8" t="s">
        <v>4876</v>
      </c>
      <c r="F2754" s="8" t="str">
        <f t="shared" ref="F2754:F2817" si="87">MID(E2754,1,5)</f>
        <v>11720</v>
      </c>
    </row>
    <row r="2755" spans="1:6" x14ac:dyDescent="0.25">
      <c r="A2755" s="9" t="str">
        <f t="shared" si="86"/>
        <v>Petřík Aleš MUDr. Ph.D. – 1116599249.01 (PP)</v>
      </c>
      <c r="B2755" s="8" t="s">
        <v>4937</v>
      </c>
      <c r="C2755" s="8" t="s">
        <v>4938</v>
      </c>
      <c r="D2755" s="8" t="s">
        <v>113</v>
      </c>
      <c r="E2755" s="8" t="s">
        <v>4876</v>
      </c>
      <c r="F2755" s="8" t="str">
        <f t="shared" si="87"/>
        <v>11720</v>
      </c>
    </row>
    <row r="2756" spans="1:6" x14ac:dyDescent="0.25">
      <c r="A2756" s="9" t="str">
        <f t="shared" si="86"/>
        <v>Pichlíková Yvona MUDr. – 1116938327.01 (PP)</v>
      </c>
      <c r="B2756" s="8" t="s">
        <v>4939</v>
      </c>
      <c r="C2756" s="8" t="s">
        <v>4940</v>
      </c>
      <c r="D2756" s="8" t="s">
        <v>113</v>
      </c>
      <c r="E2756" s="8" t="s">
        <v>4876</v>
      </c>
      <c r="F2756" s="8" t="str">
        <f t="shared" si="87"/>
        <v>11720</v>
      </c>
    </row>
    <row r="2757" spans="1:6" x14ac:dyDescent="0.25">
      <c r="A2757" s="9" t="str">
        <f t="shared" si="86"/>
        <v>Polaček Peter MUDr. – 1184865730.01 (PP)</v>
      </c>
      <c r="B2757" s="8" t="s">
        <v>4941</v>
      </c>
      <c r="C2757" s="8" t="s">
        <v>4942</v>
      </c>
      <c r="D2757" s="8" t="s">
        <v>113</v>
      </c>
      <c r="E2757" s="8" t="s">
        <v>4876</v>
      </c>
      <c r="F2757" s="8" t="str">
        <f t="shared" si="87"/>
        <v>11720</v>
      </c>
    </row>
    <row r="2758" spans="1:6" x14ac:dyDescent="0.25">
      <c r="A2758" s="9" t="str">
        <f t="shared" si="86"/>
        <v>Procházka Ivo MUDr. CSc. – 1174618481.01 (PP)</v>
      </c>
      <c r="B2758" s="8" t="s">
        <v>4943</v>
      </c>
      <c r="C2758" s="8" t="s">
        <v>4944</v>
      </c>
      <c r="D2758" s="8" t="s">
        <v>113</v>
      </c>
      <c r="E2758" s="8" t="s">
        <v>4876</v>
      </c>
      <c r="F2758" s="8" t="str">
        <f t="shared" si="87"/>
        <v>11720</v>
      </c>
    </row>
    <row r="2759" spans="1:6" x14ac:dyDescent="0.25">
      <c r="A2759" s="9" t="str">
        <f t="shared" si="86"/>
        <v>Purmová Monika MUDr. – 1129671482.02 (PP)</v>
      </c>
      <c r="B2759" s="8" t="s">
        <v>4945</v>
      </c>
      <c r="C2759" s="8" t="s">
        <v>4946</v>
      </c>
      <c r="D2759" s="8" t="s">
        <v>113</v>
      </c>
      <c r="E2759" s="8" t="s">
        <v>4876</v>
      </c>
      <c r="F2759" s="8" t="str">
        <f t="shared" si="87"/>
        <v>11720</v>
      </c>
    </row>
    <row r="2760" spans="1:6" x14ac:dyDescent="0.25">
      <c r="A2760" s="9" t="str">
        <f t="shared" si="86"/>
        <v>Řezáč Jakub MUDr. Ph.D. – 1189400338.01 (PP)</v>
      </c>
      <c r="B2760" s="8" t="s">
        <v>4947</v>
      </c>
      <c r="C2760" s="8" t="s">
        <v>4948</v>
      </c>
      <c r="D2760" s="8" t="s">
        <v>113</v>
      </c>
      <c r="E2760" s="8" t="s">
        <v>4876</v>
      </c>
      <c r="F2760" s="8" t="str">
        <f t="shared" si="87"/>
        <v>11720</v>
      </c>
    </row>
    <row r="2761" spans="1:6" x14ac:dyDescent="0.25">
      <c r="A2761" s="9" t="str">
        <f t="shared" si="86"/>
        <v>Sedláček Josef MUDr. – 1171552091.01 (PP)</v>
      </c>
      <c r="B2761" s="8" t="s">
        <v>4949</v>
      </c>
      <c r="C2761" s="8" t="s">
        <v>4950</v>
      </c>
      <c r="D2761" s="8" t="s">
        <v>113</v>
      </c>
      <c r="E2761" s="8" t="s">
        <v>4876</v>
      </c>
      <c r="F2761" s="8" t="str">
        <f t="shared" si="87"/>
        <v>11720</v>
      </c>
    </row>
    <row r="2762" spans="1:6" x14ac:dyDescent="0.25">
      <c r="A2762" s="9" t="str">
        <f t="shared" si="86"/>
        <v>Sedlická Petra – 1142996509.01 (PP)</v>
      </c>
      <c r="B2762" s="8" t="s">
        <v>4951</v>
      </c>
      <c r="C2762" s="8" t="s">
        <v>4952</v>
      </c>
      <c r="D2762" s="8" t="s">
        <v>113</v>
      </c>
      <c r="E2762" s="8" t="s">
        <v>4876</v>
      </c>
      <c r="F2762" s="8" t="str">
        <f t="shared" si="87"/>
        <v>11720</v>
      </c>
    </row>
    <row r="2763" spans="1:6" x14ac:dyDescent="0.25">
      <c r="A2763" s="9" t="str">
        <f t="shared" si="86"/>
        <v>Sobotka Roman MUDr. – 1183313979.01 (PP)</v>
      </c>
      <c r="B2763" s="8" t="s">
        <v>4953</v>
      </c>
      <c r="C2763" s="8" t="s">
        <v>4954</v>
      </c>
      <c r="D2763" s="8" t="s">
        <v>113</v>
      </c>
      <c r="E2763" s="8" t="s">
        <v>4876</v>
      </c>
      <c r="F2763" s="8" t="str">
        <f t="shared" si="87"/>
        <v>11720</v>
      </c>
    </row>
    <row r="2764" spans="1:6" x14ac:dyDescent="0.25">
      <c r="A2764" s="9" t="str">
        <f t="shared" si="86"/>
        <v>Soukup Viktor prof. MUDr. Ph.D. – 1147261328.01 (PP)</v>
      </c>
      <c r="B2764" s="8" t="s">
        <v>4955</v>
      </c>
      <c r="C2764" s="8" t="s">
        <v>4956</v>
      </c>
      <c r="D2764" s="8" t="s">
        <v>113</v>
      </c>
      <c r="E2764" s="8" t="s">
        <v>4876</v>
      </c>
      <c r="F2764" s="8" t="str">
        <f t="shared" si="87"/>
        <v>11720</v>
      </c>
    </row>
    <row r="2765" spans="1:6" x14ac:dyDescent="0.25">
      <c r="A2765" s="9" t="str">
        <f t="shared" si="86"/>
        <v>Šimánková Daniela MUDr. – 1182220555.02 (DPP)</v>
      </c>
      <c r="B2765" s="8" t="s">
        <v>1666</v>
      </c>
      <c r="C2765" s="8" t="s">
        <v>9930</v>
      </c>
      <c r="D2765" s="8" t="s">
        <v>165</v>
      </c>
      <c r="E2765" s="8" t="s">
        <v>4876</v>
      </c>
      <c r="F2765" s="8" t="str">
        <f t="shared" si="87"/>
        <v>11720</v>
      </c>
    </row>
    <row r="2766" spans="1:6" x14ac:dyDescent="0.25">
      <c r="A2766" s="9" t="str">
        <f t="shared" si="86"/>
        <v>Šlemendová Monika MUDr. – 1161157717.01 (PP)</v>
      </c>
      <c r="B2766" s="8" t="s">
        <v>4957</v>
      </c>
      <c r="C2766" s="8" t="s">
        <v>4958</v>
      </c>
      <c r="D2766" s="8" t="s">
        <v>113</v>
      </c>
      <c r="E2766" s="8" t="s">
        <v>4876</v>
      </c>
      <c r="F2766" s="8" t="str">
        <f t="shared" si="87"/>
        <v>11720</v>
      </c>
    </row>
    <row r="2767" spans="1:6" x14ac:dyDescent="0.25">
      <c r="A2767" s="9" t="str">
        <f t="shared" si="86"/>
        <v>Šrámková Taťána doc. MUDr. CSc. – 1131200489.02 (PP)</v>
      </c>
      <c r="B2767" s="8" t="s">
        <v>4959</v>
      </c>
      <c r="C2767" s="8" t="s">
        <v>4960</v>
      </c>
      <c r="D2767" s="8" t="s">
        <v>113</v>
      </c>
      <c r="E2767" s="8" t="s">
        <v>4876</v>
      </c>
      <c r="F2767" s="8" t="str">
        <f t="shared" si="87"/>
        <v>11720</v>
      </c>
    </row>
    <row r="2768" spans="1:6" x14ac:dyDescent="0.25">
      <c r="A2768" s="9" t="str">
        <f t="shared" si="86"/>
        <v>Vávřová Lucie MUDr. – 1158436878.03 (PP)</v>
      </c>
      <c r="B2768" s="8" t="s">
        <v>4961</v>
      </c>
      <c r="C2768" s="8" t="s">
        <v>4962</v>
      </c>
      <c r="D2768" s="8" t="s">
        <v>113</v>
      </c>
      <c r="E2768" s="8" t="s">
        <v>4876</v>
      </c>
      <c r="F2768" s="8" t="str">
        <f t="shared" si="87"/>
        <v>11720</v>
      </c>
    </row>
    <row r="2769" spans="1:6" x14ac:dyDescent="0.25">
      <c r="A2769" s="9" t="str">
        <f t="shared" si="86"/>
        <v>Zámečník Libor MUDr. Ph.D. – 1132478051.01 (PP)</v>
      </c>
      <c r="B2769" s="8" t="s">
        <v>4963</v>
      </c>
      <c r="C2769" s="8" t="s">
        <v>4964</v>
      </c>
      <c r="D2769" s="8" t="s">
        <v>113</v>
      </c>
      <c r="E2769" s="8" t="s">
        <v>4876</v>
      </c>
      <c r="F2769" s="8" t="str">
        <f t="shared" si="87"/>
        <v>11720</v>
      </c>
    </row>
    <row r="2770" spans="1:6" x14ac:dyDescent="0.25">
      <c r="A2770" s="9" t="str">
        <f t="shared" si="86"/>
        <v>Balatková Zuzana MUDr. Ph.D. – 1187394343.03 (DPP)</v>
      </c>
      <c r="B2770" s="8" t="s">
        <v>9931</v>
      </c>
      <c r="C2770" s="8" t="s">
        <v>9932</v>
      </c>
      <c r="D2770" s="8" t="s">
        <v>165</v>
      </c>
      <c r="E2770" s="8" t="s">
        <v>4967</v>
      </c>
      <c r="F2770" s="8" t="str">
        <f t="shared" si="87"/>
        <v>11730</v>
      </c>
    </row>
    <row r="2771" spans="1:6" x14ac:dyDescent="0.25">
      <c r="A2771" s="9" t="str">
        <f t="shared" si="86"/>
        <v>Betka Jan prof. MUDr. DrSc. – 1168055936.01 (PP)</v>
      </c>
      <c r="B2771" s="8" t="s">
        <v>4965</v>
      </c>
      <c r="C2771" s="8" t="s">
        <v>4966</v>
      </c>
      <c r="D2771" s="8" t="s">
        <v>113</v>
      </c>
      <c r="E2771" s="8" t="s">
        <v>4967</v>
      </c>
      <c r="F2771" s="8" t="str">
        <f t="shared" si="87"/>
        <v>11730</v>
      </c>
    </row>
    <row r="2772" spans="1:6" x14ac:dyDescent="0.25">
      <c r="A2772" s="9" t="str">
        <f t="shared" si="86"/>
        <v>Betka Jaroslav MUDr. Ph.D. – 1175267623.04 (PP)</v>
      </c>
      <c r="B2772" s="8" t="s">
        <v>4968</v>
      </c>
      <c r="C2772" s="8" t="s">
        <v>4969</v>
      </c>
      <c r="D2772" s="8" t="s">
        <v>113</v>
      </c>
      <c r="E2772" s="8" t="s">
        <v>4967</v>
      </c>
      <c r="F2772" s="8" t="str">
        <f t="shared" si="87"/>
        <v>11730</v>
      </c>
    </row>
    <row r="2773" spans="1:6" x14ac:dyDescent="0.25">
      <c r="A2773" s="9" t="str">
        <f t="shared" si="86"/>
        <v>Bonaventurová Markéta MUDr. – 1135191640.01 (PP)</v>
      </c>
      <c r="B2773" s="8" t="s">
        <v>4970</v>
      </c>
      <c r="C2773" s="8" t="s">
        <v>4971</v>
      </c>
      <c r="D2773" s="8" t="s">
        <v>113</v>
      </c>
      <c r="E2773" s="8" t="s">
        <v>4967</v>
      </c>
      <c r="F2773" s="8" t="str">
        <f t="shared" si="87"/>
        <v>11730</v>
      </c>
    </row>
    <row r="2774" spans="1:6" x14ac:dyDescent="0.25">
      <c r="A2774" s="9" t="str">
        <f t="shared" si="86"/>
        <v>Bouček Jan prof. MUDr. Ph.D. – 1157742746.02 (PP)</v>
      </c>
      <c r="B2774" s="8" t="s">
        <v>4972</v>
      </c>
      <c r="C2774" s="8" t="s">
        <v>4973</v>
      </c>
      <c r="D2774" s="8" t="s">
        <v>113</v>
      </c>
      <c r="E2774" s="8" t="s">
        <v>4967</v>
      </c>
      <c r="F2774" s="8" t="str">
        <f t="shared" si="87"/>
        <v>11730</v>
      </c>
    </row>
    <row r="2775" spans="1:6" x14ac:dyDescent="0.25">
      <c r="A2775" s="9" t="str">
        <f t="shared" si="86"/>
        <v>Čada Zdeněk prof. MUDr. Ph.D. – 1183095135.05 (DPP)</v>
      </c>
      <c r="B2775" s="8" t="s">
        <v>9933</v>
      </c>
      <c r="C2775" s="8" t="s">
        <v>9934</v>
      </c>
      <c r="D2775" s="8" t="s">
        <v>165</v>
      </c>
      <c r="E2775" s="8" t="s">
        <v>4967</v>
      </c>
      <c r="F2775" s="8" t="str">
        <f t="shared" si="87"/>
        <v>11730</v>
      </c>
    </row>
    <row r="2776" spans="1:6" x14ac:dyDescent="0.25">
      <c r="A2776" s="9" t="str">
        <f t="shared" si="86"/>
        <v>Fík Zdeněk doc. MUDr. Ph.D. – 1113516621.01 (PP)</v>
      </c>
      <c r="B2776" s="8" t="s">
        <v>4974</v>
      </c>
      <c r="C2776" s="8" t="s">
        <v>4975</v>
      </c>
      <c r="D2776" s="8" t="s">
        <v>113</v>
      </c>
      <c r="E2776" s="8" t="s">
        <v>4967</v>
      </c>
      <c r="F2776" s="8" t="str">
        <f t="shared" si="87"/>
        <v>11730</v>
      </c>
    </row>
    <row r="2777" spans="1:6" x14ac:dyDescent="0.25">
      <c r="A2777" s="9" t="str">
        <f t="shared" si="86"/>
        <v>Fíková Alžběta MUDr. Ph.D. – 1112256742.01 (PP)</v>
      </c>
      <c r="B2777" s="8" t="s">
        <v>4976</v>
      </c>
      <c r="C2777" s="8" t="s">
        <v>4977</v>
      </c>
      <c r="D2777" s="8" t="s">
        <v>113</v>
      </c>
      <c r="E2777" s="8" t="s">
        <v>4967</v>
      </c>
      <c r="F2777" s="8" t="str">
        <f t="shared" si="87"/>
        <v>11730</v>
      </c>
    </row>
    <row r="2778" spans="1:6" x14ac:dyDescent="0.25">
      <c r="A2778" s="9" t="str">
        <f t="shared" si="86"/>
        <v>Kalfeřt David MUDr. Ph.D. – 1160389698.01 (PP)</v>
      </c>
      <c r="B2778" s="8" t="s">
        <v>4978</v>
      </c>
      <c r="C2778" s="8" t="s">
        <v>4979</v>
      </c>
      <c r="D2778" s="8" t="s">
        <v>113</v>
      </c>
      <c r="E2778" s="8" t="s">
        <v>4967</v>
      </c>
      <c r="F2778" s="8" t="str">
        <f t="shared" si="87"/>
        <v>11730</v>
      </c>
    </row>
    <row r="2779" spans="1:6" x14ac:dyDescent="0.25">
      <c r="A2779" s="9" t="str">
        <f t="shared" si="86"/>
        <v>Kalitová Petra MUDr. Ph.D. – 1181227938.02 (PP)</v>
      </c>
      <c r="B2779" s="8" t="s">
        <v>4980</v>
      </c>
      <c r="C2779" s="8" t="s">
        <v>4981</v>
      </c>
      <c r="D2779" s="8" t="s">
        <v>113</v>
      </c>
      <c r="E2779" s="8" t="s">
        <v>4967</v>
      </c>
      <c r="F2779" s="8" t="str">
        <f t="shared" si="87"/>
        <v>11730</v>
      </c>
    </row>
    <row r="2780" spans="1:6" x14ac:dyDescent="0.25">
      <c r="A2780" s="9" t="str">
        <f t="shared" si="86"/>
        <v>Kaňa Martin MUDr. – 1124531681.03 (PP)</v>
      </c>
      <c r="B2780" s="8" t="s">
        <v>4982</v>
      </c>
      <c r="C2780" s="8" t="s">
        <v>4983</v>
      </c>
      <c r="D2780" s="8" t="s">
        <v>113</v>
      </c>
      <c r="E2780" s="8" t="s">
        <v>4967</v>
      </c>
      <c r="F2780" s="8" t="str">
        <f t="shared" si="87"/>
        <v>11730</v>
      </c>
    </row>
    <row r="2781" spans="1:6" x14ac:dyDescent="0.25">
      <c r="A2781" s="9" t="str">
        <f t="shared" si="86"/>
        <v>Klozar Jan prof. MUDr. CSc. – 1110173013.01 (PP)</v>
      </c>
      <c r="B2781" s="8" t="s">
        <v>4984</v>
      </c>
      <c r="C2781" s="8" t="s">
        <v>4985</v>
      </c>
      <c r="D2781" s="8" t="s">
        <v>113</v>
      </c>
      <c r="E2781" s="8" t="s">
        <v>4967</v>
      </c>
      <c r="F2781" s="8" t="str">
        <f t="shared" si="87"/>
        <v>11730</v>
      </c>
    </row>
    <row r="2782" spans="1:6" x14ac:dyDescent="0.25">
      <c r="A2782" s="9" t="str">
        <f t="shared" si="86"/>
        <v>Kluh Jan MUDr. – 1120313998.01 (PP)</v>
      </c>
      <c r="B2782" s="8" t="s">
        <v>4986</v>
      </c>
      <c r="C2782" s="8" t="s">
        <v>4987</v>
      </c>
      <c r="D2782" s="8" t="s">
        <v>113</v>
      </c>
      <c r="E2782" s="8" t="s">
        <v>4967</v>
      </c>
      <c r="F2782" s="8" t="str">
        <f t="shared" si="87"/>
        <v>11730</v>
      </c>
    </row>
    <row r="2783" spans="1:6" x14ac:dyDescent="0.25">
      <c r="A2783" s="9" t="str">
        <f t="shared" si="86"/>
        <v>Kodetová Renáta – 1151143110.01 (PP)</v>
      </c>
      <c r="B2783" s="8" t="s">
        <v>4988</v>
      </c>
      <c r="C2783" s="8" t="s">
        <v>4989</v>
      </c>
      <c r="D2783" s="8" t="s">
        <v>113</v>
      </c>
      <c r="E2783" s="8" t="s">
        <v>4967</v>
      </c>
      <c r="F2783" s="8" t="str">
        <f t="shared" si="87"/>
        <v>11730</v>
      </c>
    </row>
    <row r="2784" spans="1:6" x14ac:dyDescent="0.25">
      <c r="A2784" s="9" t="str">
        <f t="shared" si="86"/>
        <v>Koucký Vladimír MUDr. Ph.D. – 1152940557.01 (PP)</v>
      </c>
      <c r="B2784" s="8" t="s">
        <v>4990</v>
      </c>
      <c r="C2784" s="8" t="s">
        <v>4991</v>
      </c>
      <c r="D2784" s="8" t="s">
        <v>113</v>
      </c>
      <c r="E2784" s="8" t="s">
        <v>4967</v>
      </c>
      <c r="F2784" s="8" t="str">
        <f t="shared" si="87"/>
        <v>11730</v>
      </c>
    </row>
    <row r="2785" spans="1:6" x14ac:dyDescent="0.25">
      <c r="A2785" s="9" t="str">
        <f t="shared" si="86"/>
        <v>Laštůvka Petr MUDr. – 1114315992.01 (PP)</v>
      </c>
      <c r="B2785" s="8" t="s">
        <v>4992</v>
      </c>
      <c r="C2785" s="8" t="s">
        <v>4993</v>
      </c>
      <c r="D2785" s="8" t="s">
        <v>113</v>
      </c>
      <c r="E2785" s="8" t="s">
        <v>4967</v>
      </c>
      <c r="F2785" s="8" t="str">
        <f t="shared" si="87"/>
        <v>11730</v>
      </c>
    </row>
    <row r="2786" spans="1:6" x14ac:dyDescent="0.25">
      <c r="A2786" s="9" t="str">
        <f t="shared" si="86"/>
        <v>Lazák Jan MUDr. – 1120585394.01 (PP)</v>
      </c>
      <c r="B2786" s="8" t="s">
        <v>4994</v>
      </c>
      <c r="C2786" s="8" t="s">
        <v>4995</v>
      </c>
      <c r="D2786" s="8" t="s">
        <v>113</v>
      </c>
      <c r="E2786" s="8" t="s">
        <v>4967</v>
      </c>
      <c r="F2786" s="8" t="str">
        <f t="shared" si="87"/>
        <v>11730</v>
      </c>
    </row>
    <row r="2787" spans="1:6" x14ac:dyDescent="0.25">
      <c r="A2787" s="9" t="str">
        <f t="shared" si="86"/>
        <v>Lukeš Petr MUDr. Ph.D. – 1134787043.01 (PP)</v>
      </c>
      <c r="B2787" s="8" t="s">
        <v>4996</v>
      </c>
      <c r="C2787" s="8" t="s">
        <v>4997</v>
      </c>
      <c r="D2787" s="8" t="s">
        <v>113</v>
      </c>
      <c r="E2787" s="8" t="s">
        <v>4967</v>
      </c>
      <c r="F2787" s="8" t="str">
        <f t="shared" si="87"/>
        <v>11730</v>
      </c>
    </row>
    <row r="2788" spans="1:6" x14ac:dyDescent="0.25">
      <c r="A2788" s="9" t="str">
        <f t="shared" si="86"/>
        <v>Mastníková Jiřina Mgr. – 1153413791.01 (PP)</v>
      </c>
      <c r="B2788" s="8" t="s">
        <v>4998</v>
      </c>
      <c r="C2788" s="8" t="s">
        <v>4999</v>
      </c>
      <c r="D2788" s="8" t="s">
        <v>113</v>
      </c>
      <c r="E2788" s="8" t="s">
        <v>4967</v>
      </c>
      <c r="F2788" s="8" t="str">
        <f t="shared" si="87"/>
        <v>11730</v>
      </c>
    </row>
    <row r="2789" spans="1:6" x14ac:dyDescent="0.25">
      <c r="A2789" s="9" t="str">
        <f t="shared" si="86"/>
        <v>Matyášek Michal MUDr. – 1191539654.02 (PP)</v>
      </c>
      <c r="B2789" s="8" t="s">
        <v>5000</v>
      </c>
      <c r="C2789" s="8" t="s">
        <v>5001</v>
      </c>
      <c r="D2789" s="8" t="s">
        <v>113</v>
      </c>
      <c r="E2789" s="8" t="s">
        <v>4967</v>
      </c>
      <c r="F2789" s="8" t="str">
        <f t="shared" si="87"/>
        <v>11730</v>
      </c>
    </row>
    <row r="2790" spans="1:6" x14ac:dyDescent="0.25">
      <c r="A2790" s="9" t="str">
        <f t="shared" si="86"/>
        <v>Mikulášová Monika – 1154422622.01 (PP)</v>
      </c>
      <c r="B2790" s="8" t="s">
        <v>5002</v>
      </c>
      <c r="C2790" s="8" t="s">
        <v>5003</v>
      </c>
      <c r="D2790" s="8" t="s">
        <v>113</v>
      </c>
      <c r="E2790" s="8" t="s">
        <v>4967</v>
      </c>
      <c r="F2790" s="8" t="str">
        <f t="shared" si="87"/>
        <v>11730</v>
      </c>
    </row>
    <row r="2791" spans="1:6" x14ac:dyDescent="0.25">
      <c r="A2791" s="9" t="str">
        <f t="shared" si="86"/>
        <v>Novák Štěpán MUDr. Ph.D. – 1138964405.01 (PP)</v>
      </c>
      <c r="B2791" s="8" t="s">
        <v>5004</v>
      </c>
      <c r="C2791" s="8" t="s">
        <v>5005</v>
      </c>
      <c r="D2791" s="8" t="s">
        <v>113</v>
      </c>
      <c r="E2791" s="8" t="s">
        <v>4967</v>
      </c>
      <c r="F2791" s="8" t="str">
        <f t="shared" si="87"/>
        <v>11730</v>
      </c>
    </row>
    <row r="2792" spans="1:6" x14ac:dyDescent="0.25">
      <c r="A2792" s="9" t="str">
        <f t="shared" si="86"/>
        <v>Plzák Jan prof. MUDr. Ph.D. – 1123316560.01 (PP)</v>
      </c>
      <c r="B2792" s="8" t="s">
        <v>5006</v>
      </c>
      <c r="C2792" s="8" t="s">
        <v>5007</v>
      </c>
      <c r="D2792" s="8" t="s">
        <v>113</v>
      </c>
      <c r="E2792" s="8" t="s">
        <v>4967</v>
      </c>
      <c r="F2792" s="8" t="str">
        <f t="shared" si="87"/>
        <v>11730</v>
      </c>
    </row>
    <row r="2793" spans="1:6" x14ac:dyDescent="0.25">
      <c r="A2793" s="9" t="str">
        <f t="shared" si="86"/>
        <v>Souček Vratislav MUDr. – 1132276967.01 (PP)</v>
      </c>
      <c r="B2793" s="8" t="s">
        <v>9935</v>
      </c>
      <c r="C2793" s="8" t="s">
        <v>9936</v>
      </c>
      <c r="D2793" s="8" t="s">
        <v>113</v>
      </c>
      <c r="E2793" s="8" t="s">
        <v>4967</v>
      </c>
      <c r="F2793" s="8" t="str">
        <f t="shared" si="87"/>
        <v>11730</v>
      </c>
    </row>
    <row r="2794" spans="1:6" x14ac:dyDescent="0.25">
      <c r="A2794" s="9" t="str">
        <f t="shared" si="86"/>
        <v>Taudy Miloš MUDr. – 1198104065.01 (PP)</v>
      </c>
      <c r="B2794" s="8" t="s">
        <v>5008</v>
      </c>
      <c r="C2794" s="8" t="s">
        <v>5009</v>
      </c>
      <c r="D2794" s="8" t="s">
        <v>113</v>
      </c>
      <c r="E2794" s="8" t="s">
        <v>4967</v>
      </c>
      <c r="F2794" s="8" t="str">
        <f t="shared" si="87"/>
        <v>11730</v>
      </c>
    </row>
    <row r="2795" spans="1:6" x14ac:dyDescent="0.25">
      <c r="A2795" s="9" t="str">
        <f t="shared" si="86"/>
        <v>Votava Michal MUDr. – 1155833206.02 (PP)</v>
      </c>
      <c r="B2795" s="8" t="s">
        <v>5010</v>
      </c>
      <c r="C2795" s="8" t="s">
        <v>5011</v>
      </c>
      <c r="D2795" s="8" t="s">
        <v>113</v>
      </c>
      <c r="E2795" s="8" t="s">
        <v>4967</v>
      </c>
      <c r="F2795" s="8" t="str">
        <f t="shared" si="87"/>
        <v>11730</v>
      </c>
    </row>
    <row r="2796" spans="1:6" x14ac:dyDescent="0.25">
      <c r="A2796" s="9" t="str">
        <f t="shared" si="86"/>
        <v>Zábrodský Michal MUDr. Ph.D. – 1162716458.01 (PP)</v>
      </c>
      <c r="B2796" s="8" t="s">
        <v>5012</v>
      </c>
      <c r="C2796" s="8" t="s">
        <v>5013</v>
      </c>
      <c r="D2796" s="8" t="s">
        <v>113</v>
      </c>
      <c r="E2796" s="8" t="s">
        <v>4967</v>
      </c>
      <c r="F2796" s="8" t="str">
        <f t="shared" si="87"/>
        <v>11730</v>
      </c>
    </row>
    <row r="2797" spans="1:6" x14ac:dyDescent="0.25">
      <c r="A2797" s="9" t="str">
        <f t="shared" si="86"/>
        <v>Zvěřina Eduard prof. MUDr. DrSc. – 1146446970.01 (PP)</v>
      </c>
      <c r="B2797" s="8" t="s">
        <v>5014</v>
      </c>
      <c r="C2797" s="8" t="s">
        <v>5015</v>
      </c>
      <c r="D2797" s="8" t="s">
        <v>113</v>
      </c>
      <c r="E2797" s="8" t="s">
        <v>4967</v>
      </c>
      <c r="F2797" s="8" t="str">
        <f t="shared" si="87"/>
        <v>11730</v>
      </c>
    </row>
    <row r="2798" spans="1:6" x14ac:dyDescent="0.25">
      <c r="A2798" s="9" t="str">
        <f t="shared" si="86"/>
        <v>Černý Libor MUDr. Ph.D. – 1127735649.01 (PP)</v>
      </c>
      <c r="B2798" s="8" t="s">
        <v>5016</v>
      </c>
      <c r="C2798" s="8" t="s">
        <v>5017</v>
      </c>
      <c r="D2798" s="8" t="s">
        <v>113</v>
      </c>
      <c r="E2798" s="8" t="s">
        <v>5018</v>
      </c>
      <c r="F2798" s="8" t="str">
        <f t="shared" si="87"/>
        <v>11740</v>
      </c>
    </row>
    <row r="2799" spans="1:6" x14ac:dyDescent="0.25">
      <c r="A2799" s="9" t="str">
        <f t="shared" si="86"/>
        <v>Dlouhá Olga doc. MUDr. CSc. – 1115993772.01 (PP)</v>
      </c>
      <c r="B2799" s="8" t="s">
        <v>5019</v>
      </c>
      <c r="C2799" s="8" t="s">
        <v>5020</v>
      </c>
      <c r="D2799" s="8" t="s">
        <v>113</v>
      </c>
      <c r="E2799" s="8" t="s">
        <v>5018</v>
      </c>
      <c r="F2799" s="8" t="str">
        <f t="shared" si="87"/>
        <v>11740</v>
      </c>
    </row>
    <row r="2800" spans="1:6" x14ac:dyDescent="0.25">
      <c r="A2800" s="9" t="str">
        <f t="shared" si="86"/>
        <v>Doležalová Stanislava – 1185737530.01 (PP)</v>
      </c>
      <c r="B2800" s="8" t="s">
        <v>9937</v>
      </c>
      <c r="C2800" s="8" t="s">
        <v>9938</v>
      </c>
      <c r="D2800" s="8" t="s">
        <v>113</v>
      </c>
      <c r="E2800" s="8" t="s">
        <v>5018</v>
      </c>
      <c r="F2800" s="8" t="str">
        <f t="shared" si="87"/>
        <v>11740</v>
      </c>
    </row>
    <row r="2801" spans="1:6" x14ac:dyDescent="0.25">
      <c r="A2801" s="9" t="str">
        <f t="shared" si="86"/>
        <v>Hrbková Miroslava MUDr. – 1173457272.04 (PP)</v>
      </c>
      <c r="B2801" s="8" t="s">
        <v>5021</v>
      </c>
      <c r="C2801" s="8" t="s">
        <v>5022</v>
      </c>
      <c r="D2801" s="8" t="s">
        <v>113</v>
      </c>
      <c r="E2801" s="8" t="s">
        <v>5018</v>
      </c>
      <c r="F2801" s="8" t="str">
        <f t="shared" si="87"/>
        <v>11740</v>
      </c>
    </row>
    <row r="2802" spans="1:6" x14ac:dyDescent="0.25">
      <c r="A2802" s="9" t="str">
        <f t="shared" si="86"/>
        <v>Lizák Márk Ing. – 1113768803.01 (PP)</v>
      </c>
      <c r="B2802" s="8" t="s">
        <v>5023</v>
      </c>
      <c r="C2802" s="8" t="s">
        <v>5024</v>
      </c>
      <c r="D2802" s="8" t="s">
        <v>113</v>
      </c>
      <c r="E2802" s="8" t="s">
        <v>5018</v>
      </c>
      <c r="F2802" s="8" t="str">
        <f t="shared" si="87"/>
        <v>11740</v>
      </c>
    </row>
    <row r="2803" spans="1:6" x14ac:dyDescent="0.25">
      <c r="A2803" s="9" t="str">
        <f t="shared" si="86"/>
        <v>Maléřová Simona MUDr. Ph.D. – 1161589299.02 (PP)</v>
      </c>
      <c r="B2803" s="8" t="s">
        <v>5025</v>
      </c>
      <c r="C2803" s="8" t="s">
        <v>5026</v>
      </c>
      <c r="D2803" s="8" t="s">
        <v>113</v>
      </c>
      <c r="E2803" s="8" t="s">
        <v>5018</v>
      </c>
      <c r="F2803" s="8" t="str">
        <f t="shared" si="87"/>
        <v>11740</v>
      </c>
    </row>
    <row r="2804" spans="1:6" x14ac:dyDescent="0.25">
      <c r="A2804" s="9" t="str">
        <f t="shared" si="86"/>
        <v>Neubauer Karel doc. PaedDr. Ph.D. – 1189353048.01 (PP)</v>
      </c>
      <c r="B2804" s="8" t="s">
        <v>5027</v>
      </c>
      <c r="C2804" s="8" t="s">
        <v>5028</v>
      </c>
      <c r="D2804" s="8" t="s">
        <v>113</v>
      </c>
      <c r="E2804" s="8" t="s">
        <v>5018</v>
      </c>
      <c r="F2804" s="8" t="str">
        <f t="shared" si="87"/>
        <v>11740</v>
      </c>
    </row>
    <row r="2805" spans="1:6" x14ac:dyDescent="0.25">
      <c r="A2805" s="9" t="str">
        <f t="shared" si="86"/>
        <v>Betková Jindřiška MUDr. – 1158892346.13 (DPP)</v>
      </c>
      <c r="B2805" s="8" t="s">
        <v>5029</v>
      </c>
      <c r="C2805" s="8" t="s">
        <v>5030</v>
      </c>
      <c r="D2805" s="8" t="s">
        <v>165</v>
      </c>
      <c r="E2805" s="8" t="s">
        <v>5031</v>
      </c>
      <c r="F2805" s="8" t="str">
        <f t="shared" si="87"/>
        <v>11750</v>
      </c>
    </row>
    <row r="2806" spans="1:6" x14ac:dyDescent="0.25">
      <c r="A2806" s="9" t="str">
        <f t="shared" si="86"/>
        <v>Brichová Michaela MUDr. – 1114198667.01 (PP)</v>
      </c>
      <c r="B2806" s="8" t="s">
        <v>5032</v>
      </c>
      <c r="C2806" s="8" t="s">
        <v>5033</v>
      </c>
      <c r="D2806" s="8" t="s">
        <v>113</v>
      </c>
      <c r="E2806" s="8" t="s">
        <v>5031</v>
      </c>
      <c r="F2806" s="8" t="str">
        <f t="shared" si="87"/>
        <v>11750</v>
      </c>
    </row>
    <row r="2807" spans="1:6" x14ac:dyDescent="0.25">
      <c r="A2807" s="9" t="str">
        <f t="shared" si="86"/>
        <v>Bydžovský Jan MUDr. – 1154535423.01 (PP)</v>
      </c>
      <c r="B2807" s="8" t="s">
        <v>5034</v>
      </c>
      <c r="C2807" s="8" t="s">
        <v>5035</v>
      </c>
      <c r="D2807" s="8" t="s">
        <v>113</v>
      </c>
      <c r="E2807" s="8" t="s">
        <v>5031</v>
      </c>
      <c r="F2807" s="8" t="str">
        <f t="shared" si="87"/>
        <v>11750</v>
      </c>
    </row>
    <row r="2808" spans="1:6" x14ac:dyDescent="0.25">
      <c r="A2808" s="9" t="str">
        <f t="shared" si="86"/>
        <v>Canová Nikolina MUDr. Ph.D. – 1157696711.04 (DPP)</v>
      </c>
      <c r="B2808" s="8" t="s">
        <v>1027</v>
      </c>
      <c r="C2808" s="8" t="s">
        <v>5036</v>
      </c>
      <c r="D2808" s="8" t="s">
        <v>165</v>
      </c>
      <c r="E2808" s="8" t="s">
        <v>5031</v>
      </c>
      <c r="F2808" s="8" t="str">
        <f t="shared" si="87"/>
        <v>11750</v>
      </c>
    </row>
    <row r="2809" spans="1:6" x14ac:dyDescent="0.25">
      <c r="A2809" s="9" t="str">
        <f t="shared" si="86"/>
        <v>Červená Dana MUDr. – 1133845230.02 (DPP)</v>
      </c>
      <c r="B2809" s="8" t="s">
        <v>5037</v>
      </c>
      <c r="C2809" s="8" t="s">
        <v>5038</v>
      </c>
      <c r="D2809" s="8" t="s">
        <v>165</v>
      </c>
      <c r="E2809" s="8" t="s">
        <v>5031</v>
      </c>
      <c r="F2809" s="8" t="str">
        <f t="shared" si="87"/>
        <v>11750</v>
      </c>
    </row>
    <row r="2810" spans="1:6" x14ac:dyDescent="0.25">
      <c r="A2810" s="9" t="str">
        <f t="shared" si="86"/>
        <v>Diblík Pavel MUDr. MBA – 1137852510.01 (PP)</v>
      </c>
      <c r="B2810" s="8" t="s">
        <v>5039</v>
      </c>
      <c r="C2810" s="8" t="s">
        <v>5040</v>
      </c>
      <c r="D2810" s="8" t="s">
        <v>113</v>
      </c>
      <c r="E2810" s="8" t="s">
        <v>5031</v>
      </c>
      <c r="F2810" s="8" t="str">
        <f t="shared" si="87"/>
        <v>11750</v>
      </c>
    </row>
    <row r="2811" spans="1:6" x14ac:dyDescent="0.25">
      <c r="A2811" s="9" t="str">
        <f t="shared" si="86"/>
        <v>Dubská Zora MUDr. CSc. – 1145287885.01 (PP)</v>
      </c>
      <c r="B2811" s="8" t="s">
        <v>5041</v>
      </c>
      <c r="C2811" s="8" t="s">
        <v>5042</v>
      </c>
      <c r="D2811" s="8" t="s">
        <v>113</v>
      </c>
      <c r="E2811" s="8" t="s">
        <v>5031</v>
      </c>
      <c r="F2811" s="8" t="str">
        <f t="shared" si="87"/>
        <v>11750</v>
      </c>
    </row>
    <row r="2812" spans="1:6" x14ac:dyDescent="0.25">
      <c r="A2812" s="9" t="str">
        <f t="shared" si="86"/>
        <v>Dusová Klára MUDr. – 1154290416.01 (PP)</v>
      </c>
      <c r="B2812" s="8" t="s">
        <v>5043</v>
      </c>
      <c r="C2812" s="8" t="s">
        <v>5044</v>
      </c>
      <c r="D2812" s="8" t="s">
        <v>113</v>
      </c>
      <c r="E2812" s="8" t="s">
        <v>5031</v>
      </c>
      <c r="F2812" s="8" t="str">
        <f t="shared" si="87"/>
        <v>11750</v>
      </c>
    </row>
    <row r="2813" spans="1:6" x14ac:dyDescent="0.25">
      <c r="A2813" s="9" t="str">
        <f t="shared" si="86"/>
        <v>Dvořák Jan MUDr. – 1121524848.01 (PP)</v>
      </c>
      <c r="B2813" s="8" t="s">
        <v>5045</v>
      </c>
      <c r="C2813" s="8" t="s">
        <v>5046</v>
      </c>
      <c r="D2813" s="8" t="s">
        <v>113</v>
      </c>
      <c r="E2813" s="8" t="s">
        <v>5031</v>
      </c>
      <c r="F2813" s="8" t="str">
        <f t="shared" si="87"/>
        <v>11750</v>
      </c>
    </row>
    <row r="2814" spans="1:6" x14ac:dyDescent="0.25">
      <c r="A2814" s="9" t="str">
        <f t="shared" si="86"/>
        <v>Fichtl Marek MUDr. – 1152379957.09 (PP)</v>
      </c>
      <c r="B2814" s="8" t="s">
        <v>5047</v>
      </c>
      <c r="C2814" s="8" t="s">
        <v>5048</v>
      </c>
      <c r="D2814" s="8" t="s">
        <v>113</v>
      </c>
      <c r="E2814" s="8" t="s">
        <v>5031</v>
      </c>
      <c r="F2814" s="8" t="str">
        <f t="shared" si="87"/>
        <v>11750</v>
      </c>
    </row>
    <row r="2815" spans="1:6" x14ac:dyDescent="0.25">
      <c r="A2815" s="9" t="str">
        <f t="shared" si="86"/>
        <v>Heissigerová Jarmila prof. MUDr. Ph.D., MBA – 1115873621.01 (PP)</v>
      </c>
      <c r="B2815" s="8" t="s">
        <v>5049</v>
      </c>
      <c r="C2815" s="8" t="s">
        <v>5050</v>
      </c>
      <c r="D2815" s="8" t="s">
        <v>113</v>
      </c>
      <c r="E2815" s="8" t="s">
        <v>5031</v>
      </c>
      <c r="F2815" s="8" t="str">
        <f t="shared" si="87"/>
        <v>11750</v>
      </c>
    </row>
    <row r="2816" spans="1:6" x14ac:dyDescent="0.25">
      <c r="A2816" s="9" t="str">
        <f t="shared" si="86"/>
        <v>Hendrickson Zuzana MUDr. – 1114143490.08 (DPP)</v>
      </c>
      <c r="B2816" s="8" t="s">
        <v>5051</v>
      </c>
      <c r="C2816" s="8" t="s">
        <v>5052</v>
      </c>
      <c r="D2816" s="8" t="s">
        <v>165</v>
      </c>
      <c r="E2816" s="8" t="s">
        <v>5031</v>
      </c>
      <c r="F2816" s="8" t="str">
        <f t="shared" si="87"/>
        <v>11750</v>
      </c>
    </row>
    <row r="2817" spans="1:6" x14ac:dyDescent="0.25">
      <c r="A2817" s="9" t="str">
        <f t="shared" si="86"/>
        <v>Hladíková Zuzana MUDr. – 1140338575.01 (PP)</v>
      </c>
      <c r="B2817" s="8" t="s">
        <v>5053</v>
      </c>
      <c r="C2817" s="8" t="s">
        <v>5054</v>
      </c>
      <c r="D2817" s="8" t="s">
        <v>113</v>
      </c>
      <c r="E2817" s="8" t="s">
        <v>5031</v>
      </c>
      <c r="F2817" s="8" t="str">
        <f t="shared" si="87"/>
        <v>11750</v>
      </c>
    </row>
    <row r="2818" spans="1:6" x14ac:dyDescent="0.25">
      <c r="A2818" s="9" t="str">
        <f t="shared" ref="A2818:A2881" si="88">_xlfn.CONCAT(B2818," – ",C2818," (",D2818,")")</f>
        <v>Huňa Lukáš MUDr. – 1112710465.01 (PP)</v>
      </c>
      <c r="B2818" s="8" t="s">
        <v>5055</v>
      </c>
      <c r="C2818" s="8" t="s">
        <v>5056</v>
      </c>
      <c r="D2818" s="8" t="s">
        <v>113</v>
      </c>
      <c r="E2818" s="8" t="s">
        <v>5031</v>
      </c>
      <c r="F2818" s="8" t="str">
        <f t="shared" ref="F2818:F2881" si="89">MID(E2818,1,5)</f>
        <v>11750</v>
      </c>
    </row>
    <row r="2819" spans="1:6" x14ac:dyDescent="0.25">
      <c r="A2819" s="9" t="str">
        <f t="shared" si="88"/>
        <v>Jandusová Jaroslava MUDr. – 1115468923.02 (DPP)</v>
      </c>
      <c r="B2819" s="8" t="s">
        <v>5057</v>
      </c>
      <c r="C2819" s="8" t="s">
        <v>5058</v>
      </c>
      <c r="D2819" s="8" t="s">
        <v>165</v>
      </c>
      <c r="E2819" s="8" t="s">
        <v>5031</v>
      </c>
      <c r="F2819" s="8" t="str">
        <f t="shared" si="89"/>
        <v>11750</v>
      </c>
    </row>
    <row r="2820" spans="1:6" x14ac:dyDescent="0.25">
      <c r="A2820" s="9" t="str">
        <f t="shared" si="88"/>
        <v>Jelínková Renáta – 1150769605.01 (PP)</v>
      </c>
      <c r="B2820" s="8" t="s">
        <v>5059</v>
      </c>
      <c r="C2820" s="8" t="s">
        <v>5060</v>
      </c>
      <c r="D2820" s="8" t="s">
        <v>113</v>
      </c>
      <c r="E2820" s="8" t="s">
        <v>5031</v>
      </c>
      <c r="F2820" s="8" t="str">
        <f t="shared" si="89"/>
        <v>11750</v>
      </c>
    </row>
    <row r="2821" spans="1:6" x14ac:dyDescent="0.25">
      <c r="A2821" s="9" t="str">
        <f t="shared" si="88"/>
        <v>Kaincová Ivana MUDr. – 1190954586.01 (PP)</v>
      </c>
      <c r="B2821" s="8" t="s">
        <v>5061</v>
      </c>
      <c r="C2821" s="8" t="s">
        <v>5062</v>
      </c>
      <c r="D2821" s="8" t="s">
        <v>113</v>
      </c>
      <c r="E2821" s="8" t="s">
        <v>5031</v>
      </c>
      <c r="F2821" s="8" t="str">
        <f t="shared" si="89"/>
        <v>11750</v>
      </c>
    </row>
    <row r="2822" spans="1:6" x14ac:dyDescent="0.25">
      <c r="A2822" s="9" t="str">
        <f t="shared" si="88"/>
        <v>Kalvodová Bohdana doc. MUDr. CSc. – 1199925007.01 (PP)</v>
      </c>
      <c r="B2822" s="8" t="s">
        <v>5063</v>
      </c>
      <c r="C2822" s="8" t="s">
        <v>5064</v>
      </c>
      <c r="D2822" s="8" t="s">
        <v>113</v>
      </c>
      <c r="E2822" s="8" t="s">
        <v>5031</v>
      </c>
      <c r="F2822" s="8" t="str">
        <f t="shared" si="89"/>
        <v>11750</v>
      </c>
    </row>
    <row r="2823" spans="1:6" x14ac:dyDescent="0.25">
      <c r="A2823" s="9" t="str">
        <f t="shared" si="88"/>
        <v>Klímová Aneta MUDr. Ph.D. – 1199414442.04 (PP)</v>
      </c>
      <c r="B2823" s="8" t="s">
        <v>5065</v>
      </c>
      <c r="C2823" s="8" t="s">
        <v>5066</v>
      </c>
      <c r="D2823" s="8" t="s">
        <v>113</v>
      </c>
      <c r="E2823" s="8" t="s">
        <v>5031</v>
      </c>
      <c r="F2823" s="8" t="str">
        <f t="shared" si="89"/>
        <v>11750</v>
      </c>
    </row>
    <row r="2824" spans="1:6" x14ac:dyDescent="0.25">
      <c r="A2824" s="9" t="str">
        <f t="shared" si="88"/>
        <v>Korbasová Marta MUDr. – 1196015250.01 (PP)</v>
      </c>
      <c r="B2824" s="8" t="s">
        <v>5067</v>
      </c>
      <c r="C2824" s="8" t="s">
        <v>5068</v>
      </c>
      <c r="D2824" s="8" t="s">
        <v>113</v>
      </c>
      <c r="E2824" s="8" t="s">
        <v>5031</v>
      </c>
      <c r="F2824" s="8" t="str">
        <f t="shared" si="89"/>
        <v>11750</v>
      </c>
    </row>
    <row r="2825" spans="1:6" x14ac:dyDescent="0.25">
      <c r="A2825" s="9" t="str">
        <f t="shared" si="88"/>
        <v>Kotingová Veronika MUDr. – 1114312612.06 (DPP)</v>
      </c>
      <c r="B2825" s="8" t="s">
        <v>5069</v>
      </c>
      <c r="C2825" s="8" t="s">
        <v>5070</v>
      </c>
      <c r="D2825" s="8" t="s">
        <v>165</v>
      </c>
      <c r="E2825" s="8" t="s">
        <v>5031</v>
      </c>
      <c r="F2825" s="8" t="str">
        <f t="shared" si="89"/>
        <v>11750</v>
      </c>
    </row>
    <row r="2826" spans="1:6" x14ac:dyDescent="0.25">
      <c r="A2826" s="9" t="str">
        <f t="shared" si="88"/>
        <v>Kousal Bohdan MUDr. Ph.D. – 1179955706.02 (PP)</v>
      </c>
      <c r="B2826" s="8" t="s">
        <v>5071</v>
      </c>
      <c r="C2826" s="8" t="s">
        <v>5072</v>
      </c>
      <c r="D2826" s="8" t="s">
        <v>113</v>
      </c>
      <c r="E2826" s="8" t="s">
        <v>5031</v>
      </c>
      <c r="F2826" s="8" t="str">
        <f t="shared" si="89"/>
        <v>11750</v>
      </c>
    </row>
    <row r="2827" spans="1:6" x14ac:dyDescent="0.25">
      <c r="A2827" s="9" t="str">
        <f t="shared" si="88"/>
        <v>Kováčová Magdalena MUDr. – 1113313572.02 (PP)</v>
      </c>
      <c r="B2827" s="8" t="s">
        <v>5073</v>
      </c>
      <c r="C2827" s="8" t="s">
        <v>5074</v>
      </c>
      <c r="D2827" s="8" t="s">
        <v>113</v>
      </c>
      <c r="E2827" s="8" t="s">
        <v>5031</v>
      </c>
      <c r="F2827" s="8" t="str">
        <f t="shared" si="89"/>
        <v>11750</v>
      </c>
    </row>
    <row r="2828" spans="1:6" x14ac:dyDescent="0.25">
      <c r="A2828" s="9" t="str">
        <f t="shared" si="88"/>
        <v>Kuthan Pavel MUDr. – 1175690184.01 (PP)</v>
      </c>
      <c r="B2828" s="8" t="s">
        <v>5075</v>
      </c>
      <c r="C2828" s="8" t="s">
        <v>5076</v>
      </c>
      <c r="D2828" s="8" t="s">
        <v>113</v>
      </c>
      <c r="E2828" s="8" t="s">
        <v>5031</v>
      </c>
      <c r="F2828" s="8" t="str">
        <f t="shared" si="89"/>
        <v>11750</v>
      </c>
    </row>
    <row r="2829" spans="1:6" x14ac:dyDescent="0.25">
      <c r="A2829" s="9" t="str">
        <f t="shared" si="88"/>
        <v>Lepičová Nikola MUDr. – 1120175536.02 (DPP)</v>
      </c>
      <c r="B2829" s="8" t="s">
        <v>5077</v>
      </c>
      <c r="C2829" s="8" t="s">
        <v>5078</v>
      </c>
      <c r="D2829" s="8" t="s">
        <v>165</v>
      </c>
      <c r="E2829" s="8" t="s">
        <v>5031</v>
      </c>
      <c r="F2829" s="8" t="str">
        <f t="shared" si="89"/>
        <v>11750</v>
      </c>
    </row>
    <row r="2830" spans="1:6" x14ac:dyDescent="0.25">
      <c r="A2830" s="9" t="str">
        <f t="shared" si="88"/>
        <v>Meliška Martin Ing. – 1163990015.03 (PP)</v>
      </c>
      <c r="B2830" s="8" t="s">
        <v>5079</v>
      </c>
      <c r="C2830" s="8" t="s">
        <v>5080</v>
      </c>
      <c r="D2830" s="8" t="s">
        <v>113</v>
      </c>
      <c r="E2830" s="8" t="s">
        <v>5031</v>
      </c>
      <c r="F2830" s="8" t="str">
        <f t="shared" si="89"/>
        <v>11750</v>
      </c>
    </row>
    <row r="2831" spans="1:6" x14ac:dyDescent="0.25">
      <c r="A2831" s="9" t="str">
        <f t="shared" si="88"/>
        <v>Michaličková Marcela MUDr. – 1153422865.01 (PP)</v>
      </c>
      <c r="B2831" s="8" t="s">
        <v>5081</v>
      </c>
      <c r="C2831" s="8" t="s">
        <v>5082</v>
      </c>
      <c r="D2831" s="8" t="s">
        <v>113</v>
      </c>
      <c r="E2831" s="8" t="s">
        <v>5031</v>
      </c>
      <c r="F2831" s="8" t="str">
        <f t="shared" si="89"/>
        <v>11750</v>
      </c>
    </row>
    <row r="2832" spans="1:6" x14ac:dyDescent="0.25">
      <c r="A2832" s="9" t="str">
        <f t="shared" si="88"/>
        <v>Rezková Lucie MUDr. – 1185657633.13 (DPP)</v>
      </c>
      <c r="B2832" s="8" t="s">
        <v>5083</v>
      </c>
      <c r="C2832" s="8" t="s">
        <v>5084</v>
      </c>
      <c r="D2832" s="8" t="s">
        <v>165</v>
      </c>
      <c r="E2832" s="8" t="s">
        <v>5031</v>
      </c>
      <c r="F2832" s="8" t="str">
        <f t="shared" si="89"/>
        <v>11750</v>
      </c>
    </row>
    <row r="2833" spans="1:6" x14ac:dyDescent="0.25">
      <c r="A2833" s="9" t="str">
        <f t="shared" si="88"/>
        <v>Růžičková Eva doc. MUDr. CSc. – 1139917486.01 (PP)</v>
      </c>
      <c r="B2833" s="8" t="s">
        <v>5085</v>
      </c>
      <c r="C2833" s="8" t="s">
        <v>5086</v>
      </c>
      <c r="D2833" s="8" t="s">
        <v>113</v>
      </c>
      <c r="E2833" s="8" t="s">
        <v>5031</v>
      </c>
      <c r="F2833" s="8" t="str">
        <f t="shared" si="89"/>
        <v>11750</v>
      </c>
    </row>
    <row r="2834" spans="1:6" x14ac:dyDescent="0.25">
      <c r="A2834" s="9" t="str">
        <f t="shared" si="88"/>
        <v>Říhová Eva doc. MUDr. CSc. – 1177636250.01 (PP)</v>
      </c>
      <c r="B2834" s="8" t="s">
        <v>5087</v>
      </c>
      <c r="C2834" s="8" t="s">
        <v>5088</v>
      </c>
      <c r="D2834" s="8" t="s">
        <v>113</v>
      </c>
      <c r="E2834" s="8" t="s">
        <v>5031</v>
      </c>
      <c r="F2834" s="8" t="str">
        <f t="shared" si="89"/>
        <v>11750</v>
      </c>
    </row>
    <row r="2835" spans="1:6" x14ac:dyDescent="0.25">
      <c r="A2835" s="9" t="str">
        <f t="shared" si="88"/>
        <v>Skalická Pavlína MUDr. Ph.D. – 1168878663.01 (PP)</v>
      </c>
      <c r="B2835" s="8" t="s">
        <v>5089</v>
      </c>
      <c r="C2835" s="8" t="s">
        <v>5090</v>
      </c>
      <c r="D2835" s="8" t="s">
        <v>113</v>
      </c>
      <c r="E2835" s="8" t="s">
        <v>5031</v>
      </c>
      <c r="F2835" s="8" t="str">
        <f t="shared" si="89"/>
        <v>11750</v>
      </c>
    </row>
    <row r="2836" spans="1:6" x14ac:dyDescent="0.25">
      <c r="A2836" s="9" t="str">
        <f t="shared" si="88"/>
        <v>Svozílková Petra prof. MUDr. Ph.D. – 1198629991.01 (PP)</v>
      </c>
      <c r="B2836" s="8" t="s">
        <v>5091</v>
      </c>
      <c r="C2836" s="8" t="s">
        <v>5092</v>
      </c>
      <c r="D2836" s="8" t="s">
        <v>113</v>
      </c>
      <c r="E2836" s="8" t="s">
        <v>5031</v>
      </c>
      <c r="F2836" s="8" t="str">
        <f t="shared" si="89"/>
        <v>11750</v>
      </c>
    </row>
    <row r="2837" spans="1:6" x14ac:dyDescent="0.25">
      <c r="A2837" s="9" t="str">
        <f t="shared" si="88"/>
        <v>Škrlová Eva MUDr. – 1199189944.01 (PP)</v>
      </c>
      <c r="B2837" s="8" t="s">
        <v>5093</v>
      </c>
      <c r="C2837" s="8" t="s">
        <v>5094</v>
      </c>
      <c r="D2837" s="8" t="s">
        <v>113</v>
      </c>
      <c r="E2837" s="8" t="s">
        <v>5031</v>
      </c>
      <c r="F2837" s="8" t="str">
        <f t="shared" si="89"/>
        <v>11750</v>
      </c>
    </row>
    <row r="2838" spans="1:6" x14ac:dyDescent="0.25">
      <c r="A2838" s="9" t="str">
        <f t="shared" si="88"/>
        <v>Škrlová Eva MUDr. – 1199189944.03 (PP)</v>
      </c>
      <c r="B2838" s="8" t="s">
        <v>5093</v>
      </c>
      <c r="C2838" s="8" t="s">
        <v>5095</v>
      </c>
      <c r="D2838" s="8" t="s">
        <v>113</v>
      </c>
      <c r="E2838" s="8" t="s">
        <v>5031</v>
      </c>
      <c r="F2838" s="8" t="str">
        <f t="shared" si="89"/>
        <v>11750</v>
      </c>
    </row>
    <row r="2839" spans="1:6" x14ac:dyDescent="0.25">
      <c r="A2839" s="9" t="str">
        <f t="shared" si="88"/>
        <v>Šplíchal Lubor MUDr. – 1145119721.13 (DPP)</v>
      </c>
      <c r="B2839" s="8" t="s">
        <v>5096</v>
      </c>
      <c r="C2839" s="8" t="s">
        <v>5097</v>
      </c>
      <c r="D2839" s="8" t="s">
        <v>165</v>
      </c>
      <c r="E2839" s="8" t="s">
        <v>5031</v>
      </c>
      <c r="F2839" s="8" t="str">
        <f t="shared" si="89"/>
        <v>11750</v>
      </c>
    </row>
    <row r="2840" spans="1:6" x14ac:dyDescent="0.25">
      <c r="A2840" s="9" t="str">
        <f t="shared" si="88"/>
        <v>Uherková Eva MUDr. – 1151210280.04 (DPP)</v>
      </c>
      <c r="B2840" s="8" t="s">
        <v>5098</v>
      </c>
      <c r="C2840" s="8" t="s">
        <v>5099</v>
      </c>
      <c r="D2840" s="8" t="s">
        <v>165</v>
      </c>
      <c r="E2840" s="8" t="s">
        <v>5031</v>
      </c>
      <c r="F2840" s="8" t="str">
        <f t="shared" si="89"/>
        <v>11750</v>
      </c>
    </row>
    <row r="2841" spans="1:6" x14ac:dyDescent="0.25">
      <c r="A2841" s="9" t="str">
        <f t="shared" si="88"/>
        <v>Vajter Marie MUDr. Ing. – 1131284286.05 (PP)</v>
      </c>
      <c r="B2841" s="8" t="s">
        <v>5100</v>
      </c>
      <c r="C2841" s="8" t="s">
        <v>5101</v>
      </c>
      <c r="D2841" s="8" t="s">
        <v>113</v>
      </c>
      <c r="E2841" s="8" t="s">
        <v>5031</v>
      </c>
      <c r="F2841" s="8" t="str">
        <f t="shared" si="89"/>
        <v>11750</v>
      </c>
    </row>
    <row r="2842" spans="1:6" x14ac:dyDescent="0.25">
      <c r="A2842" s="9" t="str">
        <f t="shared" si="88"/>
        <v>Vajter Marie MUDr. Ing. – 1131284286.06 (PP)</v>
      </c>
      <c r="B2842" s="8" t="s">
        <v>5100</v>
      </c>
      <c r="C2842" s="8" t="s">
        <v>5102</v>
      </c>
      <c r="D2842" s="8" t="s">
        <v>113</v>
      </c>
      <c r="E2842" s="8" t="s">
        <v>5031</v>
      </c>
      <c r="F2842" s="8" t="str">
        <f t="shared" si="89"/>
        <v>11750</v>
      </c>
    </row>
    <row r="2843" spans="1:6" x14ac:dyDescent="0.25">
      <c r="A2843" s="9" t="str">
        <f t="shared" si="88"/>
        <v>Vejsadová Hana RNDr. CSc. – 1167966395.03 (DPP)</v>
      </c>
      <c r="B2843" s="8" t="s">
        <v>5103</v>
      </c>
      <c r="C2843" s="8" t="s">
        <v>5104</v>
      </c>
      <c r="D2843" s="8" t="s">
        <v>165</v>
      </c>
      <c r="E2843" s="8" t="s">
        <v>5031</v>
      </c>
      <c r="F2843" s="8" t="str">
        <f t="shared" si="89"/>
        <v>11750</v>
      </c>
    </row>
    <row r="2844" spans="1:6" x14ac:dyDescent="0.25">
      <c r="A2844" s="9" t="str">
        <f t="shared" si="88"/>
        <v>Vergaro Andrea MUDr. – 1131763927.04 (DPP)</v>
      </c>
      <c r="B2844" s="8" t="s">
        <v>5105</v>
      </c>
      <c r="C2844" s="8" t="s">
        <v>5106</v>
      </c>
      <c r="D2844" s="8" t="s">
        <v>165</v>
      </c>
      <c r="E2844" s="8" t="s">
        <v>5031</v>
      </c>
      <c r="F2844" s="8" t="str">
        <f t="shared" si="89"/>
        <v>11750</v>
      </c>
    </row>
    <row r="2845" spans="1:6" x14ac:dyDescent="0.25">
      <c r="A2845" s="9" t="str">
        <f t="shared" si="88"/>
        <v>Zaydlar Tomáš MUDr. – 1140889545.02 (DPP)</v>
      </c>
      <c r="B2845" s="8" t="s">
        <v>5107</v>
      </c>
      <c r="C2845" s="8" t="s">
        <v>5108</v>
      </c>
      <c r="D2845" s="8" t="s">
        <v>165</v>
      </c>
      <c r="E2845" s="8" t="s">
        <v>5031</v>
      </c>
      <c r="F2845" s="8" t="str">
        <f t="shared" si="89"/>
        <v>11750</v>
      </c>
    </row>
    <row r="2846" spans="1:6" x14ac:dyDescent="0.25">
      <c r="A2846" s="9" t="str">
        <f t="shared" si="88"/>
        <v>Al Haboubi Markéta MDDr. – 1120305882.01 (PP)</v>
      </c>
      <c r="B2846" s="8" t="s">
        <v>9939</v>
      </c>
      <c r="C2846" s="8" t="s">
        <v>9940</v>
      </c>
      <c r="D2846" s="8" t="s">
        <v>113</v>
      </c>
      <c r="E2846" s="8" t="s">
        <v>5111</v>
      </c>
      <c r="F2846" s="8" t="str">
        <f t="shared" si="89"/>
        <v>11770</v>
      </c>
    </row>
    <row r="2847" spans="1:6" x14ac:dyDescent="0.25">
      <c r="A2847" s="9" t="str">
        <f t="shared" si="88"/>
        <v>Apostol Mihaela MUDr. – 1176464627.03 (DPP)</v>
      </c>
      <c r="B2847" s="8" t="s">
        <v>5109</v>
      </c>
      <c r="C2847" s="8" t="s">
        <v>5110</v>
      </c>
      <c r="D2847" s="8" t="s">
        <v>165</v>
      </c>
      <c r="E2847" s="8" t="s">
        <v>5111</v>
      </c>
      <c r="F2847" s="8" t="str">
        <f t="shared" si="89"/>
        <v>11770</v>
      </c>
    </row>
    <row r="2848" spans="1:6" x14ac:dyDescent="0.25">
      <c r="A2848" s="9" t="str">
        <f t="shared" si="88"/>
        <v>Barešová Ljuba  DiS. – 1155499082.01 (PP)</v>
      </c>
      <c r="B2848" s="8" t="s">
        <v>9941</v>
      </c>
      <c r="C2848" s="8" t="s">
        <v>9942</v>
      </c>
      <c r="D2848" s="8" t="s">
        <v>113</v>
      </c>
      <c r="E2848" s="8" t="s">
        <v>5111</v>
      </c>
      <c r="F2848" s="8" t="str">
        <f t="shared" si="89"/>
        <v>11770</v>
      </c>
    </row>
    <row r="2849" spans="1:6" x14ac:dyDescent="0.25">
      <c r="A2849" s="9" t="str">
        <f t="shared" si="88"/>
        <v>Barták Petr MUDr. – 1163141773.06 (PP)</v>
      </c>
      <c r="B2849" s="8" t="s">
        <v>5112</v>
      </c>
      <c r="C2849" s="8" t="s">
        <v>5113</v>
      </c>
      <c r="D2849" s="8" t="s">
        <v>113</v>
      </c>
      <c r="E2849" s="8" t="s">
        <v>5111</v>
      </c>
      <c r="F2849" s="8" t="str">
        <f t="shared" si="89"/>
        <v>11770</v>
      </c>
    </row>
    <row r="2850" spans="1:6" x14ac:dyDescent="0.25">
      <c r="A2850" s="9" t="str">
        <f t="shared" si="88"/>
        <v>Bartoňová Pavlína – 1124613501.01 (PP)</v>
      </c>
      <c r="B2850" s="8" t="s">
        <v>5114</v>
      </c>
      <c r="C2850" s="8" t="s">
        <v>5115</v>
      </c>
      <c r="D2850" s="8" t="s">
        <v>113</v>
      </c>
      <c r="E2850" s="8" t="s">
        <v>5111</v>
      </c>
      <c r="F2850" s="8" t="str">
        <f t="shared" si="89"/>
        <v>11770</v>
      </c>
    </row>
    <row r="2851" spans="1:6" x14ac:dyDescent="0.25">
      <c r="A2851" s="9" t="str">
        <f t="shared" si="88"/>
        <v>Bartoš Martin doc. MUDr. MDDr. Ph.D. – 1116232137.04 (PP)</v>
      </c>
      <c r="B2851" s="8" t="s">
        <v>9943</v>
      </c>
      <c r="C2851" s="8" t="s">
        <v>5116</v>
      </c>
      <c r="D2851" s="8" t="s">
        <v>113</v>
      </c>
      <c r="E2851" s="8" t="s">
        <v>5111</v>
      </c>
      <c r="F2851" s="8" t="str">
        <f t="shared" si="89"/>
        <v>11770</v>
      </c>
    </row>
    <row r="2852" spans="1:6" x14ac:dyDescent="0.25">
      <c r="A2852" s="9" t="str">
        <f t="shared" si="88"/>
        <v>Basnet Mimi Maung MDDr. – 1154183476.01 (DPČ)</v>
      </c>
      <c r="B2852" s="8" t="s">
        <v>5117</v>
      </c>
      <c r="C2852" s="8" t="s">
        <v>5118</v>
      </c>
      <c r="D2852" s="8" t="s">
        <v>331</v>
      </c>
      <c r="E2852" s="8" t="s">
        <v>5111</v>
      </c>
      <c r="F2852" s="8" t="str">
        <f t="shared" si="89"/>
        <v>11770</v>
      </c>
    </row>
    <row r="2853" spans="1:6" x14ac:dyDescent="0.25">
      <c r="A2853" s="9" t="str">
        <f t="shared" si="88"/>
        <v>Baumruk Jiří MUDr. – 1141533798.01 (PP)</v>
      </c>
      <c r="B2853" s="8" t="s">
        <v>5119</v>
      </c>
      <c r="C2853" s="8" t="s">
        <v>5120</v>
      </c>
      <c r="D2853" s="8" t="s">
        <v>113</v>
      </c>
      <c r="E2853" s="8" t="s">
        <v>5111</v>
      </c>
      <c r="F2853" s="8" t="str">
        <f t="shared" si="89"/>
        <v>11770</v>
      </c>
    </row>
    <row r="2854" spans="1:6" x14ac:dyDescent="0.25">
      <c r="A2854" s="9" t="str">
        <f t="shared" si="88"/>
        <v>Bělinová Kateřina MDDr. – 1182895925.01 (PP)</v>
      </c>
      <c r="B2854" s="8" t="s">
        <v>5121</v>
      </c>
      <c r="C2854" s="8" t="s">
        <v>5122</v>
      </c>
      <c r="D2854" s="8" t="s">
        <v>113</v>
      </c>
      <c r="E2854" s="8" t="s">
        <v>5111</v>
      </c>
      <c r="F2854" s="8" t="str">
        <f t="shared" si="89"/>
        <v>11770</v>
      </c>
    </row>
    <row r="2855" spans="1:6" x14ac:dyDescent="0.25">
      <c r="A2855" s="9" t="str">
        <f t="shared" si="88"/>
        <v>Beňo Michal MUDr. Ph.D. – 1115124417.01 (PP)</v>
      </c>
      <c r="B2855" s="8" t="s">
        <v>5123</v>
      </c>
      <c r="C2855" s="8" t="s">
        <v>5124</v>
      </c>
      <c r="D2855" s="8" t="s">
        <v>113</v>
      </c>
      <c r="E2855" s="8" t="s">
        <v>5111</v>
      </c>
      <c r="F2855" s="8" t="str">
        <f t="shared" si="89"/>
        <v>11770</v>
      </c>
    </row>
    <row r="2856" spans="1:6" x14ac:dyDescent="0.25">
      <c r="A2856" s="9" t="str">
        <f t="shared" si="88"/>
        <v>Berková Sabina MDDr. – 1121451319.01 (PP)</v>
      </c>
      <c r="B2856" s="8" t="s">
        <v>5125</v>
      </c>
      <c r="C2856" s="8" t="s">
        <v>5126</v>
      </c>
      <c r="D2856" s="8" t="s">
        <v>113</v>
      </c>
      <c r="E2856" s="8" t="s">
        <v>5111</v>
      </c>
      <c r="F2856" s="8" t="str">
        <f t="shared" si="89"/>
        <v>11770</v>
      </c>
    </row>
    <row r="2857" spans="1:6" x14ac:dyDescent="0.25">
      <c r="A2857" s="9" t="str">
        <f t="shared" si="88"/>
        <v>Borská Michaela MUDr. – 1186673804.07 (DPP)</v>
      </c>
      <c r="B2857" s="8" t="s">
        <v>5127</v>
      </c>
      <c r="C2857" s="8" t="s">
        <v>5128</v>
      </c>
      <c r="D2857" s="8" t="s">
        <v>165</v>
      </c>
      <c r="E2857" s="8" t="s">
        <v>5111</v>
      </c>
      <c r="F2857" s="8" t="str">
        <f t="shared" si="89"/>
        <v>11770</v>
      </c>
    </row>
    <row r="2858" spans="1:6" x14ac:dyDescent="0.25">
      <c r="A2858" s="9" t="str">
        <f t="shared" si="88"/>
        <v>Brázda Otakar doc. MUDr. CSc. – 1152845522.08 (DPP)</v>
      </c>
      <c r="B2858" s="8" t="s">
        <v>5129</v>
      </c>
      <c r="C2858" s="8" t="s">
        <v>5130</v>
      </c>
      <c r="D2858" s="8" t="s">
        <v>165</v>
      </c>
      <c r="E2858" s="8" t="s">
        <v>5111</v>
      </c>
      <c r="F2858" s="8" t="str">
        <f t="shared" si="89"/>
        <v>11770</v>
      </c>
    </row>
    <row r="2859" spans="1:6" x14ac:dyDescent="0.25">
      <c r="A2859" s="9" t="str">
        <f t="shared" si="88"/>
        <v>Břinčilová Lenka – 1170458966.01 (PP)</v>
      </c>
      <c r="B2859" s="8" t="s">
        <v>5131</v>
      </c>
      <c r="C2859" s="8" t="s">
        <v>5132</v>
      </c>
      <c r="D2859" s="8" t="s">
        <v>113</v>
      </c>
      <c r="E2859" s="8" t="s">
        <v>5111</v>
      </c>
      <c r="F2859" s="8" t="str">
        <f t="shared" si="89"/>
        <v>11770</v>
      </c>
    </row>
    <row r="2860" spans="1:6" x14ac:dyDescent="0.25">
      <c r="A2860" s="9" t="str">
        <f t="shared" si="88"/>
        <v>Bujda Michele MUDr. MDDr. – 1124834839.01 (PP)</v>
      </c>
      <c r="B2860" s="8" t="s">
        <v>9944</v>
      </c>
      <c r="C2860" s="8" t="s">
        <v>5133</v>
      </c>
      <c r="D2860" s="8" t="s">
        <v>113</v>
      </c>
      <c r="E2860" s="8" t="s">
        <v>5111</v>
      </c>
      <c r="F2860" s="8" t="str">
        <f t="shared" si="89"/>
        <v>11770</v>
      </c>
    </row>
    <row r="2861" spans="1:6" x14ac:dyDescent="0.25">
      <c r="A2861" s="9" t="str">
        <f t="shared" si="88"/>
        <v>Buriánková Anežka MDDr. – 1140504732.02 (DPP)</v>
      </c>
      <c r="B2861" s="8" t="s">
        <v>5134</v>
      </c>
      <c r="C2861" s="8" t="s">
        <v>5135</v>
      </c>
      <c r="D2861" s="8" t="s">
        <v>165</v>
      </c>
      <c r="E2861" s="8" t="s">
        <v>5111</v>
      </c>
      <c r="F2861" s="8" t="str">
        <f t="shared" si="89"/>
        <v>11770</v>
      </c>
    </row>
    <row r="2862" spans="1:6" x14ac:dyDescent="0.25">
      <c r="A2862" s="9" t="str">
        <f t="shared" si="88"/>
        <v>Čermáková Radka MUDr. – 1124704571.01 (PP)</v>
      </c>
      <c r="B2862" s="8" t="s">
        <v>5136</v>
      </c>
      <c r="C2862" s="8" t="s">
        <v>5137</v>
      </c>
      <c r="D2862" s="8" t="s">
        <v>113</v>
      </c>
      <c r="E2862" s="8" t="s">
        <v>5111</v>
      </c>
      <c r="F2862" s="8" t="str">
        <f t="shared" si="89"/>
        <v>11770</v>
      </c>
    </row>
    <row r="2863" spans="1:6" x14ac:dyDescent="0.25">
      <c r="A2863" s="9" t="str">
        <f t="shared" si="88"/>
        <v>Červená Irena MUDr. – 1186285497.04 (DPP)</v>
      </c>
      <c r="B2863" s="8" t="s">
        <v>5138</v>
      </c>
      <c r="C2863" s="8" t="s">
        <v>5139</v>
      </c>
      <c r="D2863" s="8" t="s">
        <v>165</v>
      </c>
      <c r="E2863" s="8" t="s">
        <v>5111</v>
      </c>
      <c r="F2863" s="8" t="str">
        <f t="shared" si="89"/>
        <v>11770</v>
      </c>
    </row>
    <row r="2864" spans="1:6" x14ac:dyDescent="0.25">
      <c r="A2864" s="9" t="str">
        <f t="shared" si="88"/>
        <v>Česneková Magdalena Mgr. – 1164079192.01 (PP)</v>
      </c>
      <c r="B2864" s="8" t="s">
        <v>5140</v>
      </c>
      <c r="C2864" s="8" t="s">
        <v>5141</v>
      </c>
      <c r="D2864" s="8" t="s">
        <v>113</v>
      </c>
      <c r="E2864" s="8" t="s">
        <v>5111</v>
      </c>
      <c r="F2864" s="8" t="str">
        <f t="shared" si="89"/>
        <v>11770</v>
      </c>
    </row>
    <row r="2865" spans="1:6" x14ac:dyDescent="0.25">
      <c r="A2865" s="9" t="str">
        <f t="shared" si="88"/>
        <v>Čižmarik Samuel MDDr. – 1185775087.01 (PP)</v>
      </c>
      <c r="B2865" s="8" t="s">
        <v>5142</v>
      </c>
      <c r="C2865" s="8" t="s">
        <v>5143</v>
      </c>
      <c r="D2865" s="8" t="s">
        <v>113</v>
      </c>
      <c r="E2865" s="8" t="s">
        <v>5111</v>
      </c>
      <c r="F2865" s="8" t="str">
        <f t="shared" si="89"/>
        <v>11770</v>
      </c>
    </row>
    <row r="2866" spans="1:6" x14ac:dyDescent="0.25">
      <c r="A2866" s="9" t="str">
        <f t="shared" si="88"/>
        <v>Dandová Eva MUDr. – 1113619905.02 (DPP)</v>
      </c>
      <c r="B2866" s="8" t="s">
        <v>5144</v>
      </c>
      <c r="C2866" s="8" t="s">
        <v>5145</v>
      </c>
      <c r="D2866" s="8" t="s">
        <v>165</v>
      </c>
      <c r="E2866" s="8" t="s">
        <v>5111</v>
      </c>
      <c r="F2866" s="8" t="str">
        <f t="shared" si="89"/>
        <v>11770</v>
      </c>
    </row>
    <row r="2867" spans="1:6" x14ac:dyDescent="0.25">
      <c r="A2867" s="9" t="str">
        <f t="shared" si="88"/>
        <v>Drábek Jiří MDDr. – 1197083950.01 (PP)</v>
      </c>
      <c r="B2867" s="8" t="s">
        <v>5146</v>
      </c>
      <c r="C2867" s="8" t="s">
        <v>5147</v>
      </c>
      <c r="D2867" s="8" t="s">
        <v>113</v>
      </c>
      <c r="E2867" s="8" t="s">
        <v>5111</v>
      </c>
      <c r="F2867" s="8" t="str">
        <f t="shared" si="89"/>
        <v>11770</v>
      </c>
    </row>
    <row r="2868" spans="1:6" x14ac:dyDescent="0.25">
      <c r="A2868" s="9" t="str">
        <f t="shared" si="88"/>
        <v>Dubec Otakar MUDr. – 1175532519.09 (DPP)</v>
      </c>
      <c r="B2868" s="8" t="s">
        <v>5148</v>
      </c>
      <c r="C2868" s="8" t="s">
        <v>5149</v>
      </c>
      <c r="D2868" s="8" t="s">
        <v>165</v>
      </c>
      <c r="E2868" s="8" t="s">
        <v>5111</v>
      </c>
      <c r="F2868" s="8" t="str">
        <f t="shared" si="89"/>
        <v>11770</v>
      </c>
    </row>
    <row r="2869" spans="1:6" x14ac:dyDescent="0.25">
      <c r="A2869" s="9" t="str">
        <f t="shared" si="88"/>
        <v>Dudek Michal MUDr. Ph.D. – 1196776147.04 (PP)</v>
      </c>
      <c r="B2869" s="8" t="s">
        <v>5150</v>
      </c>
      <c r="C2869" s="8" t="s">
        <v>5151</v>
      </c>
      <c r="D2869" s="8" t="s">
        <v>113</v>
      </c>
      <c r="E2869" s="8" t="s">
        <v>5111</v>
      </c>
      <c r="F2869" s="8" t="str">
        <f t="shared" si="89"/>
        <v>11770</v>
      </c>
    </row>
    <row r="2870" spans="1:6" x14ac:dyDescent="0.25">
      <c r="A2870" s="9" t="str">
        <f t="shared" si="88"/>
        <v>Dušková Jana prof. MUDr. MBA, DrSc. – 1193946087.01 (PP)</v>
      </c>
      <c r="B2870" s="8" t="s">
        <v>5152</v>
      </c>
      <c r="C2870" s="8" t="s">
        <v>5153</v>
      </c>
      <c r="D2870" s="8" t="s">
        <v>113</v>
      </c>
      <c r="E2870" s="8" t="s">
        <v>5111</v>
      </c>
      <c r="F2870" s="8" t="str">
        <f t="shared" si="89"/>
        <v>11770</v>
      </c>
    </row>
    <row r="2871" spans="1:6" x14ac:dyDescent="0.25">
      <c r="A2871" s="9" t="str">
        <f t="shared" si="88"/>
        <v>Elčknerová Vendula – 1193457658.01 (PP)</v>
      </c>
      <c r="B2871" s="8" t="s">
        <v>5154</v>
      </c>
      <c r="C2871" s="8" t="s">
        <v>5155</v>
      </c>
      <c r="D2871" s="8" t="s">
        <v>113</v>
      </c>
      <c r="E2871" s="8" t="s">
        <v>5111</v>
      </c>
      <c r="F2871" s="8" t="str">
        <f t="shared" si="89"/>
        <v>11770</v>
      </c>
    </row>
    <row r="2872" spans="1:6" x14ac:dyDescent="0.25">
      <c r="A2872" s="9" t="str">
        <f t="shared" si="88"/>
        <v>Ferenčík Daniel MDDr. – 1146180772.01 (PP)</v>
      </c>
      <c r="B2872" s="8" t="s">
        <v>5156</v>
      </c>
      <c r="C2872" s="8" t="s">
        <v>5157</v>
      </c>
      <c r="D2872" s="8" t="s">
        <v>113</v>
      </c>
      <c r="E2872" s="8" t="s">
        <v>5111</v>
      </c>
      <c r="F2872" s="8" t="str">
        <f t="shared" si="89"/>
        <v>11770</v>
      </c>
    </row>
    <row r="2873" spans="1:6" x14ac:dyDescent="0.25">
      <c r="A2873" s="9" t="str">
        <f t="shared" si="88"/>
        <v>Foltán René prof. MUDr. Ph.D. – 1186279614.01 (PP)</v>
      </c>
      <c r="B2873" s="8" t="s">
        <v>5158</v>
      </c>
      <c r="C2873" s="8" t="s">
        <v>5159</v>
      </c>
      <c r="D2873" s="8" t="s">
        <v>113</v>
      </c>
      <c r="E2873" s="8" t="s">
        <v>5111</v>
      </c>
      <c r="F2873" s="8" t="str">
        <f t="shared" si="89"/>
        <v>11770</v>
      </c>
    </row>
    <row r="2874" spans="1:6" x14ac:dyDescent="0.25">
      <c r="A2874" s="9" t="str">
        <f t="shared" si="88"/>
        <v>Gaubová Klára MDDr. – 1128204905.01 (PP)</v>
      </c>
      <c r="B2874" s="8" t="s">
        <v>5160</v>
      </c>
      <c r="C2874" s="8" t="s">
        <v>5161</v>
      </c>
      <c r="D2874" s="8" t="s">
        <v>113</v>
      </c>
      <c r="E2874" s="8" t="s">
        <v>5111</v>
      </c>
      <c r="F2874" s="8" t="str">
        <f t="shared" si="89"/>
        <v>11770</v>
      </c>
    </row>
    <row r="2875" spans="1:6" x14ac:dyDescent="0.25">
      <c r="A2875" s="9" t="str">
        <f t="shared" si="88"/>
        <v>Habrychová Květa  DiS. – 1110915992.01 (PP)</v>
      </c>
      <c r="B2875" s="8" t="s">
        <v>5162</v>
      </c>
      <c r="C2875" s="8" t="s">
        <v>5163</v>
      </c>
      <c r="D2875" s="8" t="s">
        <v>113</v>
      </c>
      <c r="E2875" s="8" t="s">
        <v>5111</v>
      </c>
      <c r="F2875" s="8" t="str">
        <f t="shared" si="89"/>
        <v>11770</v>
      </c>
    </row>
    <row r="2876" spans="1:6" x14ac:dyDescent="0.25">
      <c r="A2876" s="9" t="str">
        <f t="shared" si="88"/>
        <v>Hanzelka Tomáš MUDr. Ph.D. – 1127918281.05 (PP)</v>
      </c>
      <c r="B2876" s="8" t="s">
        <v>5164</v>
      </c>
      <c r="C2876" s="8" t="s">
        <v>5165</v>
      </c>
      <c r="D2876" s="8" t="s">
        <v>113</v>
      </c>
      <c r="E2876" s="8" t="s">
        <v>5111</v>
      </c>
      <c r="F2876" s="8" t="str">
        <f t="shared" si="89"/>
        <v>11770</v>
      </c>
    </row>
    <row r="2877" spans="1:6" x14ac:dyDescent="0.25">
      <c r="A2877" s="9" t="str">
        <f t="shared" si="88"/>
        <v>Himmlová Lucie MUDr. CSc. – 1115368872.01 (PP)</v>
      </c>
      <c r="B2877" s="8" t="s">
        <v>5166</v>
      </c>
      <c r="C2877" s="8" t="s">
        <v>5167</v>
      </c>
      <c r="D2877" s="8" t="s">
        <v>113</v>
      </c>
      <c r="E2877" s="8" t="s">
        <v>5111</v>
      </c>
      <c r="F2877" s="8" t="str">
        <f t="shared" si="89"/>
        <v>11770</v>
      </c>
    </row>
    <row r="2878" spans="1:6" x14ac:dyDescent="0.25">
      <c r="A2878" s="9" t="str">
        <f t="shared" si="88"/>
        <v>Hodas Michal MDDr. – 1190128103.01 (DPP)</v>
      </c>
      <c r="B2878" s="8" t="s">
        <v>9945</v>
      </c>
      <c r="C2878" s="8" t="s">
        <v>9946</v>
      </c>
      <c r="D2878" s="8" t="s">
        <v>165</v>
      </c>
      <c r="E2878" s="8" t="s">
        <v>5111</v>
      </c>
      <c r="F2878" s="8" t="str">
        <f t="shared" si="89"/>
        <v>11770</v>
      </c>
    </row>
    <row r="2879" spans="1:6" x14ac:dyDescent="0.25">
      <c r="A2879" s="9" t="str">
        <f t="shared" si="88"/>
        <v>Hokeová Kateřina – 1196839308.01 (PP)</v>
      </c>
      <c r="B2879" s="8" t="s">
        <v>5168</v>
      </c>
      <c r="C2879" s="8" t="s">
        <v>5169</v>
      </c>
      <c r="D2879" s="8" t="s">
        <v>113</v>
      </c>
      <c r="E2879" s="8" t="s">
        <v>5111</v>
      </c>
      <c r="F2879" s="8" t="str">
        <f t="shared" si="89"/>
        <v>11770</v>
      </c>
    </row>
    <row r="2880" spans="1:6" x14ac:dyDescent="0.25">
      <c r="A2880" s="9" t="str">
        <f t="shared" si="88"/>
        <v>Holakovský Jiří MUDr. et MUDr. – 1124740075.01 (PP)</v>
      </c>
      <c r="B2880" s="8" t="s">
        <v>5170</v>
      </c>
      <c r="C2880" s="8" t="s">
        <v>5171</v>
      </c>
      <c r="D2880" s="8" t="s">
        <v>113</v>
      </c>
      <c r="E2880" s="8" t="s">
        <v>5111</v>
      </c>
      <c r="F2880" s="8" t="str">
        <f t="shared" si="89"/>
        <v>11770</v>
      </c>
    </row>
    <row r="2881" spans="1:6" x14ac:dyDescent="0.25">
      <c r="A2881" s="9" t="str">
        <f t="shared" si="88"/>
        <v>Holubová Jana Mgr. – 1114691963.01 (PP)</v>
      </c>
      <c r="B2881" s="8" t="s">
        <v>5174</v>
      </c>
      <c r="C2881" s="8" t="s">
        <v>5175</v>
      </c>
      <c r="D2881" s="8" t="s">
        <v>113</v>
      </c>
      <c r="E2881" s="8" t="s">
        <v>5111</v>
      </c>
      <c r="F2881" s="8" t="str">
        <f t="shared" si="89"/>
        <v>11770</v>
      </c>
    </row>
    <row r="2882" spans="1:6" x14ac:dyDescent="0.25">
      <c r="A2882" s="9" t="str">
        <f t="shared" ref="A2882:A2945" si="90">_xlfn.CONCAT(B2882," – ",C2882," (",D2882,")")</f>
        <v>Holubová Anna Ing. – 1149773751.01 (PP)</v>
      </c>
      <c r="B2882" s="8" t="s">
        <v>5172</v>
      </c>
      <c r="C2882" s="8" t="s">
        <v>5173</v>
      </c>
      <c r="D2882" s="8" t="s">
        <v>113</v>
      </c>
      <c r="E2882" s="8" t="s">
        <v>5111</v>
      </c>
      <c r="F2882" s="8" t="str">
        <f t="shared" ref="F2882:F2945" si="91">MID(E2882,1,5)</f>
        <v>11770</v>
      </c>
    </row>
    <row r="2883" spans="1:6" x14ac:dyDescent="0.25">
      <c r="A2883" s="9" t="str">
        <f t="shared" si="90"/>
        <v>Horáková Natálie MDDr. – 1163497655.01 (PP)</v>
      </c>
      <c r="B2883" s="8" t="s">
        <v>5176</v>
      </c>
      <c r="C2883" s="8" t="s">
        <v>5177</v>
      </c>
      <c r="D2883" s="8" t="s">
        <v>113</v>
      </c>
      <c r="E2883" s="8" t="s">
        <v>5111</v>
      </c>
      <c r="F2883" s="8" t="str">
        <f t="shared" si="91"/>
        <v>11770</v>
      </c>
    </row>
    <row r="2884" spans="1:6" x14ac:dyDescent="0.25">
      <c r="A2884" s="9" t="str">
        <f t="shared" si="90"/>
        <v>Horal Jan MUDr. – 1127245771.03 (PP)</v>
      </c>
      <c r="B2884" s="8" t="s">
        <v>5178</v>
      </c>
      <c r="C2884" s="8" t="s">
        <v>5179</v>
      </c>
      <c r="D2884" s="8" t="s">
        <v>113</v>
      </c>
      <c r="E2884" s="8" t="s">
        <v>5111</v>
      </c>
      <c r="F2884" s="8" t="str">
        <f t="shared" si="91"/>
        <v>11770</v>
      </c>
    </row>
    <row r="2885" spans="1:6" x14ac:dyDescent="0.25">
      <c r="A2885" s="9" t="str">
        <f t="shared" si="90"/>
        <v>Hornová Kateřina MDDr. – 1186779183.02 (DPP)</v>
      </c>
      <c r="B2885" s="8" t="s">
        <v>5180</v>
      </c>
      <c r="C2885" s="8" t="s">
        <v>5181</v>
      </c>
      <c r="D2885" s="8" t="s">
        <v>165</v>
      </c>
      <c r="E2885" s="8" t="s">
        <v>5111</v>
      </c>
      <c r="F2885" s="8" t="str">
        <f t="shared" si="91"/>
        <v>11770</v>
      </c>
    </row>
    <row r="2886" spans="1:6" x14ac:dyDescent="0.25">
      <c r="A2886" s="9" t="str">
        <f t="shared" si="90"/>
        <v>Hošek Jakub – 1165471239.03 (DPP)</v>
      </c>
      <c r="B2886" s="8" t="s">
        <v>5182</v>
      </c>
      <c r="C2886" s="8" t="s">
        <v>9947</v>
      </c>
      <c r="D2886" s="8" t="s">
        <v>165</v>
      </c>
      <c r="E2886" s="8" t="s">
        <v>5111</v>
      </c>
      <c r="F2886" s="8" t="str">
        <f t="shared" si="91"/>
        <v>11770</v>
      </c>
    </row>
    <row r="2887" spans="1:6" x14ac:dyDescent="0.25">
      <c r="A2887" s="9" t="str">
        <f t="shared" si="90"/>
        <v>Houšová Děvana MUDr. CSc. – 1182543995.03 (DPP)</v>
      </c>
      <c r="B2887" s="8" t="s">
        <v>5183</v>
      </c>
      <c r="C2887" s="8" t="s">
        <v>5184</v>
      </c>
      <c r="D2887" s="8" t="s">
        <v>165</v>
      </c>
      <c r="E2887" s="8" t="s">
        <v>5111</v>
      </c>
      <c r="F2887" s="8" t="str">
        <f t="shared" si="91"/>
        <v>11770</v>
      </c>
    </row>
    <row r="2888" spans="1:6" x14ac:dyDescent="0.25">
      <c r="A2888" s="9" t="str">
        <f t="shared" si="90"/>
        <v>Hrdinka Tomáš MDDr. – 1166706223.02 (DPP)</v>
      </c>
      <c r="B2888" s="8" t="s">
        <v>5185</v>
      </c>
      <c r="C2888" s="8" t="s">
        <v>9948</v>
      </c>
      <c r="D2888" s="8" t="s">
        <v>165</v>
      </c>
      <c r="E2888" s="8" t="s">
        <v>5111</v>
      </c>
      <c r="F2888" s="8" t="str">
        <f t="shared" si="91"/>
        <v>11770</v>
      </c>
    </row>
    <row r="2889" spans="1:6" x14ac:dyDescent="0.25">
      <c r="A2889" s="9" t="str">
        <f t="shared" si="90"/>
        <v>Hrubý Zdeněk MUDr. – 1121751670.01 (PP)</v>
      </c>
      <c r="B2889" s="8" t="s">
        <v>5186</v>
      </c>
      <c r="C2889" s="8" t="s">
        <v>5187</v>
      </c>
      <c r="D2889" s="8" t="s">
        <v>113</v>
      </c>
      <c r="E2889" s="8" t="s">
        <v>5111</v>
      </c>
      <c r="F2889" s="8" t="str">
        <f t="shared" si="91"/>
        <v>11770</v>
      </c>
    </row>
    <row r="2890" spans="1:6" x14ac:dyDescent="0.25">
      <c r="A2890" s="9" t="str">
        <f t="shared" si="90"/>
        <v>Hubálková Hana doc. MUDr. Ph.D. – 1178530052.01 (PP)</v>
      </c>
      <c r="B2890" s="8" t="s">
        <v>5188</v>
      </c>
      <c r="C2890" s="8" t="s">
        <v>5189</v>
      </c>
      <c r="D2890" s="8" t="s">
        <v>113</v>
      </c>
      <c r="E2890" s="8" t="s">
        <v>5111</v>
      </c>
      <c r="F2890" s="8" t="str">
        <f t="shared" si="91"/>
        <v>11770</v>
      </c>
    </row>
    <row r="2891" spans="1:6" x14ac:dyDescent="0.25">
      <c r="A2891" s="9" t="str">
        <f t="shared" si="90"/>
        <v>Hůlková Petra MUDr. – 1159504300.02 (DPP)</v>
      </c>
      <c r="B2891" s="8" t="s">
        <v>5190</v>
      </c>
      <c r="C2891" s="8" t="s">
        <v>5191</v>
      </c>
      <c r="D2891" s="8" t="s">
        <v>165</v>
      </c>
      <c r="E2891" s="8" t="s">
        <v>5111</v>
      </c>
      <c r="F2891" s="8" t="str">
        <f t="shared" si="91"/>
        <v>11770</v>
      </c>
    </row>
    <row r="2892" spans="1:6" x14ac:dyDescent="0.25">
      <c r="A2892" s="9" t="str">
        <f t="shared" si="90"/>
        <v>Charvát Jindřich MUDr. CSc. – 1157214128.01 (PP)</v>
      </c>
      <c r="B2892" s="8" t="s">
        <v>5194</v>
      </c>
      <c r="C2892" s="8" t="s">
        <v>5195</v>
      </c>
      <c r="D2892" s="8" t="s">
        <v>113</v>
      </c>
      <c r="E2892" s="8" t="s">
        <v>5111</v>
      </c>
      <c r="F2892" s="8" t="str">
        <f t="shared" si="91"/>
        <v>11770</v>
      </c>
    </row>
    <row r="2893" spans="1:6" x14ac:dyDescent="0.25">
      <c r="A2893" s="9" t="str">
        <f t="shared" si="90"/>
        <v>Charvát Jindřich MDDr. Ph.D. – 1154766040.01 (PP)</v>
      </c>
      <c r="B2893" s="8" t="s">
        <v>5192</v>
      </c>
      <c r="C2893" s="8" t="s">
        <v>5193</v>
      </c>
      <c r="D2893" s="8" t="s">
        <v>113</v>
      </c>
      <c r="E2893" s="8" t="s">
        <v>5111</v>
      </c>
      <c r="F2893" s="8" t="str">
        <f t="shared" si="91"/>
        <v>11770</v>
      </c>
    </row>
    <row r="2894" spans="1:6" x14ac:dyDescent="0.25">
      <c r="A2894" s="9" t="str">
        <f t="shared" si="90"/>
        <v>Issa Diana Shamol Issa MDDr. – 1160454233.01 (DPP)</v>
      </c>
      <c r="B2894" s="8" t="s">
        <v>9949</v>
      </c>
      <c r="C2894" s="8" t="s">
        <v>9950</v>
      </c>
      <c r="D2894" s="8" t="s">
        <v>165</v>
      </c>
      <c r="E2894" s="8" t="s">
        <v>5111</v>
      </c>
      <c r="F2894" s="8" t="str">
        <f t="shared" si="91"/>
        <v>11770</v>
      </c>
    </row>
    <row r="2895" spans="1:6" x14ac:dyDescent="0.25">
      <c r="A2895" s="9" t="str">
        <f t="shared" si="90"/>
        <v>Jakubenko Anastasija MDDr. – 1162587011.01 (DPP)</v>
      </c>
      <c r="B2895" s="8" t="s">
        <v>9951</v>
      </c>
      <c r="C2895" s="8" t="s">
        <v>9952</v>
      </c>
      <c r="D2895" s="8" t="s">
        <v>165</v>
      </c>
      <c r="E2895" s="8" t="s">
        <v>5111</v>
      </c>
      <c r="F2895" s="8" t="str">
        <f t="shared" si="91"/>
        <v>11770</v>
      </c>
    </row>
    <row r="2896" spans="1:6" x14ac:dyDescent="0.25">
      <c r="A2896" s="9" t="str">
        <f t="shared" si="90"/>
        <v>Janatová Taťjana Mgr. – 1189044793.01 (PP)</v>
      </c>
      <c r="B2896" s="8" t="s">
        <v>5196</v>
      </c>
      <c r="C2896" s="8" t="s">
        <v>5197</v>
      </c>
      <c r="D2896" s="8" t="s">
        <v>113</v>
      </c>
      <c r="E2896" s="8" t="s">
        <v>5111</v>
      </c>
      <c r="F2896" s="8" t="str">
        <f t="shared" si="91"/>
        <v>11770</v>
      </c>
    </row>
    <row r="2897" spans="1:6" x14ac:dyDescent="0.25">
      <c r="A2897" s="9" t="str">
        <f t="shared" si="90"/>
        <v>Jandl Jiří MDDr. – 1168038502.01 (PP)</v>
      </c>
      <c r="B2897" s="8" t="s">
        <v>5198</v>
      </c>
      <c r="C2897" s="8" t="s">
        <v>5199</v>
      </c>
      <c r="D2897" s="8" t="s">
        <v>113</v>
      </c>
      <c r="E2897" s="8" t="s">
        <v>5111</v>
      </c>
      <c r="F2897" s="8" t="str">
        <f t="shared" si="91"/>
        <v>11770</v>
      </c>
    </row>
    <row r="2898" spans="1:6" x14ac:dyDescent="0.25">
      <c r="A2898" s="9" t="str">
        <f t="shared" si="90"/>
        <v>Jandurová Ivana – 1158380208.01 (PP)</v>
      </c>
      <c r="B2898" s="8" t="s">
        <v>5200</v>
      </c>
      <c r="C2898" s="8" t="s">
        <v>5201</v>
      </c>
      <c r="D2898" s="8" t="s">
        <v>113</v>
      </c>
      <c r="E2898" s="8" t="s">
        <v>5111</v>
      </c>
      <c r="F2898" s="8" t="str">
        <f t="shared" si="91"/>
        <v>11770</v>
      </c>
    </row>
    <row r="2899" spans="1:6" x14ac:dyDescent="0.25">
      <c r="A2899" s="9" t="str">
        <f t="shared" si="90"/>
        <v>Janoušková Klára MDDr. – 1157264696.02 (PP)</v>
      </c>
      <c r="B2899" s="8" t="s">
        <v>5202</v>
      </c>
      <c r="C2899" s="8" t="s">
        <v>5203</v>
      </c>
      <c r="D2899" s="8" t="s">
        <v>113</v>
      </c>
      <c r="E2899" s="8" t="s">
        <v>5111</v>
      </c>
      <c r="F2899" s="8" t="str">
        <f t="shared" si="91"/>
        <v>11770</v>
      </c>
    </row>
    <row r="2900" spans="1:6" x14ac:dyDescent="0.25">
      <c r="A2900" s="9" t="str">
        <f t="shared" si="90"/>
        <v>Janovská Markéta MDDr. – 1163344202.04 (PP)</v>
      </c>
      <c r="B2900" s="8" t="s">
        <v>5204</v>
      </c>
      <c r="C2900" s="8" t="s">
        <v>5205</v>
      </c>
      <c r="D2900" s="8" t="s">
        <v>113</v>
      </c>
      <c r="E2900" s="8" t="s">
        <v>5111</v>
      </c>
      <c r="F2900" s="8" t="str">
        <f t="shared" si="91"/>
        <v>11770</v>
      </c>
    </row>
    <row r="2901" spans="1:6" x14ac:dyDescent="0.25">
      <c r="A2901" s="9" t="str">
        <f t="shared" si="90"/>
        <v>Joets Alexandre MDDr. – 1169549265.01 (PP)</v>
      </c>
      <c r="B2901" s="8" t="s">
        <v>9953</v>
      </c>
      <c r="C2901" s="8" t="s">
        <v>9954</v>
      </c>
      <c r="D2901" s="8" t="s">
        <v>113</v>
      </c>
      <c r="E2901" s="8" t="s">
        <v>5111</v>
      </c>
      <c r="F2901" s="8" t="str">
        <f t="shared" si="91"/>
        <v>11770</v>
      </c>
    </row>
    <row r="2902" spans="1:6" x14ac:dyDescent="0.25">
      <c r="A2902" s="9" t="str">
        <f t="shared" si="90"/>
        <v>Johanesová Simona MDDr. – 1167408790.01 (PP)</v>
      </c>
      <c r="B2902" s="8" t="s">
        <v>5206</v>
      </c>
      <c r="C2902" s="8" t="s">
        <v>5207</v>
      </c>
      <c r="D2902" s="8" t="s">
        <v>113</v>
      </c>
      <c r="E2902" s="8" t="s">
        <v>5111</v>
      </c>
      <c r="F2902" s="8" t="str">
        <f t="shared" si="91"/>
        <v>11770</v>
      </c>
    </row>
    <row r="2903" spans="1:6" x14ac:dyDescent="0.25">
      <c r="A2903" s="9" t="str">
        <f t="shared" si="90"/>
        <v>Johnson Blanka Mgr. – 1188071003.02 (PP)</v>
      </c>
      <c r="B2903" s="8" t="s">
        <v>5208</v>
      </c>
      <c r="C2903" s="8" t="s">
        <v>5209</v>
      </c>
      <c r="D2903" s="8" t="s">
        <v>113</v>
      </c>
      <c r="E2903" s="8" t="s">
        <v>5111</v>
      </c>
      <c r="F2903" s="8" t="str">
        <f t="shared" si="91"/>
        <v>11770</v>
      </c>
    </row>
    <row r="2904" spans="1:6" x14ac:dyDescent="0.25">
      <c r="A2904" s="9" t="str">
        <f t="shared" si="90"/>
        <v>Kábrt Daniel MDDr. – 1130453704.02 (DPP)</v>
      </c>
      <c r="B2904" s="8" t="s">
        <v>5210</v>
      </c>
      <c r="C2904" s="8" t="s">
        <v>5211</v>
      </c>
      <c r="D2904" s="8" t="s">
        <v>165</v>
      </c>
      <c r="E2904" s="8" t="s">
        <v>5111</v>
      </c>
      <c r="F2904" s="8" t="str">
        <f t="shared" si="91"/>
        <v>11770</v>
      </c>
    </row>
    <row r="2905" spans="1:6" x14ac:dyDescent="0.25">
      <c r="A2905" s="9" t="str">
        <f t="shared" si="90"/>
        <v>Kaiferová Jana MUDr. Ph.D. – 1141572783.04 (DPP)</v>
      </c>
      <c r="B2905" s="8" t="s">
        <v>5212</v>
      </c>
      <c r="C2905" s="8" t="s">
        <v>5213</v>
      </c>
      <c r="D2905" s="8" t="s">
        <v>165</v>
      </c>
      <c r="E2905" s="8" t="s">
        <v>5111</v>
      </c>
      <c r="F2905" s="8" t="str">
        <f t="shared" si="91"/>
        <v>11770</v>
      </c>
    </row>
    <row r="2906" spans="1:6" x14ac:dyDescent="0.25">
      <c r="A2906" s="9" t="str">
        <f t="shared" si="90"/>
        <v>Klíma Karel MUDr. et MUDr. Ph.D. – 1190135434.07 (PP)</v>
      </c>
      <c r="B2906" s="8" t="s">
        <v>5214</v>
      </c>
      <c r="C2906" s="8" t="s">
        <v>5215</v>
      </c>
      <c r="D2906" s="8" t="s">
        <v>113</v>
      </c>
      <c r="E2906" s="8" t="s">
        <v>5111</v>
      </c>
      <c r="F2906" s="8" t="str">
        <f t="shared" si="91"/>
        <v>11770</v>
      </c>
    </row>
    <row r="2907" spans="1:6" x14ac:dyDescent="0.25">
      <c r="A2907" s="9" t="str">
        <f t="shared" si="90"/>
        <v>Knákalová Blanka – 1169976152.01 (PP)</v>
      </c>
      <c r="B2907" s="8" t="s">
        <v>5216</v>
      </c>
      <c r="C2907" s="8" t="s">
        <v>5217</v>
      </c>
      <c r="D2907" s="8" t="s">
        <v>113</v>
      </c>
      <c r="E2907" s="8" t="s">
        <v>5111</v>
      </c>
      <c r="F2907" s="8" t="str">
        <f t="shared" si="91"/>
        <v>11770</v>
      </c>
    </row>
    <row r="2908" spans="1:6" x14ac:dyDescent="0.25">
      <c r="A2908" s="9" t="str">
        <f t="shared" si="90"/>
        <v>Koblížková Libuše MUDr. – 1130091467.01 (PP)</v>
      </c>
      <c r="B2908" s="8" t="s">
        <v>5218</v>
      </c>
      <c r="C2908" s="8" t="s">
        <v>5219</v>
      </c>
      <c r="D2908" s="8" t="s">
        <v>113</v>
      </c>
      <c r="E2908" s="8" t="s">
        <v>5111</v>
      </c>
      <c r="F2908" s="8" t="str">
        <f t="shared" si="91"/>
        <v>11770</v>
      </c>
    </row>
    <row r="2909" spans="1:6" x14ac:dyDescent="0.25">
      <c r="A2909" s="9" t="str">
        <f t="shared" si="90"/>
        <v>Konupková Markéta MDDr. – 1187339207.05 (DPP)</v>
      </c>
      <c r="B2909" s="8" t="s">
        <v>5220</v>
      </c>
      <c r="C2909" s="8" t="s">
        <v>5221</v>
      </c>
      <c r="D2909" s="8" t="s">
        <v>165</v>
      </c>
      <c r="E2909" s="8" t="s">
        <v>5111</v>
      </c>
      <c r="F2909" s="8" t="str">
        <f t="shared" si="91"/>
        <v>11770</v>
      </c>
    </row>
    <row r="2910" spans="1:6" x14ac:dyDescent="0.25">
      <c r="A2910" s="9" t="str">
        <f t="shared" si="90"/>
        <v>Kopecká Nikol MDDr. – 1191832313.01 (PP)</v>
      </c>
      <c r="B2910" s="8" t="s">
        <v>5222</v>
      </c>
      <c r="C2910" s="8" t="s">
        <v>5223</v>
      </c>
      <c r="D2910" s="8" t="s">
        <v>113</v>
      </c>
      <c r="E2910" s="8" t="s">
        <v>5111</v>
      </c>
      <c r="F2910" s="8" t="str">
        <f t="shared" si="91"/>
        <v>11770</v>
      </c>
    </row>
    <row r="2911" spans="1:6" x14ac:dyDescent="0.25">
      <c r="A2911" s="9" t="str">
        <f t="shared" si="90"/>
        <v>Korábek Ladislav MUDr. MBA, CSc. – 1118663631.01 (PP)</v>
      </c>
      <c r="B2911" s="8" t="s">
        <v>5224</v>
      </c>
      <c r="C2911" s="8" t="s">
        <v>5225</v>
      </c>
      <c r="D2911" s="8" t="s">
        <v>113</v>
      </c>
      <c r="E2911" s="8" t="s">
        <v>5111</v>
      </c>
      <c r="F2911" s="8" t="str">
        <f t="shared" si="91"/>
        <v>11770</v>
      </c>
    </row>
    <row r="2912" spans="1:6" x14ac:dyDescent="0.25">
      <c r="A2912" s="9" t="str">
        <f t="shared" si="90"/>
        <v>Koudela Aleš MUDr. – 1126999985.07 (DPP)</v>
      </c>
      <c r="B2912" s="8" t="s">
        <v>5226</v>
      </c>
      <c r="C2912" s="8" t="s">
        <v>5227</v>
      </c>
      <c r="D2912" s="8" t="s">
        <v>165</v>
      </c>
      <c r="E2912" s="8" t="s">
        <v>5111</v>
      </c>
      <c r="F2912" s="8" t="str">
        <f t="shared" si="91"/>
        <v>11770</v>
      </c>
    </row>
    <row r="2913" spans="1:6" x14ac:dyDescent="0.25">
      <c r="A2913" s="9" t="str">
        <f t="shared" si="90"/>
        <v>Koudelka Michal – 1193677637.03 (DPP)</v>
      </c>
      <c r="B2913" s="8" t="s">
        <v>5228</v>
      </c>
      <c r="C2913" s="8" t="s">
        <v>5229</v>
      </c>
      <c r="D2913" s="8" t="s">
        <v>165</v>
      </c>
      <c r="E2913" s="8" t="s">
        <v>5111</v>
      </c>
      <c r="F2913" s="8" t="str">
        <f t="shared" si="91"/>
        <v>11770</v>
      </c>
    </row>
    <row r="2914" spans="1:6" x14ac:dyDescent="0.25">
      <c r="A2914" s="9" t="str">
        <f t="shared" si="90"/>
        <v>Kožíšek Ervín – 1164908600.02 (DPP)</v>
      </c>
      <c r="B2914" s="8" t="s">
        <v>5230</v>
      </c>
      <c r="C2914" s="8" t="s">
        <v>5231</v>
      </c>
      <c r="D2914" s="8" t="s">
        <v>165</v>
      </c>
      <c r="E2914" s="8" t="s">
        <v>5111</v>
      </c>
      <c r="F2914" s="8" t="str">
        <f t="shared" si="91"/>
        <v>11770</v>
      </c>
    </row>
    <row r="2915" spans="1:6" x14ac:dyDescent="0.25">
      <c r="A2915" s="9" t="str">
        <f t="shared" si="90"/>
        <v>Kratochvíl Kamil – 1161805187.02 (PP)</v>
      </c>
      <c r="B2915" s="8" t="s">
        <v>5232</v>
      </c>
      <c r="C2915" s="8" t="s">
        <v>5233</v>
      </c>
      <c r="D2915" s="8" t="s">
        <v>113</v>
      </c>
      <c r="E2915" s="8" t="s">
        <v>5111</v>
      </c>
      <c r="F2915" s="8" t="str">
        <f t="shared" si="91"/>
        <v>11770</v>
      </c>
    </row>
    <row r="2916" spans="1:6" x14ac:dyDescent="0.25">
      <c r="A2916" s="9" t="str">
        <f t="shared" si="90"/>
        <v>Krhounková Jiřina MDDr. – 1138362815.01 (PP)</v>
      </c>
      <c r="B2916" s="8" t="s">
        <v>5234</v>
      </c>
      <c r="C2916" s="8" t="s">
        <v>5235</v>
      </c>
      <c r="D2916" s="8" t="s">
        <v>113</v>
      </c>
      <c r="E2916" s="8" t="s">
        <v>5111</v>
      </c>
      <c r="F2916" s="8" t="str">
        <f t="shared" si="91"/>
        <v>11770</v>
      </c>
    </row>
    <row r="2917" spans="1:6" x14ac:dyDescent="0.25">
      <c r="A2917" s="9" t="str">
        <f t="shared" si="90"/>
        <v>Křivková Tereza MDDr. – 1189982710.04 (DPP)</v>
      </c>
      <c r="B2917" s="8" t="s">
        <v>5236</v>
      </c>
      <c r="C2917" s="8" t="s">
        <v>5237</v>
      </c>
      <c r="D2917" s="8" t="s">
        <v>165</v>
      </c>
      <c r="E2917" s="8" t="s">
        <v>5111</v>
      </c>
      <c r="F2917" s="8" t="str">
        <f t="shared" si="91"/>
        <v>11770</v>
      </c>
    </row>
    <row r="2918" spans="1:6" x14ac:dyDescent="0.25">
      <c r="A2918" s="9" t="str">
        <f t="shared" si="90"/>
        <v>Kučera Josef doc. MUDr. Ph.D. – 1147729757.01 (PP)</v>
      </c>
      <c r="B2918" s="8" t="s">
        <v>5238</v>
      </c>
      <c r="C2918" s="8" t="s">
        <v>5239</v>
      </c>
      <c r="D2918" s="8" t="s">
        <v>113</v>
      </c>
      <c r="E2918" s="8" t="s">
        <v>5111</v>
      </c>
      <c r="F2918" s="8" t="str">
        <f t="shared" si="91"/>
        <v>11770</v>
      </c>
    </row>
    <row r="2919" spans="1:6" x14ac:dyDescent="0.25">
      <c r="A2919" s="9" t="str">
        <f t="shared" si="90"/>
        <v>Lacková Eva MUDr. MDDr. – 1184593252.01 (PP)</v>
      </c>
      <c r="B2919" s="8" t="s">
        <v>9955</v>
      </c>
      <c r="C2919" s="8" t="s">
        <v>9956</v>
      </c>
      <c r="D2919" s="8" t="s">
        <v>113</v>
      </c>
      <c r="E2919" s="8" t="s">
        <v>5111</v>
      </c>
      <c r="F2919" s="8" t="str">
        <f t="shared" si="91"/>
        <v>11770</v>
      </c>
    </row>
    <row r="2920" spans="1:6" x14ac:dyDescent="0.25">
      <c r="A2920" s="9" t="str">
        <f t="shared" si="90"/>
        <v>Lenčová Erika MUDr. Ph.D. – 1187299699.01 (PP)</v>
      </c>
      <c r="B2920" s="8" t="s">
        <v>5240</v>
      </c>
      <c r="C2920" s="8" t="s">
        <v>5241</v>
      </c>
      <c r="D2920" s="8" t="s">
        <v>113</v>
      </c>
      <c r="E2920" s="8" t="s">
        <v>5111</v>
      </c>
      <c r="F2920" s="8" t="str">
        <f t="shared" si="91"/>
        <v>11770</v>
      </c>
    </row>
    <row r="2921" spans="1:6" x14ac:dyDescent="0.25">
      <c r="A2921" s="9" t="str">
        <f t="shared" si="90"/>
        <v>Libánská Markéta MUDr. – 1197967467.01 (PP)</v>
      </c>
      <c r="B2921" s="8" t="s">
        <v>5244</v>
      </c>
      <c r="C2921" s="8" t="s">
        <v>5245</v>
      </c>
      <c r="D2921" s="8" t="s">
        <v>113</v>
      </c>
      <c r="E2921" s="8" t="s">
        <v>5111</v>
      </c>
      <c r="F2921" s="8" t="str">
        <f t="shared" si="91"/>
        <v>11770</v>
      </c>
    </row>
    <row r="2922" spans="1:6" x14ac:dyDescent="0.25">
      <c r="A2922" s="9" t="str">
        <f t="shared" si="90"/>
        <v>Libánská Markéta MDDr. – 1126659102.01 (PP)</v>
      </c>
      <c r="B2922" s="8" t="s">
        <v>5242</v>
      </c>
      <c r="C2922" s="8" t="s">
        <v>5243</v>
      </c>
      <c r="D2922" s="8" t="s">
        <v>113</v>
      </c>
      <c r="E2922" s="8" t="s">
        <v>5111</v>
      </c>
      <c r="F2922" s="8" t="str">
        <f t="shared" si="91"/>
        <v>11770</v>
      </c>
    </row>
    <row r="2923" spans="1:6" x14ac:dyDescent="0.25">
      <c r="A2923" s="9" t="str">
        <f t="shared" si="90"/>
        <v>Lieblová Lucie MDDr. – 1116397723.01 (PP)</v>
      </c>
      <c r="B2923" s="8" t="s">
        <v>5246</v>
      </c>
      <c r="C2923" s="8" t="s">
        <v>5247</v>
      </c>
      <c r="D2923" s="8" t="s">
        <v>113</v>
      </c>
      <c r="E2923" s="8" t="s">
        <v>5111</v>
      </c>
      <c r="F2923" s="8" t="str">
        <f t="shared" si="91"/>
        <v>11770</v>
      </c>
    </row>
    <row r="2924" spans="1:6" x14ac:dyDescent="0.25">
      <c r="A2924" s="9" t="str">
        <f t="shared" si="90"/>
        <v>Linetskiy Igor  D.M., Ph.D. – 1131510395.01 (PP)</v>
      </c>
      <c r="B2924" s="8" t="s">
        <v>5248</v>
      </c>
      <c r="C2924" s="8" t="s">
        <v>5249</v>
      </c>
      <c r="D2924" s="8" t="s">
        <v>113</v>
      </c>
      <c r="E2924" s="8" t="s">
        <v>5111</v>
      </c>
      <c r="F2924" s="8" t="str">
        <f t="shared" si="91"/>
        <v>11770</v>
      </c>
    </row>
    <row r="2925" spans="1:6" x14ac:dyDescent="0.25">
      <c r="A2925" s="9" t="str">
        <f t="shared" si="90"/>
        <v>Lippertová Eva MUDr. – 1193073884.05 (PP)</v>
      </c>
      <c r="B2925" s="8" t="s">
        <v>5250</v>
      </c>
      <c r="C2925" s="8" t="s">
        <v>5251</v>
      </c>
      <c r="D2925" s="8" t="s">
        <v>113</v>
      </c>
      <c r="E2925" s="8" t="s">
        <v>5111</v>
      </c>
      <c r="F2925" s="8" t="str">
        <f t="shared" si="91"/>
        <v>11770</v>
      </c>
    </row>
    <row r="2926" spans="1:6" x14ac:dyDescent="0.25">
      <c r="A2926" s="9" t="str">
        <f t="shared" si="90"/>
        <v>Lištvanová Tereza Mgr. – 1187334023.01 (PP)</v>
      </c>
      <c r="B2926" s="8" t="s">
        <v>5252</v>
      </c>
      <c r="C2926" s="8" t="s">
        <v>5253</v>
      </c>
      <c r="D2926" s="8" t="s">
        <v>113</v>
      </c>
      <c r="E2926" s="8" t="s">
        <v>5111</v>
      </c>
      <c r="F2926" s="8" t="str">
        <f t="shared" si="91"/>
        <v>11770</v>
      </c>
    </row>
    <row r="2927" spans="1:6" x14ac:dyDescent="0.25">
      <c r="A2927" s="9" t="str">
        <f t="shared" si="90"/>
        <v>Luňáčková Jitka MDDr. – 1110107565.01 (PP)</v>
      </c>
      <c r="B2927" s="8" t="s">
        <v>5254</v>
      </c>
      <c r="C2927" s="8" t="s">
        <v>5255</v>
      </c>
      <c r="D2927" s="8" t="s">
        <v>113</v>
      </c>
      <c r="E2927" s="8" t="s">
        <v>5111</v>
      </c>
      <c r="F2927" s="8" t="str">
        <f t="shared" si="91"/>
        <v>11770</v>
      </c>
    </row>
    <row r="2928" spans="1:6" x14ac:dyDescent="0.25">
      <c r="A2928" s="9" t="str">
        <f t="shared" si="90"/>
        <v>Lynch Barry Dr. – 1112218651.01 (PP)</v>
      </c>
      <c r="B2928" s="8" t="s">
        <v>9957</v>
      </c>
      <c r="C2928" s="8" t="s">
        <v>9958</v>
      </c>
      <c r="D2928" s="8" t="s">
        <v>113</v>
      </c>
      <c r="E2928" s="8" t="s">
        <v>5111</v>
      </c>
      <c r="F2928" s="8" t="str">
        <f t="shared" si="91"/>
        <v>11770</v>
      </c>
    </row>
    <row r="2929" spans="1:6" x14ac:dyDescent="0.25">
      <c r="A2929" s="9" t="str">
        <f t="shared" si="90"/>
        <v>Mahdian Nima MDDr. Ph.D. – 1162583978.01 (PP)</v>
      </c>
      <c r="B2929" s="8" t="s">
        <v>5256</v>
      </c>
      <c r="C2929" s="8" t="s">
        <v>5257</v>
      </c>
      <c r="D2929" s="8" t="s">
        <v>113</v>
      </c>
      <c r="E2929" s="8" t="s">
        <v>5111</v>
      </c>
      <c r="F2929" s="8" t="str">
        <f t="shared" si="91"/>
        <v>11770</v>
      </c>
    </row>
    <row r="2930" spans="1:6" x14ac:dyDescent="0.25">
      <c r="A2930" s="9" t="str">
        <f t="shared" si="90"/>
        <v>Machoň Vladimír MUDr. – 1121631518.01 (PP)</v>
      </c>
      <c r="B2930" s="8" t="s">
        <v>5258</v>
      </c>
      <c r="C2930" s="8" t="s">
        <v>5259</v>
      </c>
      <c r="D2930" s="8" t="s">
        <v>113</v>
      </c>
      <c r="E2930" s="8" t="s">
        <v>5111</v>
      </c>
      <c r="F2930" s="8" t="str">
        <f t="shared" si="91"/>
        <v>11770</v>
      </c>
    </row>
    <row r="2931" spans="1:6" x14ac:dyDescent="0.25">
      <c r="A2931" s="9" t="str">
        <f t="shared" si="90"/>
        <v>Malíková Bára MDDr. Ing. – 1147717822.02 (PP)</v>
      </c>
      <c r="B2931" s="8" t="s">
        <v>9959</v>
      </c>
      <c r="C2931" s="8" t="s">
        <v>5260</v>
      </c>
      <c r="D2931" s="8" t="s">
        <v>113</v>
      </c>
      <c r="E2931" s="8" t="s">
        <v>5111</v>
      </c>
      <c r="F2931" s="8" t="str">
        <f t="shared" si="91"/>
        <v>11770</v>
      </c>
    </row>
    <row r="2932" spans="1:6" x14ac:dyDescent="0.25">
      <c r="A2932" s="9" t="str">
        <f t="shared" si="90"/>
        <v>Marelová Kristýna  DiS. – 1137039286.01 (DPP)</v>
      </c>
      <c r="B2932" s="8" t="s">
        <v>5261</v>
      </c>
      <c r="C2932" s="8" t="s">
        <v>5262</v>
      </c>
      <c r="D2932" s="8" t="s">
        <v>165</v>
      </c>
      <c r="E2932" s="8" t="s">
        <v>5111</v>
      </c>
      <c r="F2932" s="8" t="str">
        <f t="shared" si="91"/>
        <v>11770</v>
      </c>
    </row>
    <row r="2933" spans="1:6" x14ac:dyDescent="0.25">
      <c r="A2933" s="9" t="str">
        <f t="shared" si="90"/>
        <v>Mathema Catherine MUDr. – 1139353479.01 (PP)</v>
      </c>
      <c r="B2933" s="8" t="s">
        <v>9960</v>
      </c>
      <c r="C2933" s="8" t="s">
        <v>9961</v>
      </c>
      <c r="D2933" s="8" t="s">
        <v>113</v>
      </c>
      <c r="E2933" s="8" t="s">
        <v>5111</v>
      </c>
      <c r="F2933" s="8" t="str">
        <f t="shared" si="91"/>
        <v>11770</v>
      </c>
    </row>
    <row r="2934" spans="1:6" x14ac:dyDescent="0.25">
      <c r="A2934" s="9" t="str">
        <f t="shared" si="90"/>
        <v>Mjartan Michal MDDr. – 1127832623.01 (PP)</v>
      </c>
      <c r="B2934" s="8" t="s">
        <v>9962</v>
      </c>
      <c r="C2934" s="8" t="s">
        <v>9963</v>
      </c>
      <c r="D2934" s="8" t="s">
        <v>113</v>
      </c>
      <c r="E2934" s="8" t="s">
        <v>5111</v>
      </c>
      <c r="F2934" s="8" t="str">
        <f t="shared" si="91"/>
        <v>11770</v>
      </c>
    </row>
    <row r="2935" spans="1:6" x14ac:dyDescent="0.25">
      <c r="A2935" s="9" t="str">
        <f t="shared" si="90"/>
        <v>Mrkvičková Anna MDDr. – 1118979160.01 (PP)</v>
      </c>
      <c r="B2935" s="8" t="s">
        <v>5263</v>
      </c>
      <c r="C2935" s="8" t="s">
        <v>5264</v>
      </c>
      <c r="D2935" s="8" t="s">
        <v>113</v>
      </c>
      <c r="E2935" s="8" t="s">
        <v>5111</v>
      </c>
      <c r="F2935" s="8" t="str">
        <f t="shared" si="91"/>
        <v>11770</v>
      </c>
    </row>
    <row r="2936" spans="1:6" x14ac:dyDescent="0.25">
      <c r="A2936" s="9" t="str">
        <f t="shared" si="90"/>
        <v>Musil Ondřej MDDr. – 1199960792.01 (PP)</v>
      </c>
      <c r="B2936" s="8" t="s">
        <v>5265</v>
      </c>
      <c r="C2936" s="8" t="s">
        <v>5266</v>
      </c>
      <c r="D2936" s="8" t="s">
        <v>113</v>
      </c>
      <c r="E2936" s="8" t="s">
        <v>5111</v>
      </c>
      <c r="F2936" s="8" t="str">
        <f t="shared" si="91"/>
        <v>11770</v>
      </c>
    </row>
    <row r="2937" spans="1:6" x14ac:dyDescent="0.25">
      <c r="A2937" s="9" t="str">
        <f t="shared" si="90"/>
        <v>Myšák Jaroslav MUDr. Ph.D. – 1146631990.02 (PP)</v>
      </c>
      <c r="B2937" s="8" t="s">
        <v>5267</v>
      </c>
      <c r="C2937" s="8" t="s">
        <v>5268</v>
      </c>
      <c r="D2937" s="8" t="s">
        <v>113</v>
      </c>
      <c r="E2937" s="8" t="s">
        <v>5111</v>
      </c>
      <c r="F2937" s="8" t="str">
        <f t="shared" si="91"/>
        <v>11770</v>
      </c>
    </row>
    <row r="2938" spans="1:6" x14ac:dyDescent="0.25">
      <c r="A2938" s="9" t="str">
        <f t="shared" si="90"/>
        <v>Nagyová Valéria MDDr. – 1126571631.01 (PP)</v>
      </c>
      <c r="B2938" s="8" t="s">
        <v>5269</v>
      </c>
      <c r="C2938" s="8" t="s">
        <v>5270</v>
      </c>
      <c r="D2938" s="8" t="s">
        <v>113</v>
      </c>
      <c r="E2938" s="8" t="s">
        <v>5111</v>
      </c>
      <c r="F2938" s="8" t="str">
        <f t="shared" si="91"/>
        <v>11770</v>
      </c>
    </row>
    <row r="2939" spans="1:6" x14ac:dyDescent="0.25">
      <c r="A2939" s="9" t="str">
        <f t="shared" si="90"/>
        <v>Navarová Lia MUDr. – 1195471857.02 (DPP)</v>
      </c>
      <c r="B2939" s="8" t="s">
        <v>5271</v>
      </c>
      <c r="C2939" s="8" t="s">
        <v>5272</v>
      </c>
      <c r="D2939" s="8" t="s">
        <v>165</v>
      </c>
      <c r="E2939" s="8" t="s">
        <v>5111</v>
      </c>
      <c r="F2939" s="8" t="str">
        <f t="shared" si="91"/>
        <v>11770</v>
      </c>
    </row>
    <row r="2940" spans="1:6" x14ac:dyDescent="0.25">
      <c r="A2940" s="9" t="str">
        <f t="shared" si="90"/>
        <v>Nedvědová Milena MUDr. – 1162316381.01 (PP)</v>
      </c>
      <c r="B2940" s="8" t="s">
        <v>5273</v>
      </c>
      <c r="C2940" s="8" t="s">
        <v>5274</v>
      </c>
      <c r="D2940" s="8" t="s">
        <v>113</v>
      </c>
      <c r="E2940" s="8" t="s">
        <v>5111</v>
      </c>
      <c r="F2940" s="8" t="str">
        <f t="shared" si="91"/>
        <v>11770</v>
      </c>
    </row>
    <row r="2941" spans="1:6" x14ac:dyDescent="0.25">
      <c r="A2941" s="9" t="str">
        <f t="shared" si="90"/>
        <v>Neffe Irena MUDr. – 1152661958.04 (PP)</v>
      </c>
      <c r="B2941" s="8" t="s">
        <v>5275</v>
      </c>
      <c r="C2941" s="8" t="s">
        <v>5276</v>
      </c>
      <c r="D2941" s="8" t="s">
        <v>113</v>
      </c>
      <c r="E2941" s="8" t="s">
        <v>5111</v>
      </c>
      <c r="F2941" s="8" t="str">
        <f t="shared" si="91"/>
        <v>11770</v>
      </c>
    </row>
    <row r="2942" spans="1:6" x14ac:dyDescent="0.25">
      <c r="A2942" s="9" t="str">
        <f t="shared" si="90"/>
        <v>Nejedlá Klára MDDr. – 1187022517.01 (PP)</v>
      </c>
      <c r="B2942" s="8" t="s">
        <v>5277</v>
      </c>
      <c r="C2942" s="8" t="s">
        <v>5278</v>
      </c>
      <c r="D2942" s="8" t="s">
        <v>113</v>
      </c>
      <c r="E2942" s="8" t="s">
        <v>5111</v>
      </c>
      <c r="F2942" s="8" t="str">
        <f t="shared" si="91"/>
        <v>11770</v>
      </c>
    </row>
    <row r="2943" spans="1:6" x14ac:dyDescent="0.25">
      <c r="A2943" s="9" t="str">
        <f t="shared" si="90"/>
        <v>Nguyenová Hai Yen MDDr. – 1127487506.01 (PP)</v>
      </c>
      <c r="B2943" s="8" t="s">
        <v>9964</v>
      </c>
      <c r="C2943" s="8" t="s">
        <v>9965</v>
      </c>
      <c r="D2943" s="8" t="s">
        <v>113</v>
      </c>
      <c r="E2943" s="8" t="s">
        <v>5111</v>
      </c>
      <c r="F2943" s="8" t="str">
        <f t="shared" si="91"/>
        <v>11770</v>
      </c>
    </row>
    <row r="2944" spans="1:6" x14ac:dyDescent="0.25">
      <c r="A2944" s="9" t="str">
        <f t="shared" si="90"/>
        <v>Novotná Marta MDDr. – 1167401223.04 (PP)</v>
      </c>
      <c r="B2944" s="8" t="s">
        <v>5279</v>
      </c>
      <c r="C2944" s="8" t="s">
        <v>5280</v>
      </c>
      <c r="D2944" s="8" t="s">
        <v>113</v>
      </c>
      <c r="E2944" s="8" t="s">
        <v>5111</v>
      </c>
      <c r="F2944" s="8" t="str">
        <f t="shared" si="91"/>
        <v>11770</v>
      </c>
    </row>
    <row r="2945" spans="1:6" x14ac:dyDescent="0.25">
      <c r="A2945" s="9" t="str">
        <f t="shared" si="90"/>
        <v>Nožičková Elena MDDr. – 1121680950.01 (DPP)</v>
      </c>
      <c r="B2945" s="8" t="s">
        <v>9966</v>
      </c>
      <c r="C2945" s="8" t="s">
        <v>9967</v>
      </c>
      <c r="D2945" s="8" t="s">
        <v>165</v>
      </c>
      <c r="E2945" s="8" t="s">
        <v>5111</v>
      </c>
      <c r="F2945" s="8" t="str">
        <f t="shared" si="91"/>
        <v>11770</v>
      </c>
    </row>
    <row r="2946" spans="1:6" x14ac:dyDescent="0.25">
      <c r="A2946" s="9" t="str">
        <f t="shared" ref="A2946:A3009" si="92">_xlfn.CONCAT(B2946," – ",C2946," (",D2946,")")</f>
        <v>Oganessian Edgar MUDr. Ph.D. – 1199757091.05 (PP)</v>
      </c>
      <c r="B2946" s="8" t="s">
        <v>5281</v>
      </c>
      <c r="C2946" s="8" t="s">
        <v>5282</v>
      </c>
      <c r="D2946" s="8" t="s">
        <v>113</v>
      </c>
      <c r="E2946" s="8" t="s">
        <v>5111</v>
      </c>
      <c r="F2946" s="8" t="str">
        <f t="shared" ref="F2946:F3009" si="93">MID(E2946,1,5)</f>
        <v>11770</v>
      </c>
    </row>
    <row r="2947" spans="1:6" x14ac:dyDescent="0.25">
      <c r="A2947" s="9" t="str">
        <f t="shared" si="92"/>
        <v>Ott Daniel MUDr. – 1149650852.01 (PP)</v>
      </c>
      <c r="B2947" s="8" t="s">
        <v>5283</v>
      </c>
      <c r="C2947" s="8" t="s">
        <v>5284</v>
      </c>
      <c r="D2947" s="8" t="s">
        <v>113</v>
      </c>
      <c r="E2947" s="8" t="s">
        <v>5111</v>
      </c>
      <c r="F2947" s="8" t="str">
        <f t="shared" si="93"/>
        <v>11770</v>
      </c>
    </row>
    <row r="2948" spans="1:6" x14ac:dyDescent="0.25">
      <c r="A2948" s="9" t="str">
        <f t="shared" si="92"/>
        <v>Ovčinikov Lucie – 1135823050.04 (DPP)</v>
      </c>
      <c r="B2948" s="8" t="s">
        <v>5285</v>
      </c>
      <c r="C2948" s="8" t="s">
        <v>5286</v>
      </c>
      <c r="D2948" s="8" t="s">
        <v>165</v>
      </c>
      <c r="E2948" s="8" t="s">
        <v>5111</v>
      </c>
      <c r="F2948" s="8" t="str">
        <f t="shared" si="93"/>
        <v>11770</v>
      </c>
    </row>
    <row r="2949" spans="1:6" x14ac:dyDescent="0.25">
      <c r="A2949" s="9" t="str">
        <f t="shared" si="92"/>
        <v>Panchártková Hana MUDr. – 1111865288.01 (PP)</v>
      </c>
      <c r="B2949" s="8" t="s">
        <v>5287</v>
      </c>
      <c r="C2949" s="8" t="s">
        <v>5288</v>
      </c>
      <c r="D2949" s="8" t="s">
        <v>113</v>
      </c>
      <c r="E2949" s="8" t="s">
        <v>5111</v>
      </c>
      <c r="F2949" s="8" t="str">
        <f t="shared" si="93"/>
        <v>11770</v>
      </c>
    </row>
    <row r="2950" spans="1:6" x14ac:dyDescent="0.25">
      <c r="A2950" s="9" t="str">
        <f t="shared" si="92"/>
        <v>Pavlíková Gabriela MUDr. – 1136228537.01 (PP)</v>
      </c>
      <c r="B2950" s="8" t="s">
        <v>5289</v>
      </c>
      <c r="C2950" s="8" t="s">
        <v>5290</v>
      </c>
      <c r="D2950" s="8" t="s">
        <v>113</v>
      </c>
      <c r="E2950" s="8" t="s">
        <v>5111</v>
      </c>
      <c r="F2950" s="8" t="str">
        <f t="shared" si="93"/>
        <v>11770</v>
      </c>
    </row>
    <row r="2951" spans="1:6" x14ac:dyDescent="0.25">
      <c r="A2951" s="9" t="str">
        <f t="shared" si="92"/>
        <v>Peřinka Luděk doc. MUDr. CSc. – 1136321630.01 (PP)</v>
      </c>
      <c r="B2951" s="8" t="s">
        <v>5291</v>
      </c>
      <c r="C2951" s="8" t="s">
        <v>5292</v>
      </c>
      <c r="D2951" s="8" t="s">
        <v>113</v>
      </c>
      <c r="E2951" s="8" t="s">
        <v>5111</v>
      </c>
      <c r="F2951" s="8" t="str">
        <f t="shared" si="93"/>
        <v>11770</v>
      </c>
    </row>
    <row r="2952" spans="1:6" x14ac:dyDescent="0.25">
      <c r="A2952" s="9" t="str">
        <f t="shared" si="92"/>
        <v>Petr Jiří MUDr. – 1131867017.05 (DPP)</v>
      </c>
      <c r="B2952" s="8" t="s">
        <v>5293</v>
      </c>
      <c r="C2952" s="8" t="s">
        <v>5294</v>
      </c>
      <c r="D2952" s="8" t="s">
        <v>165</v>
      </c>
      <c r="E2952" s="8" t="s">
        <v>5111</v>
      </c>
      <c r="F2952" s="8" t="str">
        <f t="shared" si="93"/>
        <v>11770</v>
      </c>
    </row>
    <row r="2953" spans="1:6" x14ac:dyDescent="0.25">
      <c r="A2953" s="9" t="str">
        <f t="shared" si="92"/>
        <v>Pirunčík Klára MDDr. – 1152401046.01 (PP)</v>
      </c>
      <c r="B2953" s="8" t="s">
        <v>5295</v>
      </c>
      <c r="C2953" s="8" t="s">
        <v>5296</v>
      </c>
      <c r="D2953" s="8" t="s">
        <v>113</v>
      </c>
      <c r="E2953" s="8" t="s">
        <v>5111</v>
      </c>
      <c r="F2953" s="8" t="str">
        <f t="shared" si="93"/>
        <v>11770</v>
      </c>
    </row>
    <row r="2954" spans="1:6" x14ac:dyDescent="0.25">
      <c r="A2954" s="9" t="str">
        <f t="shared" si="92"/>
        <v>Plachý Robert MDDr. – 1155495907.01 (PP)</v>
      </c>
      <c r="B2954" s="8" t="s">
        <v>5297</v>
      </c>
      <c r="C2954" s="8" t="s">
        <v>5298</v>
      </c>
      <c r="D2954" s="8" t="s">
        <v>113</v>
      </c>
      <c r="E2954" s="8" t="s">
        <v>5111</v>
      </c>
      <c r="F2954" s="8" t="str">
        <f t="shared" si="93"/>
        <v>11770</v>
      </c>
    </row>
    <row r="2955" spans="1:6" x14ac:dyDescent="0.25">
      <c r="A2955" s="9" t="str">
        <f t="shared" si="92"/>
        <v>Plešingrová Marie – 1170737303.02 (DPP)</v>
      </c>
      <c r="B2955" s="8" t="s">
        <v>5299</v>
      </c>
      <c r="C2955" s="8" t="s">
        <v>5300</v>
      </c>
      <c r="D2955" s="8" t="s">
        <v>165</v>
      </c>
      <c r="E2955" s="8" t="s">
        <v>5111</v>
      </c>
      <c r="F2955" s="8" t="str">
        <f t="shared" si="93"/>
        <v>11770</v>
      </c>
    </row>
    <row r="2956" spans="1:6" x14ac:dyDescent="0.25">
      <c r="A2956" s="9" t="str">
        <f t="shared" si="92"/>
        <v>Poběrežská Beatrice – 1181991698.02 (DPP)</v>
      </c>
      <c r="B2956" s="8" t="s">
        <v>5301</v>
      </c>
      <c r="C2956" s="8" t="s">
        <v>5302</v>
      </c>
      <c r="D2956" s="8" t="s">
        <v>165</v>
      </c>
      <c r="E2956" s="8" t="s">
        <v>5111</v>
      </c>
      <c r="F2956" s="8" t="str">
        <f t="shared" si="93"/>
        <v>11770</v>
      </c>
    </row>
    <row r="2957" spans="1:6" x14ac:dyDescent="0.25">
      <c r="A2957" s="9" t="str">
        <f t="shared" si="92"/>
        <v>Podzimek Štěpán RNDr. Ph.D. – 1186837659.01 (PP)</v>
      </c>
      <c r="B2957" s="8" t="s">
        <v>5303</v>
      </c>
      <c r="C2957" s="8" t="s">
        <v>5304</v>
      </c>
      <c r="D2957" s="8" t="s">
        <v>113</v>
      </c>
      <c r="E2957" s="8" t="s">
        <v>5111</v>
      </c>
      <c r="F2957" s="8" t="str">
        <f t="shared" si="93"/>
        <v>11770</v>
      </c>
    </row>
    <row r="2958" spans="1:6" x14ac:dyDescent="0.25">
      <c r="A2958" s="9" t="str">
        <f t="shared" si="92"/>
        <v>Procházková Jarmila prof. MUDr. CSc. – 1163970010.01 (PP)</v>
      </c>
      <c r="B2958" s="8" t="s">
        <v>5305</v>
      </c>
      <c r="C2958" s="8" t="s">
        <v>5306</v>
      </c>
      <c r="D2958" s="8" t="s">
        <v>113</v>
      </c>
      <c r="E2958" s="8" t="s">
        <v>5111</v>
      </c>
      <c r="F2958" s="8" t="str">
        <f t="shared" si="93"/>
        <v>11770</v>
      </c>
    </row>
    <row r="2959" spans="1:6" x14ac:dyDescent="0.25">
      <c r="A2959" s="9" t="str">
        <f t="shared" si="92"/>
        <v>Přívozníková Eva MDDr. – 1149813431.02 (DPP)</v>
      </c>
      <c r="B2959" s="8" t="s">
        <v>5307</v>
      </c>
      <c r="C2959" s="8" t="s">
        <v>5308</v>
      </c>
      <c r="D2959" s="8" t="s">
        <v>165</v>
      </c>
      <c r="E2959" s="8" t="s">
        <v>5111</v>
      </c>
      <c r="F2959" s="8" t="str">
        <f t="shared" si="93"/>
        <v>11770</v>
      </c>
    </row>
    <row r="2960" spans="1:6" x14ac:dyDescent="0.25">
      <c r="A2960" s="9" t="str">
        <f t="shared" si="92"/>
        <v>Randáková Petra  DiS. – 1110118403.02 (DPP)</v>
      </c>
      <c r="B2960" s="8" t="s">
        <v>5309</v>
      </c>
      <c r="C2960" s="8" t="s">
        <v>5310</v>
      </c>
      <c r="D2960" s="8" t="s">
        <v>165</v>
      </c>
      <c r="E2960" s="8" t="s">
        <v>5111</v>
      </c>
      <c r="F2960" s="8" t="str">
        <f t="shared" si="93"/>
        <v>11770</v>
      </c>
    </row>
    <row r="2961" spans="1:6" x14ac:dyDescent="0.25">
      <c r="A2961" s="9" t="str">
        <f t="shared" si="92"/>
        <v>Reinholdová Leona MDDr. – 1152678611.02 (DPP)</v>
      </c>
      <c r="B2961" s="8" t="s">
        <v>5311</v>
      </c>
      <c r="C2961" s="8" t="s">
        <v>5312</v>
      </c>
      <c r="D2961" s="8" t="s">
        <v>165</v>
      </c>
      <c r="E2961" s="8" t="s">
        <v>5111</v>
      </c>
      <c r="F2961" s="8" t="str">
        <f t="shared" si="93"/>
        <v>11770</v>
      </c>
    </row>
    <row r="2962" spans="1:6" x14ac:dyDescent="0.25">
      <c r="A2962" s="9" t="str">
        <f t="shared" si="92"/>
        <v>Reinholdová Nicola MDDr. – 1118335229.02 (DPP)</v>
      </c>
      <c r="B2962" s="8" t="s">
        <v>5313</v>
      </c>
      <c r="C2962" s="8" t="s">
        <v>5314</v>
      </c>
      <c r="D2962" s="8" t="s">
        <v>165</v>
      </c>
      <c r="E2962" s="8" t="s">
        <v>5111</v>
      </c>
      <c r="F2962" s="8" t="str">
        <f t="shared" si="93"/>
        <v>11770</v>
      </c>
    </row>
    <row r="2963" spans="1:6" x14ac:dyDescent="0.25">
      <c r="A2963" s="9" t="str">
        <f t="shared" si="92"/>
        <v>Rezková Kamila Mgr. – 1130963092.02 (DPP)</v>
      </c>
      <c r="B2963" s="8" t="s">
        <v>5315</v>
      </c>
      <c r="C2963" s="8" t="s">
        <v>5316</v>
      </c>
      <c r="D2963" s="8" t="s">
        <v>165</v>
      </c>
      <c r="E2963" s="8" t="s">
        <v>5111</v>
      </c>
      <c r="F2963" s="8" t="str">
        <f t="shared" si="93"/>
        <v>11770</v>
      </c>
    </row>
    <row r="2964" spans="1:6" x14ac:dyDescent="0.25">
      <c r="A2964" s="9" t="str">
        <f t="shared" si="92"/>
        <v>Režný Michal MDDr. – 1122239128.02 (DPP)</v>
      </c>
      <c r="B2964" s="8" t="s">
        <v>5317</v>
      </c>
      <c r="C2964" s="8" t="s">
        <v>5318</v>
      </c>
      <c r="D2964" s="8" t="s">
        <v>165</v>
      </c>
      <c r="E2964" s="8" t="s">
        <v>5111</v>
      </c>
      <c r="F2964" s="8" t="str">
        <f t="shared" si="93"/>
        <v>11770</v>
      </c>
    </row>
    <row r="2965" spans="1:6" x14ac:dyDescent="0.25">
      <c r="A2965" s="9" t="str">
        <f t="shared" si="92"/>
        <v>Rohová Alžběta MDDr. – 1157320011.01 (DPP)</v>
      </c>
      <c r="B2965" s="8" t="s">
        <v>5319</v>
      </c>
      <c r="C2965" s="8" t="s">
        <v>5320</v>
      </c>
      <c r="D2965" s="8" t="s">
        <v>165</v>
      </c>
      <c r="E2965" s="8" t="s">
        <v>5111</v>
      </c>
      <c r="F2965" s="8" t="str">
        <f t="shared" si="93"/>
        <v>11770</v>
      </c>
    </row>
    <row r="2966" spans="1:6" x14ac:dyDescent="0.25">
      <c r="A2966" s="9" t="str">
        <f t="shared" si="92"/>
        <v>Roubíčková Adéla MUDr. Ph.D. – 1197753337.03 (PP)</v>
      </c>
      <c r="B2966" s="8" t="s">
        <v>5321</v>
      </c>
      <c r="C2966" s="8" t="s">
        <v>5322</v>
      </c>
      <c r="D2966" s="8" t="s">
        <v>113</v>
      </c>
      <c r="E2966" s="8" t="s">
        <v>5111</v>
      </c>
      <c r="F2966" s="8" t="str">
        <f t="shared" si="93"/>
        <v>11770</v>
      </c>
    </row>
    <row r="2967" spans="1:6" x14ac:dyDescent="0.25">
      <c r="A2967" s="9" t="str">
        <f t="shared" si="92"/>
        <v>Rozkurzová Michaela MDDr. – 1161616623.01 (PP)</v>
      </c>
      <c r="B2967" s="8" t="s">
        <v>9968</v>
      </c>
      <c r="C2967" s="8" t="s">
        <v>9969</v>
      </c>
      <c r="D2967" s="8" t="s">
        <v>113</v>
      </c>
      <c r="E2967" s="8" t="s">
        <v>5111</v>
      </c>
      <c r="F2967" s="8" t="str">
        <f t="shared" si="93"/>
        <v>11770</v>
      </c>
    </row>
    <row r="2968" spans="1:6" x14ac:dyDescent="0.25">
      <c r="A2968" s="9" t="str">
        <f t="shared" si="92"/>
        <v>Rudý Ľubomír MDDr. – 1190443063.01 (PP)</v>
      </c>
      <c r="B2968" s="8" t="s">
        <v>5323</v>
      </c>
      <c r="C2968" s="8" t="s">
        <v>5324</v>
      </c>
      <c r="D2968" s="8" t="s">
        <v>113</v>
      </c>
      <c r="E2968" s="8" t="s">
        <v>5111</v>
      </c>
      <c r="F2968" s="8" t="str">
        <f t="shared" si="93"/>
        <v>11770</v>
      </c>
    </row>
    <row r="2969" spans="1:6" x14ac:dyDescent="0.25">
      <c r="A2969" s="9" t="str">
        <f t="shared" si="92"/>
        <v>Růžička Vladislav MUDr. – 1121383694.03 (DPP)</v>
      </c>
      <c r="B2969" s="8" t="s">
        <v>5325</v>
      </c>
      <c r="C2969" s="8" t="s">
        <v>5326</v>
      </c>
      <c r="D2969" s="8" t="s">
        <v>165</v>
      </c>
      <c r="E2969" s="8" t="s">
        <v>5111</v>
      </c>
      <c r="F2969" s="8" t="str">
        <f t="shared" si="93"/>
        <v>11770</v>
      </c>
    </row>
    <row r="2970" spans="1:6" x14ac:dyDescent="0.25">
      <c r="A2970" s="9" t="str">
        <f t="shared" si="92"/>
        <v>Rybínová Kateřina MUDr. – 1149179578.03 (PP)</v>
      </c>
      <c r="B2970" s="8" t="s">
        <v>5327</v>
      </c>
      <c r="C2970" s="8" t="s">
        <v>5328</v>
      </c>
      <c r="D2970" s="8" t="s">
        <v>113</v>
      </c>
      <c r="E2970" s="8" t="s">
        <v>5111</v>
      </c>
      <c r="F2970" s="8" t="str">
        <f t="shared" si="93"/>
        <v>11770</v>
      </c>
    </row>
    <row r="2971" spans="1:6" x14ac:dyDescent="0.25">
      <c r="A2971" s="9" t="str">
        <f t="shared" si="92"/>
        <v>Říhová Lucie  DiS. – 1155804087.01 (PP)</v>
      </c>
      <c r="B2971" s="8" t="s">
        <v>5329</v>
      </c>
      <c r="C2971" s="8" t="s">
        <v>5330</v>
      </c>
      <c r="D2971" s="8" t="s">
        <v>113</v>
      </c>
      <c r="E2971" s="8" t="s">
        <v>5111</v>
      </c>
      <c r="F2971" s="8" t="str">
        <f t="shared" si="93"/>
        <v>11770</v>
      </c>
    </row>
    <row r="2972" spans="1:6" x14ac:dyDescent="0.25">
      <c r="A2972" s="9" t="str">
        <f t="shared" si="92"/>
        <v>Sadueva Aisha MDDr. – 1175658310.01 (DPP)</v>
      </c>
      <c r="B2972" s="8" t="s">
        <v>9970</v>
      </c>
      <c r="C2972" s="8" t="s">
        <v>9971</v>
      </c>
      <c r="D2972" s="8" t="s">
        <v>165</v>
      </c>
      <c r="E2972" s="8" t="s">
        <v>5111</v>
      </c>
      <c r="F2972" s="8" t="str">
        <f t="shared" si="93"/>
        <v>11770</v>
      </c>
    </row>
    <row r="2973" spans="1:6" x14ac:dyDescent="0.25">
      <c r="A2973" s="9" t="str">
        <f t="shared" si="92"/>
        <v>Sedelmayer Lucie MUDr. – 1179485336.04 (PP)</v>
      </c>
      <c r="B2973" s="8" t="s">
        <v>5331</v>
      </c>
      <c r="C2973" s="8" t="s">
        <v>9972</v>
      </c>
      <c r="D2973" s="8" t="s">
        <v>113</v>
      </c>
      <c r="E2973" s="8" t="s">
        <v>5111</v>
      </c>
      <c r="F2973" s="8" t="str">
        <f t="shared" si="93"/>
        <v>11770</v>
      </c>
    </row>
    <row r="2974" spans="1:6" x14ac:dyDescent="0.25">
      <c r="A2974" s="9" t="str">
        <f t="shared" si="92"/>
        <v>Seemann Jakub MUDr. – 1133192602.02 (DPP)</v>
      </c>
      <c r="B2974" s="8" t="s">
        <v>5332</v>
      </c>
      <c r="C2974" s="8" t="s">
        <v>5333</v>
      </c>
      <c r="D2974" s="8" t="s">
        <v>165</v>
      </c>
      <c r="E2974" s="8" t="s">
        <v>5111</v>
      </c>
      <c r="F2974" s="8" t="str">
        <f t="shared" si="93"/>
        <v>11770</v>
      </c>
    </row>
    <row r="2975" spans="1:6" x14ac:dyDescent="0.25">
      <c r="A2975" s="9" t="str">
        <f t="shared" si="92"/>
        <v>Semelková Helena – 1182997031.05 (DPP)</v>
      </c>
      <c r="B2975" s="8" t="s">
        <v>5334</v>
      </c>
      <c r="C2975" s="8" t="s">
        <v>5335</v>
      </c>
      <c r="D2975" s="8" t="s">
        <v>165</v>
      </c>
      <c r="E2975" s="8" t="s">
        <v>5111</v>
      </c>
      <c r="F2975" s="8" t="str">
        <f t="shared" si="93"/>
        <v>11770</v>
      </c>
    </row>
    <row r="2976" spans="1:6" x14ac:dyDescent="0.25">
      <c r="A2976" s="9" t="str">
        <f t="shared" si="92"/>
        <v>Singh Karin MDDr. – 1117497505.01 (DPP)</v>
      </c>
      <c r="B2976" s="8" t="s">
        <v>5336</v>
      </c>
      <c r="C2976" s="8" t="s">
        <v>5337</v>
      </c>
      <c r="D2976" s="8" t="s">
        <v>165</v>
      </c>
      <c r="E2976" s="8" t="s">
        <v>5111</v>
      </c>
      <c r="F2976" s="8" t="str">
        <f t="shared" si="93"/>
        <v>11770</v>
      </c>
    </row>
    <row r="2977" spans="1:6" x14ac:dyDescent="0.25">
      <c r="A2977" s="9" t="str">
        <f t="shared" si="92"/>
        <v>Smolíková Štěpánka – 1189135903.03 (DPP)</v>
      </c>
      <c r="B2977" s="8" t="s">
        <v>5338</v>
      </c>
      <c r="C2977" s="8" t="s">
        <v>5339</v>
      </c>
      <c r="D2977" s="8" t="s">
        <v>165</v>
      </c>
      <c r="E2977" s="8" t="s">
        <v>5111</v>
      </c>
      <c r="F2977" s="8" t="str">
        <f t="shared" si="93"/>
        <v>11770</v>
      </c>
    </row>
    <row r="2978" spans="1:6" x14ac:dyDescent="0.25">
      <c r="A2978" s="9" t="str">
        <f t="shared" si="92"/>
        <v>Sochůrková Monika – 1117383091.01 (PP)</v>
      </c>
      <c r="B2978" s="8" t="s">
        <v>5340</v>
      </c>
      <c r="C2978" s="8" t="s">
        <v>5341</v>
      </c>
      <c r="D2978" s="8" t="s">
        <v>113</v>
      </c>
      <c r="E2978" s="8" t="s">
        <v>5111</v>
      </c>
      <c r="F2978" s="8" t="str">
        <f t="shared" si="93"/>
        <v>11770</v>
      </c>
    </row>
    <row r="2979" spans="1:6" x14ac:dyDescent="0.25">
      <c r="A2979" s="9" t="str">
        <f t="shared" si="92"/>
        <v>Staňo Ján MDDr. – 1195570678.01 (PP)</v>
      </c>
      <c r="B2979" s="8" t="s">
        <v>5342</v>
      </c>
      <c r="C2979" s="8" t="s">
        <v>5343</v>
      </c>
      <c r="D2979" s="8" t="s">
        <v>113</v>
      </c>
      <c r="E2979" s="8" t="s">
        <v>5111</v>
      </c>
      <c r="F2979" s="8" t="str">
        <f t="shared" si="93"/>
        <v>11770</v>
      </c>
    </row>
    <row r="2980" spans="1:6" x14ac:dyDescent="0.25">
      <c r="A2980" s="9" t="str">
        <f t="shared" si="92"/>
        <v>Strnadel Tomáš MUDr. Ph.D. – 1196612498.01 (PP)</v>
      </c>
      <c r="B2980" s="8" t="s">
        <v>5344</v>
      </c>
      <c r="C2980" s="8" t="s">
        <v>5345</v>
      </c>
      <c r="D2980" s="8" t="s">
        <v>113</v>
      </c>
      <c r="E2980" s="8" t="s">
        <v>5111</v>
      </c>
      <c r="F2980" s="8" t="str">
        <f t="shared" si="93"/>
        <v>11770</v>
      </c>
    </row>
    <row r="2981" spans="1:6" x14ac:dyDescent="0.25">
      <c r="A2981" s="9" t="str">
        <f t="shared" si="92"/>
        <v>Suliman Abdulhadi R D MDDr. – 1171993937.01 (DPP)</v>
      </c>
      <c r="B2981" s="8" t="s">
        <v>9973</v>
      </c>
      <c r="C2981" s="8" t="s">
        <v>9974</v>
      </c>
      <c r="D2981" s="8" t="s">
        <v>165</v>
      </c>
      <c r="E2981" s="8" t="s">
        <v>5111</v>
      </c>
      <c r="F2981" s="8" t="str">
        <f t="shared" si="93"/>
        <v>11770</v>
      </c>
    </row>
    <row r="2982" spans="1:6" x14ac:dyDescent="0.25">
      <c r="A2982" s="9" t="str">
        <f t="shared" si="92"/>
        <v>Svoboda Daniel MUDr. – 1174937946.01 (PP)</v>
      </c>
      <c r="B2982" s="8" t="s">
        <v>5346</v>
      </c>
      <c r="C2982" s="8" t="s">
        <v>5347</v>
      </c>
      <c r="D2982" s="8" t="s">
        <v>113</v>
      </c>
      <c r="E2982" s="8" t="s">
        <v>5111</v>
      </c>
      <c r="F2982" s="8" t="str">
        <f t="shared" si="93"/>
        <v>11770</v>
      </c>
    </row>
    <row r="2983" spans="1:6" x14ac:dyDescent="0.25">
      <c r="A2983" s="9" t="str">
        <f t="shared" si="92"/>
        <v>Ščigel Vladimír MUDr. MBA, Ph.D. – 1114725793.01 (PP)</v>
      </c>
      <c r="B2983" s="8" t="s">
        <v>5348</v>
      </c>
      <c r="C2983" s="8" t="s">
        <v>5349</v>
      </c>
      <c r="D2983" s="8" t="s">
        <v>113</v>
      </c>
      <c r="E2983" s="8" t="s">
        <v>5111</v>
      </c>
      <c r="F2983" s="8" t="str">
        <f t="shared" si="93"/>
        <v>11770</v>
      </c>
    </row>
    <row r="2984" spans="1:6" x14ac:dyDescent="0.25">
      <c r="A2984" s="9" t="str">
        <f t="shared" si="92"/>
        <v>Šimůnek Petr MUDr. – 1172619402.02 (PP)</v>
      </c>
      <c r="B2984" s="8" t="s">
        <v>5350</v>
      </c>
      <c r="C2984" s="8" t="s">
        <v>5351</v>
      </c>
      <c r="D2984" s="8" t="s">
        <v>113</v>
      </c>
      <c r="E2984" s="8" t="s">
        <v>5111</v>
      </c>
      <c r="F2984" s="8" t="str">
        <f t="shared" si="93"/>
        <v>11770</v>
      </c>
    </row>
    <row r="2985" spans="1:6" x14ac:dyDescent="0.25">
      <c r="A2985" s="9" t="str">
        <f t="shared" si="92"/>
        <v>Šindelářová Romana MDDr. Ph.D. – 1183396915.04 (DPP)</v>
      </c>
      <c r="B2985" s="8" t="s">
        <v>5352</v>
      </c>
      <c r="C2985" s="8" t="s">
        <v>5353</v>
      </c>
      <c r="D2985" s="8" t="s">
        <v>165</v>
      </c>
      <c r="E2985" s="8" t="s">
        <v>5111</v>
      </c>
      <c r="F2985" s="8" t="str">
        <f t="shared" si="93"/>
        <v>11770</v>
      </c>
    </row>
    <row r="2986" spans="1:6" x14ac:dyDescent="0.25">
      <c r="A2986" s="9" t="str">
        <f t="shared" si="92"/>
        <v>Šipoš Michal MUDr. et MUDr. – 1142577745.06 (PP)</v>
      </c>
      <c r="B2986" s="8" t="s">
        <v>5354</v>
      </c>
      <c r="C2986" s="8" t="s">
        <v>5355</v>
      </c>
      <c r="D2986" s="8" t="s">
        <v>113</v>
      </c>
      <c r="E2986" s="8" t="s">
        <v>5111</v>
      </c>
      <c r="F2986" s="8" t="str">
        <f t="shared" si="93"/>
        <v>11770</v>
      </c>
    </row>
    <row r="2987" spans="1:6" x14ac:dyDescent="0.25">
      <c r="A2987" s="9" t="str">
        <f t="shared" si="92"/>
        <v>Škardová Sára MDDr. – 1111934877.01 (PP)</v>
      </c>
      <c r="B2987" s="8" t="s">
        <v>9975</v>
      </c>
      <c r="C2987" s="8" t="s">
        <v>9976</v>
      </c>
      <c r="D2987" s="8" t="s">
        <v>113</v>
      </c>
      <c r="E2987" s="8" t="s">
        <v>5111</v>
      </c>
      <c r="F2987" s="8" t="str">
        <f t="shared" si="93"/>
        <v>11770</v>
      </c>
    </row>
    <row r="2988" spans="1:6" x14ac:dyDescent="0.25">
      <c r="A2988" s="9" t="str">
        <f t="shared" si="92"/>
        <v>Škodová Michaela MDDr. – 1118441180.02 (DPP)</v>
      </c>
      <c r="B2988" s="8" t="s">
        <v>5356</v>
      </c>
      <c r="C2988" s="8" t="s">
        <v>5357</v>
      </c>
      <c r="D2988" s="8" t="s">
        <v>165</v>
      </c>
      <c r="E2988" s="8" t="s">
        <v>5111</v>
      </c>
      <c r="F2988" s="8" t="str">
        <f t="shared" si="93"/>
        <v>11770</v>
      </c>
    </row>
    <row r="2989" spans="1:6" x14ac:dyDescent="0.25">
      <c r="A2989" s="9" t="str">
        <f t="shared" si="92"/>
        <v>Šmucler Roman doc. MUDr. CSc. – 1190888287.01 (PP)</v>
      </c>
      <c r="B2989" s="8" t="s">
        <v>5358</v>
      </c>
      <c r="C2989" s="8" t="s">
        <v>5359</v>
      </c>
      <c r="D2989" s="8" t="s">
        <v>113</v>
      </c>
      <c r="E2989" s="8" t="s">
        <v>5111</v>
      </c>
      <c r="F2989" s="8" t="str">
        <f t="shared" si="93"/>
        <v>11770</v>
      </c>
    </row>
    <row r="2990" spans="1:6" x14ac:dyDescent="0.25">
      <c r="A2990" s="9" t="str">
        <f t="shared" si="92"/>
        <v>Špaček Rudolf MUDr. – 1143527928.02 (DPP)</v>
      </c>
      <c r="B2990" s="8" t="s">
        <v>5360</v>
      </c>
      <c r="C2990" s="8" t="s">
        <v>5361</v>
      </c>
      <c r="D2990" s="8" t="s">
        <v>165</v>
      </c>
      <c r="E2990" s="8" t="s">
        <v>5111</v>
      </c>
      <c r="F2990" s="8" t="str">
        <f t="shared" si="93"/>
        <v>11770</v>
      </c>
    </row>
    <row r="2991" spans="1:6" x14ac:dyDescent="0.25">
      <c r="A2991" s="9" t="str">
        <f t="shared" si="92"/>
        <v>Šrolerová Tereza Mgr. – 1118468424.01 (PP)</v>
      </c>
      <c r="B2991" s="8" t="s">
        <v>5362</v>
      </c>
      <c r="C2991" s="8" t="s">
        <v>5363</v>
      </c>
      <c r="D2991" s="8" t="s">
        <v>113</v>
      </c>
      <c r="E2991" s="8" t="s">
        <v>5111</v>
      </c>
      <c r="F2991" s="8" t="str">
        <f t="shared" si="93"/>
        <v>11770</v>
      </c>
    </row>
    <row r="2992" spans="1:6" x14ac:dyDescent="0.25">
      <c r="A2992" s="9" t="str">
        <f t="shared" si="92"/>
        <v>Teclová Iva MDDr. – 1160965711.02 (DPP)</v>
      </c>
      <c r="B2992" s="8" t="s">
        <v>5364</v>
      </c>
      <c r="C2992" s="8" t="s">
        <v>5365</v>
      </c>
      <c r="D2992" s="8" t="s">
        <v>165</v>
      </c>
      <c r="E2992" s="8" t="s">
        <v>5111</v>
      </c>
      <c r="F2992" s="8" t="str">
        <f t="shared" si="93"/>
        <v>11770</v>
      </c>
    </row>
    <row r="2993" spans="1:6" x14ac:dyDescent="0.25">
      <c r="A2993" s="9" t="str">
        <f t="shared" si="92"/>
        <v>Tichý Antonín MDDr. Ph.D. – 1112404915.01 (PP)</v>
      </c>
      <c r="B2993" s="8" t="s">
        <v>5366</v>
      </c>
      <c r="C2993" s="8" t="s">
        <v>5367</v>
      </c>
      <c r="D2993" s="8" t="s">
        <v>113</v>
      </c>
      <c r="E2993" s="8" t="s">
        <v>5111</v>
      </c>
      <c r="F2993" s="8" t="str">
        <f t="shared" si="93"/>
        <v>11770</v>
      </c>
    </row>
    <row r="2994" spans="1:6" x14ac:dyDescent="0.25">
      <c r="A2994" s="9" t="str">
        <f t="shared" si="92"/>
        <v>Trýsková Alžběta – 1116055387.01 (DPP)</v>
      </c>
      <c r="B2994" s="8" t="s">
        <v>5368</v>
      </c>
      <c r="C2994" s="8" t="s">
        <v>5369</v>
      </c>
      <c r="D2994" s="8" t="s">
        <v>165</v>
      </c>
      <c r="E2994" s="8" t="s">
        <v>5111</v>
      </c>
      <c r="F2994" s="8" t="str">
        <f t="shared" si="93"/>
        <v>11770</v>
      </c>
    </row>
    <row r="2995" spans="1:6" x14ac:dyDescent="0.25">
      <c r="A2995" s="9" t="str">
        <f t="shared" si="92"/>
        <v>Türk Daniel MDDr. – 1181010079.01 (PP)</v>
      </c>
      <c r="B2995" s="8" t="s">
        <v>5370</v>
      </c>
      <c r="C2995" s="8" t="s">
        <v>5371</v>
      </c>
      <c r="D2995" s="8" t="s">
        <v>113</v>
      </c>
      <c r="E2995" s="8" t="s">
        <v>5111</v>
      </c>
      <c r="F2995" s="8" t="str">
        <f t="shared" si="93"/>
        <v>11770</v>
      </c>
    </row>
    <row r="2996" spans="1:6" x14ac:dyDescent="0.25">
      <c r="A2996" s="9" t="str">
        <f t="shared" si="92"/>
        <v>Tvardek Jiří MUDr. Ph.D. – 1124817543.02 (DPP)</v>
      </c>
      <c r="B2996" s="8" t="s">
        <v>5372</v>
      </c>
      <c r="C2996" s="8" t="s">
        <v>5373</v>
      </c>
      <c r="D2996" s="8" t="s">
        <v>165</v>
      </c>
      <c r="E2996" s="8" t="s">
        <v>5111</v>
      </c>
      <c r="F2996" s="8" t="str">
        <f t="shared" si="93"/>
        <v>11770</v>
      </c>
    </row>
    <row r="2997" spans="1:6" x14ac:dyDescent="0.25">
      <c r="A2997" s="9" t="str">
        <f t="shared" si="92"/>
        <v>Tycová Hana MUDr. – 1180571827.01 (PP)</v>
      </c>
      <c r="B2997" s="8" t="s">
        <v>5374</v>
      </c>
      <c r="C2997" s="8" t="s">
        <v>5375</v>
      </c>
      <c r="D2997" s="8" t="s">
        <v>113</v>
      </c>
      <c r="E2997" s="8" t="s">
        <v>5111</v>
      </c>
      <c r="F2997" s="8" t="str">
        <f t="shared" si="93"/>
        <v>11770</v>
      </c>
    </row>
    <row r="2998" spans="1:6" x14ac:dyDescent="0.25">
      <c r="A2998" s="9" t="str">
        <f t="shared" si="92"/>
        <v>Uhrová Petra Bc. DiS. – 1134590104.01 (PP)</v>
      </c>
      <c r="B2998" s="8" t="s">
        <v>5376</v>
      </c>
      <c r="C2998" s="8" t="s">
        <v>5377</v>
      </c>
      <c r="D2998" s="8" t="s">
        <v>113</v>
      </c>
      <c r="E2998" s="8" t="s">
        <v>5111</v>
      </c>
      <c r="F2998" s="8" t="str">
        <f t="shared" si="93"/>
        <v>11770</v>
      </c>
    </row>
    <row r="2999" spans="1:6" x14ac:dyDescent="0.25">
      <c r="A2999" s="9" t="str">
        <f t="shared" si="92"/>
        <v>Ulmannová Tereza MDDr. – 1199937342.01 (PP)</v>
      </c>
      <c r="B2999" s="8" t="s">
        <v>5378</v>
      </c>
      <c r="C2999" s="8" t="s">
        <v>5379</v>
      </c>
      <c r="D2999" s="8" t="s">
        <v>113</v>
      </c>
      <c r="E2999" s="8" t="s">
        <v>5111</v>
      </c>
      <c r="F2999" s="8" t="str">
        <f t="shared" si="93"/>
        <v>11770</v>
      </c>
    </row>
    <row r="3000" spans="1:6" x14ac:dyDescent="0.25">
      <c r="A3000" s="9" t="str">
        <f t="shared" si="92"/>
        <v>Urban Zdeněk – 1117437677.02 (PP)</v>
      </c>
      <c r="B3000" s="8" t="s">
        <v>5380</v>
      </c>
      <c r="C3000" s="8" t="s">
        <v>5381</v>
      </c>
      <c r="D3000" s="8" t="s">
        <v>113</v>
      </c>
      <c r="E3000" s="8" t="s">
        <v>5111</v>
      </c>
      <c r="F3000" s="8" t="str">
        <f t="shared" si="93"/>
        <v>11770</v>
      </c>
    </row>
    <row r="3001" spans="1:6" x14ac:dyDescent="0.25">
      <c r="A3001" s="9" t="str">
        <f t="shared" si="92"/>
        <v>Valach Jaroslav MUDr. MDDr. Ph.D. – 1177699930.10 (PP)</v>
      </c>
      <c r="B3001" s="8" t="s">
        <v>5382</v>
      </c>
      <c r="C3001" s="8" t="s">
        <v>5383</v>
      </c>
      <c r="D3001" s="8" t="s">
        <v>113</v>
      </c>
      <c r="E3001" s="8" t="s">
        <v>5111</v>
      </c>
      <c r="F3001" s="8" t="str">
        <f t="shared" si="93"/>
        <v>11770</v>
      </c>
    </row>
    <row r="3002" spans="1:6" x14ac:dyDescent="0.25">
      <c r="A3002" s="9" t="str">
        <f t="shared" si="92"/>
        <v>Vávra Michal MDDr. Bc. – 1125730779.11 (PP)</v>
      </c>
      <c r="B3002" s="8" t="s">
        <v>269</v>
      </c>
      <c r="C3002" s="8" t="s">
        <v>5384</v>
      </c>
      <c r="D3002" s="8" t="s">
        <v>113</v>
      </c>
      <c r="E3002" s="8" t="s">
        <v>5111</v>
      </c>
      <c r="F3002" s="8" t="str">
        <f t="shared" si="93"/>
        <v>11770</v>
      </c>
    </row>
    <row r="3003" spans="1:6" x14ac:dyDescent="0.25">
      <c r="A3003" s="9" t="str">
        <f t="shared" si="92"/>
        <v>Venclíková Zora MUDr. CSc. – 1181458362.05 (PP)</v>
      </c>
      <c r="B3003" s="8" t="s">
        <v>5385</v>
      </c>
      <c r="C3003" s="8" t="s">
        <v>5386</v>
      </c>
      <c r="D3003" s="8" t="s">
        <v>113</v>
      </c>
      <c r="E3003" s="8" t="s">
        <v>5111</v>
      </c>
      <c r="F3003" s="8" t="str">
        <f t="shared" si="93"/>
        <v>11770</v>
      </c>
    </row>
    <row r="3004" spans="1:6" x14ac:dyDescent="0.25">
      <c r="A3004" s="9" t="str">
        <f t="shared" si="92"/>
        <v>Veselá Alena MDDr. – 1149437793.01 (PP)</v>
      </c>
      <c r="B3004" s="8" t="s">
        <v>9977</v>
      </c>
      <c r="C3004" s="8" t="s">
        <v>9978</v>
      </c>
      <c r="D3004" s="8" t="s">
        <v>113</v>
      </c>
      <c r="E3004" s="8" t="s">
        <v>5111</v>
      </c>
      <c r="F3004" s="8" t="str">
        <f t="shared" si="93"/>
        <v>11770</v>
      </c>
    </row>
    <row r="3005" spans="1:6" x14ac:dyDescent="0.25">
      <c r="A3005" s="9" t="str">
        <f t="shared" si="92"/>
        <v>Vitvar Tomáš MDDr. – 1191290240.01 (PP)</v>
      </c>
      <c r="B3005" s="8" t="s">
        <v>5387</v>
      </c>
      <c r="C3005" s="8" t="s">
        <v>5388</v>
      </c>
      <c r="D3005" s="8" t="s">
        <v>113</v>
      </c>
      <c r="E3005" s="8" t="s">
        <v>5111</v>
      </c>
      <c r="F3005" s="8" t="str">
        <f t="shared" si="93"/>
        <v>11770</v>
      </c>
    </row>
    <row r="3006" spans="1:6" x14ac:dyDescent="0.25">
      <c r="A3006" s="9" t="str">
        <f t="shared" si="92"/>
        <v>Vlachopulos Vasilis MUDr. et MUDr. – 1172557958.10 (PP)</v>
      </c>
      <c r="B3006" s="8" t="s">
        <v>5389</v>
      </c>
      <c r="C3006" s="8" t="s">
        <v>5390</v>
      </c>
      <c r="D3006" s="8" t="s">
        <v>113</v>
      </c>
      <c r="E3006" s="8" t="s">
        <v>5111</v>
      </c>
      <c r="F3006" s="8" t="str">
        <f t="shared" si="93"/>
        <v>11770</v>
      </c>
    </row>
    <row r="3007" spans="1:6" x14ac:dyDescent="0.25">
      <c r="A3007" s="9" t="str">
        <f t="shared" si="92"/>
        <v>Vlk Marek MUDr. et MUDr. Ph.D. – 1149747648.01 (PP)</v>
      </c>
      <c r="B3007" s="8" t="s">
        <v>5391</v>
      </c>
      <c r="C3007" s="8" t="s">
        <v>5392</v>
      </c>
      <c r="D3007" s="8" t="s">
        <v>113</v>
      </c>
      <c r="E3007" s="8" t="s">
        <v>5111</v>
      </c>
      <c r="F3007" s="8" t="str">
        <f t="shared" si="93"/>
        <v>11770</v>
      </c>
    </row>
    <row r="3008" spans="1:6" x14ac:dyDescent="0.25">
      <c r="A3008" s="9" t="str">
        <f t="shared" si="92"/>
        <v>Volavková Šárka MDDr. – 1166736525.03 (PP)</v>
      </c>
      <c r="B3008" s="8" t="s">
        <v>5393</v>
      </c>
      <c r="C3008" s="8" t="s">
        <v>9979</v>
      </c>
      <c r="D3008" s="8" t="s">
        <v>113</v>
      </c>
      <c r="E3008" s="8" t="s">
        <v>5111</v>
      </c>
      <c r="F3008" s="8" t="str">
        <f t="shared" si="93"/>
        <v>11770</v>
      </c>
    </row>
    <row r="3009" spans="1:6" x14ac:dyDescent="0.25">
      <c r="A3009" s="9" t="str">
        <f t="shared" si="92"/>
        <v>Vondráčková Lucie MUDr. – 1117597689.01 (PP)</v>
      </c>
      <c r="B3009" s="8" t="s">
        <v>5394</v>
      </c>
      <c r="C3009" s="8" t="s">
        <v>5395</v>
      </c>
      <c r="D3009" s="8" t="s">
        <v>113</v>
      </c>
      <c r="E3009" s="8" t="s">
        <v>5111</v>
      </c>
      <c r="F3009" s="8" t="str">
        <f t="shared" si="93"/>
        <v>11770</v>
      </c>
    </row>
    <row r="3010" spans="1:6" x14ac:dyDescent="0.25">
      <c r="A3010" s="9" t="str">
        <f t="shared" ref="A3010:A3073" si="94">_xlfn.CONCAT(B3010," – ",C3010," (",D3010,")")</f>
        <v>Voráčková Lucie MDDr. – 1152882991.01 (PP)</v>
      </c>
      <c r="B3010" s="8" t="s">
        <v>9980</v>
      </c>
      <c r="C3010" s="8" t="s">
        <v>9981</v>
      </c>
      <c r="D3010" s="8" t="s">
        <v>113</v>
      </c>
      <c r="E3010" s="8" t="s">
        <v>5111</v>
      </c>
      <c r="F3010" s="8" t="str">
        <f t="shared" ref="F3010:F3073" si="95">MID(E3010,1,5)</f>
        <v>11770</v>
      </c>
    </row>
    <row r="3011" spans="1:6" x14ac:dyDescent="0.25">
      <c r="A3011" s="9" t="str">
        <f t="shared" si="94"/>
        <v>Vrbová Radka Ing. Ph.D. – 1148587576.01 (PP)</v>
      </c>
      <c r="B3011" s="8" t="s">
        <v>5396</v>
      </c>
      <c r="C3011" s="8" t="s">
        <v>5397</v>
      </c>
      <c r="D3011" s="8" t="s">
        <v>113</v>
      </c>
      <c r="E3011" s="8" t="s">
        <v>5111</v>
      </c>
      <c r="F3011" s="8" t="str">
        <f t="shared" si="95"/>
        <v>11770</v>
      </c>
    </row>
    <row r="3012" spans="1:6" x14ac:dyDescent="0.25">
      <c r="A3012" s="9" t="str">
        <f t="shared" si="94"/>
        <v>Vyšata Karel MDDr. – 1110678568.05 (PP)</v>
      </c>
      <c r="B3012" s="8" t="s">
        <v>5398</v>
      </c>
      <c r="C3012" s="8" t="s">
        <v>9982</v>
      </c>
      <c r="D3012" s="8" t="s">
        <v>113</v>
      </c>
      <c r="E3012" s="8" t="s">
        <v>5111</v>
      </c>
      <c r="F3012" s="8" t="str">
        <f t="shared" si="95"/>
        <v>11770</v>
      </c>
    </row>
    <row r="3013" spans="1:6" x14ac:dyDescent="0.25">
      <c r="A3013" s="9" t="str">
        <f t="shared" si="94"/>
        <v>Yazji Jude MDDr. – 1136215093.01 (PP)</v>
      </c>
      <c r="B3013" s="8" t="s">
        <v>5399</v>
      </c>
      <c r="C3013" s="8" t="s">
        <v>5400</v>
      </c>
      <c r="D3013" s="8" t="s">
        <v>113</v>
      </c>
      <c r="E3013" s="8" t="s">
        <v>5111</v>
      </c>
      <c r="F3013" s="8" t="str">
        <f t="shared" si="95"/>
        <v>11770</v>
      </c>
    </row>
    <row r="3014" spans="1:6" x14ac:dyDescent="0.25">
      <c r="A3014" s="9" t="str">
        <f t="shared" si="94"/>
        <v>Zemanová Martina – 1135658746.02 (PP)</v>
      </c>
      <c r="B3014" s="8" t="s">
        <v>5401</v>
      </c>
      <c r="C3014" s="8" t="s">
        <v>5402</v>
      </c>
      <c r="D3014" s="8" t="s">
        <v>113</v>
      </c>
      <c r="E3014" s="8" t="s">
        <v>5111</v>
      </c>
      <c r="F3014" s="8" t="str">
        <f t="shared" si="95"/>
        <v>11770</v>
      </c>
    </row>
    <row r="3015" spans="1:6" x14ac:dyDescent="0.25">
      <c r="A3015" s="9" t="str">
        <f t="shared" si="94"/>
        <v>Zmeškalová Hana MDDr. – 1198910855.02 (DPP)</v>
      </c>
      <c r="B3015" s="8" t="s">
        <v>5403</v>
      </c>
      <c r="C3015" s="8" t="s">
        <v>5404</v>
      </c>
      <c r="D3015" s="8" t="s">
        <v>165</v>
      </c>
      <c r="E3015" s="8" t="s">
        <v>5111</v>
      </c>
      <c r="F3015" s="8" t="str">
        <f t="shared" si="95"/>
        <v>11770</v>
      </c>
    </row>
    <row r="3016" spans="1:6" x14ac:dyDescent="0.25">
      <c r="A3016" s="9" t="str">
        <f t="shared" si="94"/>
        <v>Zýková Martina – 1123535503.01 (PP)</v>
      </c>
      <c r="B3016" s="8" t="s">
        <v>5405</v>
      </c>
      <c r="C3016" s="8" t="s">
        <v>5406</v>
      </c>
      <c r="D3016" s="8" t="s">
        <v>113</v>
      </c>
      <c r="E3016" s="8" t="s">
        <v>5111</v>
      </c>
      <c r="F3016" s="8" t="str">
        <f t="shared" si="95"/>
        <v>11770</v>
      </c>
    </row>
    <row r="3017" spans="1:6" x14ac:dyDescent="0.25">
      <c r="A3017" s="9" t="str">
        <f t="shared" si="94"/>
        <v>Adamcová Karolína MUDr. Ph.D. – 1194602280.01 (PP)</v>
      </c>
      <c r="B3017" s="8" t="s">
        <v>5407</v>
      </c>
      <c r="C3017" s="8" t="s">
        <v>5408</v>
      </c>
      <c r="D3017" s="8" t="s">
        <v>113</v>
      </c>
      <c r="E3017" s="8" t="s">
        <v>5409</v>
      </c>
      <c r="F3017" s="8" t="str">
        <f t="shared" si="95"/>
        <v>11790</v>
      </c>
    </row>
    <row r="3018" spans="1:6" x14ac:dyDescent="0.25">
      <c r="A3018" s="9" t="str">
        <f t="shared" si="94"/>
        <v>Andělová Monika RNDr. Ph.D. – 1178173649.01 (DPP)</v>
      </c>
      <c r="B3018" s="8" t="s">
        <v>5410</v>
      </c>
      <c r="C3018" s="8" t="s">
        <v>5411</v>
      </c>
      <c r="D3018" s="8" t="s">
        <v>165</v>
      </c>
      <c r="E3018" s="8" t="s">
        <v>5409</v>
      </c>
      <c r="F3018" s="8" t="str">
        <f t="shared" si="95"/>
        <v>11790</v>
      </c>
    </row>
    <row r="3019" spans="1:6" x14ac:dyDescent="0.25">
      <c r="A3019" s="9" t="str">
        <f t="shared" si="94"/>
        <v>Belošovičová Hana MUDr. Ph.D. – 1169744393.03 (DPP)</v>
      </c>
      <c r="B3019" s="8" t="s">
        <v>5412</v>
      </c>
      <c r="C3019" s="8" t="s">
        <v>5413</v>
      </c>
      <c r="D3019" s="8" t="s">
        <v>165</v>
      </c>
      <c r="E3019" s="8" t="s">
        <v>5409</v>
      </c>
      <c r="F3019" s="8" t="str">
        <f t="shared" si="95"/>
        <v>11790</v>
      </c>
    </row>
    <row r="3020" spans="1:6" x14ac:dyDescent="0.25">
      <c r="A3020" s="9" t="str">
        <f t="shared" si="94"/>
        <v>Borčinová Martina RNDr. Ph.D. – 1172949975.01 (PP)</v>
      </c>
      <c r="B3020" s="8" t="s">
        <v>5414</v>
      </c>
      <c r="C3020" s="8" t="s">
        <v>5415</v>
      </c>
      <c r="D3020" s="8" t="s">
        <v>113</v>
      </c>
      <c r="E3020" s="8" t="s">
        <v>5409</v>
      </c>
      <c r="F3020" s="8" t="str">
        <f t="shared" si="95"/>
        <v>11790</v>
      </c>
    </row>
    <row r="3021" spans="1:6" x14ac:dyDescent="0.25">
      <c r="A3021" s="9" t="str">
        <f t="shared" si="94"/>
        <v>Brabcová Jana Ing. Ph.D. – 1153701344.01 (PP)</v>
      </c>
      <c r="B3021" s="8" t="s">
        <v>5416</v>
      </c>
      <c r="C3021" s="8" t="s">
        <v>5417</v>
      </c>
      <c r="D3021" s="8" t="s">
        <v>113</v>
      </c>
      <c r="E3021" s="8" t="s">
        <v>5409</v>
      </c>
      <c r="F3021" s="8" t="str">
        <f t="shared" si="95"/>
        <v>11790</v>
      </c>
    </row>
    <row r="3022" spans="1:6" x14ac:dyDescent="0.25">
      <c r="A3022" s="9" t="str">
        <f t="shared" si="94"/>
        <v>Břešťák Miroslav MUDr. Ph.D. – 1126415358.01 (PP)</v>
      </c>
      <c r="B3022" s="8" t="s">
        <v>5418</v>
      </c>
      <c r="C3022" s="8" t="s">
        <v>5419</v>
      </c>
      <c r="D3022" s="8" t="s">
        <v>113</v>
      </c>
      <c r="E3022" s="8" t="s">
        <v>5409</v>
      </c>
      <c r="F3022" s="8" t="str">
        <f t="shared" si="95"/>
        <v>11790</v>
      </c>
    </row>
    <row r="3023" spans="1:6" x14ac:dyDescent="0.25">
      <c r="A3023" s="9" t="str">
        <f t="shared" si="94"/>
        <v>Calda Pavel prof. MUDr. CSc. – 1189599403.01 (PP)</v>
      </c>
      <c r="B3023" s="8" t="s">
        <v>5420</v>
      </c>
      <c r="C3023" s="8" t="s">
        <v>5421</v>
      </c>
      <c r="D3023" s="8" t="s">
        <v>113</v>
      </c>
      <c r="E3023" s="8" t="s">
        <v>5409</v>
      </c>
      <c r="F3023" s="8" t="str">
        <f t="shared" si="95"/>
        <v>11790</v>
      </c>
    </row>
    <row r="3024" spans="1:6" x14ac:dyDescent="0.25">
      <c r="A3024" s="9" t="str">
        <f t="shared" si="94"/>
        <v>Cibula David prof. MUDr. CSc. – 1139477903.01 (PP)</v>
      </c>
      <c r="B3024" s="8" t="s">
        <v>5422</v>
      </c>
      <c r="C3024" s="8" t="s">
        <v>5423</v>
      </c>
      <c r="D3024" s="8" t="s">
        <v>113</v>
      </c>
      <c r="E3024" s="8" t="s">
        <v>5409</v>
      </c>
      <c r="F3024" s="8" t="str">
        <f t="shared" si="95"/>
        <v>11790</v>
      </c>
    </row>
    <row r="3025" spans="1:6" x14ac:dyDescent="0.25">
      <c r="A3025" s="9" t="str">
        <f t="shared" si="94"/>
        <v>Černý Andrej MUDr. Ph.D. – 1141693448.05 (PP)</v>
      </c>
      <c r="B3025" s="8" t="s">
        <v>5424</v>
      </c>
      <c r="C3025" s="8" t="s">
        <v>5425</v>
      </c>
      <c r="D3025" s="8" t="s">
        <v>113</v>
      </c>
      <c r="E3025" s="8" t="s">
        <v>5409</v>
      </c>
      <c r="F3025" s="8" t="str">
        <f t="shared" si="95"/>
        <v>11790</v>
      </c>
    </row>
    <row r="3026" spans="1:6" x14ac:dyDescent="0.25">
      <c r="A3026" s="9" t="str">
        <f t="shared" si="94"/>
        <v>Dostálek Lukáš MUDr. Ph.D. – 1138950491.01 (PP)</v>
      </c>
      <c r="B3026" s="8" t="s">
        <v>5426</v>
      </c>
      <c r="C3026" s="8" t="s">
        <v>5427</v>
      </c>
      <c r="D3026" s="8" t="s">
        <v>113</v>
      </c>
      <c r="E3026" s="8" t="s">
        <v>5409</v>
      </c>
      <c r="F3026" s="8" t="str">
        <f t="shared" si="95"/>
        <v>11790</v>
      </c>
    </row>
    <row r="3027" spans="1:6" x14ac:dyDescent="0.25">
      <c r="A3027" s="9" t="str">
        <f t="shared" si="94"/>
        <v>Drahovzalová Marcela – 1119617631.03 (PP)</v>
      </c>
      <c r="B3027" s="8" t="s">
        <v>5428</v>
      </c>
      <c r="C3027" s="8" t="s">
        <v>5429</v>
      </c>
      <c r="D3027" s="8" t="s">
        <v>113</v>
      </c>
      <c r="E3027" s="8" t="s">
        <v>5409</v>
      </c>
      <c r="F3027" s="8" t="str">
        <f t="shared" si="95"/>
        <v>11790</v>
      </c>
    </row>
    <row r="3028" spans="1:6" x14ac:dyDescent="0.25">
      <c r="A3028" s="9" t="str">
        <f t="shared" si="94"/>
        <v>Dvořák Jan MUDr. – 1195447772.04 (PP)</v>
      </c>
      <c r="B3028" s="8" t="s">
        <v>5045</v>
      </c>
      <c r="C3028" s="8" t="s">
        <v>5430</v>
      </c>
      <c r="D3028" s="8" t="s">
        <v>113</v>
      </c>
      <c r="E3028" s="8" t="s">
        <v>5409</v>
      </c>
      <c r="F3028" s="8" t="str">
        <f t="shared" si="95"/>
        <v>11790</v>
      </c>
    </row>
    <row r="3029" spans="1:6" x14ac:dyDescent="0.25">
      <c r="A3029" s="9" t="str">
        <f t="shared" si="94"/>
        <v>Fanta Michael doc. MUDr. Ph.D. – 1129592154.01 (PP)</v>
      </c>
      <c r="B3029" s="8" t="s">
        <v>5431</v>
      </c>
      <c r="C3029" s="8" t="s">
        <v>5432</v>
      </c>
      <c r="D3029" s="8" t="s">
        <v>113</v>
      </c>
      <c r="E3029" s="8" t="s">
        <v>5409</v>
      </c>
      <c r="F3029" s="8" t="str">
        <f t="shared" si="95"/>
        <v>11790</v>
      </c>
    </row>
    <row r="3030" spans="1:6" x14ac:dyDescent="0.25">
      <c r="A3030" s="9" t="str">
        <f t="shared" si="94"/>
        <v>Fischerová Daniela prof. MUDr. Ph.D. – 1117338569.01 (PP)</v>
      </c>
      <c r="B3030" s="8" t="s">
        <v>5433</v>
      </c>
      <c r="C3030" s="8" t="s">
        <v>5434</v>
      </c>
      <c r="D3030" s="8" t="s">
        <v>113</v>
      </c>
      <c r="E3030" s="8" t="s">
        <v>5409</v>
      </c>
      <c r="F3030" s="8" t="str">
        <f t="shared" si="95"/>
        <v>11790</v>
      </c>
    </row>
    <row r="3031" spans="1:6" x14ac:dyDescent="0.25">
      <c r="A3031" s="9" t="str">
        <f t="shared" si="94"/>
        <v>Frühauf Filip MUDr. Bc. Ph.D. – 1178182595.02 (PP)</v>
      </c>
      <c r="B3031" s="8" t="s">
        <v>5435</v>
      </c>
      <c r="C3031" s="8" t="s">
        <v>5436</v>
      </c>
      <c r="D3031" s="8" t="s">
        <v>113</v>
      </c>
      <c r="E3031" s="8" t="s">
        <v>5409</v>
      </c>
      <c r="F3031" s="8" t="str">
        <f t="shared" si="95"/>
        <v>11790</v>
      </c>
    </row>
    <row r="3032" spans="1:6" x14ac:dyDescent="0.25">
      <c r="A3032" s="9" t="str">
        <f t="shared" si="94"/>
        <v>Fučík Tomáš MUDr. – 1186242076.02 (DPP)</v>
      </c>
      <c r="B3032" s="8" t="s">
        <v>10412</v>
      </c>
      <c r="C3032" s="8" t="s">
        <v>10413</v>
      </c>
      <c r="D3032" s="8" t="s">
        <v>165</v>
      </c>
      <c r="E3032" s="8" t="s">
        <v>5409</v>
      </c>
      <c r="F3032" s="8" t="str">
        <f t="shared" si="95"/>
        <v>11790</v>
      </c>
    </row>
    <row r="3033" spans="1:6" x14ac:dyDescent="0.25">
      <c r="A3033" s="9" t="str">
        <f t="shared" si="94"/>
        <v>Fučíková Markéta MUDr. – 1192939275.05 (PP)</v>
      </c>
      <c r="B3033" s="8" t="s">
        <v>9983</v>
      </c>
      <c r="C3033" s="8" t="s">
        <v>9984</v>
      </c>
      <c r="D3033" s="8" t="s">
        <v>113</v>
      </c>
      <c r="E3033" s="8" t="s">
        <v>5409</v>
      </c>
      <c r="F3033" s="8" t="str">
        <f t="shared" si="95"/>
        <v>11790</v>
      </c>
    </row>
    <row r="3034" spans="1:6" x14ac:dyDescent="0.25">
      <c r="A3034" s="9" t="str">
        <f t="shared" si="94"/>
        <v>Germanová Anna MUDr. Ph.D. – 1154366731.05 (PP)</v>
      </c>
      <c r="B3034" s="8" t="s">
        <v>5437</v>
      </c>
      <c r="C3034" s="8" t="s">
        <v>5438</v>
      </c>
      <c r="D3034" s="8" t="s">
        <v>113</v>
      </c>
      <c r="E3034" s="8" t="s">
        <v>5409</v>
      </c>
      <c r="F3034" s="8" t="str">
        <f t="shared" si="95"/>
        <v>11790</v>
      </c>
    </row>
    <row r="3035" spans="1:6" x14ac:dyDescent="0.25">
      <c r="A3035" s="9" t="str">
        <f t="shared" si="94"/>
        <v>Hájková Lenka – 1118772008.01 (PP)</v>
      </c>
      <c r="B3035" s="8" t="s">
        <v>5439</v>
      </c>
      <c r="C3035" s="8" t="s">
        <v>5440</v>
      </c>
      <c r="D3035" s="8" t="s">
        <v>113</v>
      </c>
      <c r="E3035" s="8" t="s">
        <v>5409</v>
      </c>
      <c r="F3035" s="8" t="str">
        <f t="shared" si="95"/>
        <v>11790</v>
      </c>
    </row>
    <row r="3036" spans="1:6" x14ac:dyDescent="0.25">
      <c r="A3036" s="9" t="str">
        <f t="shared" si="94"/>
        <v>Hammond Jana Mgr. – 1199655521.01 (PP)</v>
      </c>
      <c r="B3036" s="8" t="s">
        <v>5441</v>
      </c>
      <c r="C3036" s="8" t="s">
        <v>5442</v>
      </c>
      <c r="D3036" s="8" t="s">
        <v>113</v>
      </c>
      <c r="E3036" s="8" t="s">
        <v>5409</v>
      </c>
      <c r="F3036" s="8" t="str">
        <f t="shared" si="95"/>
        <v>11790</v>
      </c>
    </row>
    <row r="3037" spans="1:6" x14ac:dyDescent="0.25">
      <c r="A3037" s="9" t="str">
        <f t="shared" si="94"/>
        <v>Hlinecká Kristýna MUDr. Ph.D. – 1182849102.01 (PP)</v>
      </c>
      <c r="B3037" s="8" t="s">
        <v>5443</v>
      </c>
      <c r="C3037" s="8" t="s">
        <v>5444</v>
      </c>
      <c r="D3037" s="8" t="s">
        <v>113</v>
      </c>
      <c r="E3037" s="8" t="s">
        <v>5409</v>
      </c>
      <c r="F3037" s="8" t="str">
        <f t="shared" si="95"/>
        <v>11790</v>
      </c>
    </row>
    <row r="3038" spans="1:6" x14ac:dyDescent="0.25">
      <c r="A3038" s="9" t="str">
        <f t="shared" si="94"/>
        <v>Hochová Marcela  DiS. – 1199347593.04 (PP)</v>
      </c>
      <c r="B3038" s="8" t="s">
        <v>5445</v>
      </c>
      <c r="C3038" s="8" t="s">
        <v>9985</v>
      </c>
      <c r="D3038" s="8" t="s">
        <v>113</v>
      </c>
      <c r="E3038" s="8" t="s">
        <v>5409</v>
      </c>
      <c r="F3038" s="8" t="str">
        <f t="shared" si="95"/>
        <v>11790</v>
      </c>
    </row>
    <row r="3039" spans="1:6" x14ac:dyDescent="0.25">
      <c r="A3039" s="9" t="str">
        <f t="shared" si="94"/>
        <v>Horáková Vladimíra MUDr. CSc. – 1137628776.01 (PP)</v>
      </c>
      <c r="B3039" s="8" t="s">
        <v>5446</v>
      </c>
      <c r="C3039" s="8" t="s">
        <v>5447</v>
      </c>
      <c r="D3039" s="8" t="s">
        <v>113</v>
      </c>
      <c r="E3039" s="8" t="s">
        <v>5409</v>
      </c>
      <c r="F3039" s="8" t="str">
        <f t="shared" si="95"/>
        <v>11790</v>
      </c>
    </row>
    <row r="3040" spans="1:6" x14ac:dyDescent="0.25">
      <c r="A3040" s="9" t="str">
        <f t="shared" si="94"/>
        <v>Hrušková Hana MUDr. – 1172789377.01 (PP)</v>
      </c>
      <c r="B3040" s="8" t="s">
        <v>5448</v>
      </c>
      <c r="C3040" s="8" t="s">
        <v>5449</v>
      </c>
      <c r="D3040" s="8" t="s">
        <v>113</v>
      </c>
      <c r="E3040" s="8" t="s">
        <v>5409</v>
      </c>
      <c r="F3040" s="8" t="str">
        <f t="shared" si="95"/>
        <v>11790</v>
      </c>
    </row>
    <row r="3041" spans="1:6" x14ac:dyDescent="0.25">
      <c r="A3041" s="9" t="str">
        <f t="shared" si="94"/>
        <v>Jašová Irena Mgr. DiS. – 1168284763.01 (PP)</v>
      </c>
      <c r="B3041" s="8" t="s">
        <v>5450</v>
      </c>
      <c r="C3041" s="8" t="s">
        <v>5451</v>
      </c>
      <c r="D3041" s="8" t="s">
        <v>113</v>
      </c>
      <c r="E3041" s="8" t="s">
        <v>5409</v>
      </c>
      <c r="F3041" s="8" t="str">
        <f t="shared" si="95"/>
        <v>11790</v>
      </c>
    </row>
    <row r="3042" spans="1:6" x14ac:dyDescent="0.25">
      <c r="A3042" s="9" t="str">
        <f t="shared" si="94"/>
        <v>Jechová Eva Ing. – 1128536518.01 (PP)</v>
      </c>
      <c r="B3042" s="8" t="s">
        <v>5452</v>
      </c>
      <c r="C3042" s="8" t="s">
        <v>5453</v>
      </c>
      <c r="D3042" s="8" t="s">
        <v>113</v>
      </c>
      <c r="E3042" s="8" t="s">
        <v>5409</v>
      </c>
      <c r="F3042" s="8" t="str">
        <f t="shared" si="95"/>
        <v>11790</v>
      </c>
    </row>
    <row r="3043" spans="1:6" x14ac:dyDescent="0.25">
      <c r="A3043" s="9" t="str">
        <f t="shared" si="94"/>
        <v>Jestřábová Pavla Mgr. Ph.D. – 1180848483.01 (PP)</v>
      </c>
      <c r="B3043" s="8" t="s">
        <v>5454</v>
      </c>
      <c r="C3043" s="8" t="s">
        <v>5455</v>
      </c>
      <c r="D3043" s="8" t="s">
        <v>113</v>
      </c>
      <c r="E3043" s="8" t="s">
        <v>5409</v>
      </c>
      <c r="F3043" s="8" t="str">
        <f t="shared" si="95"/>
        <v>11790</v>
      </c>
    </row>
    <row r="3044" spans="1:6" x14ac:dyDescent="0.25">
      <c r="A3044" s="9" t="str">
        <f t="shared" si="94"/>
        <v>Jirsová Simona MUDr. Ph.D. – 1114315900.02 (PP)</v>
      </c>
      <c r="B3044" s="8" t="s">
        <v>5456</v>
      </c>
      <c r="C3044" s="8" t="s">
        <v>5457</v>
      </c>
      <c r="D3044" s="8" t="s">
        <v>113</v>
      </c>
      <c r="E3044" s="8" t="s">
        <v>5409</v>
      </c>
      <c r="F3044" s="8" t="str">
        <f t="shared" si="95"/>
        <v>11790</v>
      </c>
    </row>
    <row r="3045" spans="1:6" x14ac:dyDescent="0.25">
      <c r="A3045" s="9" t="str">
        <f t="shared" si="94"/>
        <v>Jurigová Gabriela Mgr. DiS. – 1134310697.06 (PP)</v>
      </c>
      <c r="B3045" s="8" t="s">
        <v>5458</v>
      </c>
      <c r="C3045" s="8" t="s">
        <v>9986</v>
      </c>
      <c r="D3045" s="8" t="s">
        <v>113</v>
      </c>
      <c r="E3045" s="8" t="s">
        <v>5409</v>
      </c>
      <c r="F3045" s="8" t="str">
        <f t="shared" si="95"/>
        <v>11790</v>
      </c>
    </row>
    <row r="3046" spans="1:6" x14ac:dyDescent="0.25">
      <c r="A3046" s="9" t="str">
        <f t="shared" si="94"/>
        <v>Kníže Michal MUDr. Ph.D. – 1131547145.01 (PP)</v>
      </c>
      <c r="B3046" s="8" t="s">
        <v>9987</v>
      </c>
      <c r="C3046" s="8" t="s">
        <v>5459</v>
      </c>
      <c r="D3046" s="8" t="s">
        <v>113</v>
      </c>
      <c r="E3046" s="8" t="s">
        <v>5409</v>
      </c>
      <c r="F3046" s="8" t="str">
        <f t="shared" si="95"/>
        <v>11790</v>
      </c>
    </row>
    <row r="3047" spans="1:6" x14ac:dyDescent="0.25">
      <c r="A3047" s="9" t="str">
        <f t="shared" si="94"/>
        <v>Kocián Roman MUDr. Ph.D. – 1174553556.02 (PP)</v>
      </c>
      <c r="B3047" s="8" t="s">
        <v>5460</v>
      </c>
      <c r="C3047" s="8" t="s">
        <v>5461</v>
      </c>
      <c r="D3047" s="8" t="s">
        <v>113</v>
      </c>
      <c r="E3047" s="8" t="s">
        <v>5409</v>
      </c>
      <c r="F3047" s="8" t="str">
        <f t="shared" si="95"/>
        <v>11790</v>
      </c>
    </row>
    <row r="3048" spans="1:6" x14ac:dyDescent="0.25">
      <c r="A3048" s="9" t="str">
        <f t="shared" si="94"/>
        <v>Kolářová Michaela Mgr. MBA – 1189165910.06 (PP)</v>
      </c>
      <c r="B3048" s="8" t="s">
        <v>9988</v>
      </c>
      <c r="C3048" s="8" t="s">
        <v>9989</v>
      </c>
      <c r="D3048" s="8" t="s">
        <v>113</v>
      </c>
      <c r="E3048" s="8" t="s">
        <v>5409</v>
      </c>
      <c r="F3048" s="8" t="str">
        <f t="shared" si="95"/>
        <v>11790</v>
      </c>
    </row>
    <row r="3049" spans="1:6" x14ac:dyDescent="0.25">
      <c r="A3049" s="9" t="str">
        <f t="shared" si="94"/>
        <v>Koucký Michal doc. MUDr. Ph.D. – 1156491553.02 (PP)</v>
      </c>
      <c r="B3049" s="8" t="s">
        <v>5462</v>
      </c>
      <c r="C3049" s="8" t="s">
        <v>5463</v>
      </c>
      <c r="D3049" s="8" t="s">
        <v>113</v>
      </c>
      <c r="E3049" s="8" t="s">
        <v>5409</v>
      </c>
      <c r="F3049" s="8" t="str">
        <f t="shared" si="95"/>
        <v>11790</v>
      </c>
    </row>
    <row r="3050" spans="1:6" x14ac:dyDescent="0.25">
      <c r="A3050" s="9" t="str">
        <f t="shared" si="94"/>
        <v>Krejčí Vratislav MUDr. – 1198659423.01 (PP)</v>
      </c>
      <c r="B3050" s="8" t="s">
        <v>5464</v>
      </c>
      <c r="C3050" s="8" t="s">
        <v>5465</v>
      </c>
      <c r="D3050" s="8" t="s">
        <v>113</v>
      </c>
      <c r="E3050" s="8" t="s">
        <v>5409</v>
      </c>
      <c r="F3050" s="8" t="str">
        <f t="shared" si="95"/>
        <v>11790</v>
      </c>
    </row>
    <row r="3051" spans="1:6" x14ac:dyDescent="0.25">
      <c r="A3051" s="9" t="str">
        <f t="shared" si="94"/>
        <v>Krykorková Tereza – 1143358039.01 (DPP)</v>
      </c>
      <c r="B3051" s="8" t="s">
        <v>5466</v>
      </c>
      <c r="C3051" s="8" t="s">
        <v>5467</v>
      </c>
      <c r="D3051" s="8" t="s">
        <v>165</v>
      </c>
      <c r="E3051" s="8" t="s">
        <v>5409</v>
      </c>
      <c r="F3051" s="8" t="str">
        <f t="shared" si="95"/>
        <v>11790</v>
      </c>
    </row>
    <row r="3052" spans="1:6" x14ac:dyDescent="0.25">
      <c r="A3052" s="9" t="str">
        <f t="shared" si="94"/>
        <v>Kužel David prof. MUDr. CSc. – 1141831798.01 (PP)</v>
      </c>
      <c r="B3052" s="8" t="s">
        <v>5468</v>
      </c>
      <c r="C3052" s="8" t="s">
        <v>5469</v>
      </c>
      <c r="D3052" s="8" t="s">
        <v>113</v>
      </c>
      <c r="E3052" s="8" t="s">
        <v>5409</v>
      </c>
      <c r="F3052" s="8" t="str">
        <f t="shared" si="95"/>
        <v>11790</v>
      </c>
    </row>
    <row r="3053" spans="1:6" x14ac:dyDescent="0.25">
      <c r="A3053" s="9" t="str">
        <f t="shared" si="94"/>
        <v>Laštůvka Zdeněk MUDr. Ph.D. – 1138332621.03 (PP)</v>
      </c>
      <c r="B3053" s="8" t="s">
        <v>5470</v>
      </c>
      <c r="C3053" s="8" t="s">
        <v>5471</v>
      </c>
      <c r="D3053" s="8" t="s">
        <v>113</v>
      </c>
      <c r="E3053" s="8" t="s">
        <v>5409</v>
      </c>
      <c r="F3053" s="8" t="str">
        <f t="shared" si="95"/>
        <v>11790</v>
      </c>
    </row>
    <row r="3054" spans="1:6" x14ac:dyDescent="0.25">
      <c r="A3054" s="9" t="str">
        <f t="shared" si="94"/>
        <v>Lisá Zdeňka MUDr. – 1174927335.01 (DPP)</v>
      </c>
      <c r="B3054" s="8" t="s">
        <v>10414</v>
      </c>
      <c r="C3054" s="8" t="s">
        <v>10415</v>
      </c>
      <c r="D3054" s="8" t="s">
        <v>165</v>
      </c>
      <c r="E3054" s="8" t="s">
        <v>5409</v>
      </c>
      <c r="F3054" s="8" t="str">
        <f t="shared" si="95"/>
        <v>11790</v>
      </c>
    </row>
    <row r="3055" spans="1:6" x14ac:dyDescent="0.25">
      <c r="A3055" s="9" t="str">
        <f t="shared" si="94"/>
        <v>Macková Kateřina MUDr. Ph.D. – 1119308425.01 (PP)</v>
      </c>
      <c r="B3055" s="8" t="s">
        <v>5472</v>
      </c>
      <c r="C3055" s="8" t="s">
        <v>5473</v>
      </c>
      <c r="D3055" s="8" t="s">
        <v>113</v>
      </c>
      <c r="E3055" s="8" t="s">
        <v>5409</v>
      </c>
      <c r="F3055" s="8" t="str">
        <f t="shared" si="95"/>
        <v>11790</v>
      </c>
    </row>
    <row r="3056" spans="1:6" x14ac:dyDescent="0.25">
      <c r="A3056" s="9" t="str">
        <f t="shared" si="94"/>
        <v>Mára Michal prof. MUDr. CSc. – 1117485938.01 (PP)</v>
      </c>
      <c r="B3056" s="8" t="s">
        <v>5474</v>
      </c>
      <c r="C3056" s="8" t="s">
        <v>5475</v>
      </c>
      <c r="D3056" s="8" t="s">
        <v>113</v>
      </c>
      <c r="E3056" s="8" t="s">
        <v>5409</v>
      </c>
      <c r="F3056" s="8" t="str">
        <f t="shared" si="95"/>
        <v>11790</v>
      </c>
    </row>
    <row r="3057" spans="1:6" x14ac:dyDescent="0.25">
      <c r="A3057" s="9" t="str">
        <f t="shared" si="94"/>
        <v>Martan Alois prof. MUDr. DrSc. – 1192110745.01 (PP)</v>
      </c>
      <c r="B3057" s="8" t="s">
        <v>5476</v>
      </c>
      <c r="C3057" s="8" t="s">
        <v>5477</v>
      </c>
      <c r="D3057" s="8" t="s">
        <v>113</v>
      </c>
      <c r="E3057" s="8" t="s">
        <v>5409</v>
      </c>
      <c r="F3057" s="8" t="str">
        <f t="shared" si="95"/>
        <v>11790</v>
      </c>
    </row>
    <row r="3058" spans="1:6" x14ac:dyDescent="0.25">
      <c r="A3058" s="9" t="str">
        <f t="shared" si="94"/>
        <v>Mašata Jaromír prof. MUDr. CSc. – 1133325447.01 (PP)</v>
      </c>
      <c r="B3058" s="8" t="s">
        <v>5478</v>
      </c>
      <c r="C3058" s="8" t="s">
        <v>5479</v>
      </c>
      <c r="D3058" s="8" t="s">
        <v>113</v>
      </c>
      <c r="E3058" s="8" t="s">
        <v>5409</v>
      </c>
      <c r="F3058" s="8" t="str">
        <f t="shared" si="95"/>
        <v>11790</v>
      </c>
    </row>
    <row r="3059" spans="1:6" x14ac:dyDescent="0.25">
      <c r="A3059" s="9" t="str">
        <f t="shared" si="94"/>
        <v>Miková Karolína MUDr. – 1152451379.04 (PP)</v>
      </c>
      <c r="B3059" s="8" t="s">
        <v>5480</v>
      </c>
      <c r="C3059" s="8" t="s">
        <v>9990</v>
      </c>
      <c r="D3059" s="8" t="s">
        <v>113</v>
      </c>
      <c r="E3059" s="8" t="s">
        <v>5409</v>
      </c>
      <c r="F3059" s="8" t="str">
        <f t="shared" si="95"/>
        <v>11790</v>
      </c>
    </row>
    <row r="3060" spans="1:6" x14ac:dyDescent="0.25">
      <c r="A3060" s="9" t="str">
        <f t="shared" si="94"/>
        <v>Neradová Pavla Bc. – 1174413673.06 (PP)</v>
      </c>
      <c r="B3060" s="8" t="s">
        <v>5481</v>
      </c>
      <c r="C3060" s="8" t="s">
        <v>9991</v>
      </c>
      <c r="D3060" s="8" t="s">
        <v>113</v>
      </c>
      <c r="E3060" s="8" t="s">
        <v>5409</v>
      </c>
      <c r="F3060" s="8" t="str">
        <f t="shared" si="95"/>
        <v>11790</v>
      </c>
    </row>
    <row r="3061" spans="1:6" x14ac:dyDescent="0.25">
      <c r="A3061" s="9" t="str">
        <f t="shared" si="94"/>
        <v>Nesnídal Pavel Ing. MBA – 1194705223.02 (PP)</v>
      </c>
      <c r="B3061" s="8" t="s">
        <v>9992</v>
      </c>
      <c r="C3061" s="8" t="s">
        <v>9993</v>
      </c>
      <c r="D3061" s="8" t="s">
        <v>113</v>
      </c>
      <c r="E3061" s="8" t="s">
        <v>5409</v>
      </c>
      <c r="F3061" s="8" t="str">
        <f t="shared" si="95"/>
        <v>11790</v>
      </c>
    </row>
    <row r="3062" spans="1:6" x14ac:dyDescent="0.25">
      <c r="A3062" s="9" t="str">
        <f t="shared" si="94"/>
        <v>Pařízek Antonín prof. MUDr. CSc. – 1136815178.01 (PP)</v>
      </c>
      <c r="B3062" s="8" t="s">
        <v>5482</v>
      </c>
      <c r="C3062" s="8" t="s">
        <v>5483</v>
      </c>
      <c r="D3062" s="8" t="s">
        <v>113</v>
      </c>
      <c r="E3062" s="8" t="s">
        <v>5409</v>
      </c>
      <c r="F3062" s="8" t="str">
        <f t="shared" si="95"/>
        <v>11790</v>
      </c>
    </row>
    <row r="3063" spans="1:6" x14ac:dyDescent="0.25">
      <c r="A3063" s="9" t="str">
        <f t="shared" si="94"/>
        <v>Pavlišta David prof. MUDr. Ph.D. – 1148636441.01 (PP)</v>
      </c>
      <c r="B3063" s="8" t="s">
        <v>5484</v>
      </c>
      <c r="C3063" s="8" t="s">
        <v>5485</v>
      </c>
      <c r="D3063" s="8" t="s">
        <v>113</v>
      </c>
      <c r="E3063" s="8" t="s">
        <v>5409</v>
      </c>
      <c r="F3063" s="8" t="str">
        <f t="shared" si="95"/>
        <v>11790</v>
      </c>
    </row>
    <row r="3064" spans="1:6" x14ac:dyDescent="0.25">
      <c r="A3064" s="9" t="str">
        <f t="shared" si="94"/>
        <v>Plavka Richard prof. MUDr. CSc. – 1197147642.01 (PP)</v>
      </c>
      <c r="B3064" s="8" t="s">
        <v>5486</v>
      </c>
      <c r="C3064" s="8" t="s">
        <v>5487</v>
      </c>
      <c r="D3064" s="8" t="s">
        <v>113</v>
      </c>
      <c r="E3064" s="8" t="s">
        <v>5409</v>
      </c>
      <c r="F3064" s="8" t="str">
        <f t="shared" si="95"/>
        <v>11790</v>
      </c>
    </row>
    <row r="3065" spans="1:6" x14ac:dyDescent="0.25">
      <c r="A3065" s="9" t="str">
        <f t="shared" si="94"/>
        <v>Poľanová Tereza Bc. – 1171707284.02 (PP)</v>
      </c>
      <c r="B3065" s="8" t="s">
        <v>5488</v>
      </c>
      <c r="C3065" s="8" t="s">
        <v>5489</v>
      </c>
      <c r="D3065" s="8" t="s">
        <v>113</v>
      </c>
      <c r="E3065" s="8" t="s">
        <v>5409</v>
      </c>
      <c r="F3065" s="8" t="str">
        <f t="shared" si="95"/>
        <v>11790</v>
      </c>
    </row>
    <row r="3066" spans="1:6" x14ac:dyDescent="0.25">
      <c r="A3066" s="9" t="str">
        <f t="shared" si="94"/>
        <v>Pravdová Daniela Mgr. – 1189605821.02 (PP)</v>
      </c>
      <c r="B3066" s="8" t="s">
        <v>5490</v>
      </c>
      <c r="C3066" s="8" t="s">
        <v>9994</v>
      </c>
      <c r="D3066" s="8" t="s">
        <v>113</v>
      </c>
      <c r="E3066" s="8" t="s">
        <v>5409</v>
      </c>
      <c r="F3066" s="8" t="str">
        <f t="shared" si="95"/>
        <v>11790</v>
      </c>
    </row>
    <row r="3067" spans="1:6" x14ac:dyDescent="0.25">
      <c r="A3067" s="9" t="str">
        <f t="shared" si="94"/>
        <v>Procházková Kateřina – 1193753135.07 (PP)</v>
      </c>
      <c r="B3067" s="8" t="s">
        <v>5491</v>
      </c>
      <c r="C3067" s="8" t="s">
        <v>9995</v>
      </c>
      <c r="D3067" s="8" t="s">
        <v>113</v>
      </c>
      <c r="E3067" s="8" t="s">
        <v>5409</v>
      </c>
      <c r="F3067" s="8" t="str">
        <f t="shared" si="95"/>
        <v>11790</v>
      </c>
    </row>
    <row r="3068" spans="1:6" x14ac:dyDescent="0.25">
      <c r="A3068" s="9" t="str">
        <f t="shared" si="94"/>
        <v>Přáda Jan MUDr. – 1129700369.03 (PP)</v>
      </c>
      <c r="B3068" s="8" t="s">
        <v>4593</v>
      </c>
      <c r="C3068" s="8" t="s">
        <v>5492</v>
      </c>
      <c r="D3068" s="8" t="s">
        <v>113</v>
      </c>
      <c r="E3068" s="8" t="s">
        <v>5409</v>
      </c>
      <c r="F3068" s="8" t="str">
        <f t="shared" si="95"/>
        <v>11790</v>
      </c>
    </row>
    <row r="3069" spans="1:6" x14ac:dyDescent="0.25">
      <c r="A3069" s="9" t="str">
        <f t="shared" si="94"/>
        <v>Příhodová Dominika Mgr. – 1172942305.01 (PP)</v>
      </c>
      <c r="B3069" s="8" t="s">
        <v>5493</v>
      </c>
      <c r="C3069" s="8" t="s">
        <v>5494</v>
      </c>
      <c r="D3069" s="8" t="s">
        <v>113</v>
      </c>
      <c r="E3069" s="8" t="s">
        <v>5409</v>
      </c>
      <c r="F3069" s="8" t="str">
        <f t="shared" si="95"/>
        <v>11790</v>
      </c>
    </row>
    <row r="3070" spans="1:6" x14ac:dyDescent="0.25">
      <c r="A3070" s="9" t="str">
        <f t="shared" si="94"/>
        <v>Richtárová Adéla MUDr. – 1150854516.04 (DPP)</v>
      </c>
      <c r="B3070" s="8" t="s">
        <v>10416</v>
      </c>
      <c r="C3070" s="8" t="s">
        <v>10417</v>
      </c>
      <c r="D3070" s="8" t="s">
        <v>165</v>
      </c>
      <c r="E3070" s="8" t="s">
        <v>5409</v>
      </c>
      <c r="F3070" s="8" t="str">
        <f t="shared" si="95"/>
        <v>11790</v>
      </c>
    </row>
    <row r="3071" spans="1:6" x14ac:dyDescent="0.25">
      <c r="A3071" s="9" t="str">
        <f t="shared" si="94"/>
        <v>Rusová Monika Mgr. – 1190058243.03 (PP)</v>
      </c>
      <c r="B3071" s="8" t="s">
        <v>5495</v>
      </c>
      <c r="C3071" s="8" t="s">
        <v>9996</v>
      </c>
      <c r="D3071" s="8" t="s">
        <v>113</v>
      </c>
      <c r="E3071" s="8" t="s">
        <v>5409</v>
      </c>
      <c r="F3071" s="8" t="str">
        <f t="shared" si="95"/>
        <v>11790</v>
      </c>
    </row>
    <row r="3072" spans="1:6" x14ac:dyDescent="0.25">
      <c r="A3072" s="9" t="str">
        <f t="shared" si="94"/>
        <v>Skácelová Simona Ing. – 1125657783.01 (PP)</v>
      </c>
      <c r="B3072" s="8" t="s">
        <v>5496</v>
      </c>
      <c r="C3072" s="8" t="s">
        <v>5497</v>
      </c>
      <c r="D3072" s="8" t="s">
        <v>113</v>
      </c>
      <c r="E3072" s="8" t="s">
        <v>5409</v>
      </c>
      <c r="F3072" s="8" t="str">
        <f t="shared" si="95"/>
        <v>11790</v>
      </c>
    </row>
    <row r="3073" spans="1:6" x14ac:dyDescent="0.25">
      <c r="A3073" s="9" t="str">
        <f t="shared" si="94"/>
        <v>Skřenková Jana MUDr. – 1161870078.01 (PP)</v>
      </c>
      <c r="B3073" s="8" t="s">
        <v>5498</v>
      </c>
      <c r="C3073" s="8" t="s">
        <v>5499</v>
      </c>
      <c r="D3073" s="8" t="s">
        <v>113</v>
      </c>
      <c r="E3073" s="8" t="s">
        <v>5409</v>
      </c>
      <c r="F3073" s="8" t="str">
        <f t="shared" si="95"/>
        <v>11790</v>
      </c>
    </row>
    <row r="3074" spans="1:6" x14ac:dyDescent="0.25">
      <c r="A3074" s="9" t="str">
        <f t="shared" ref="A3074:A3137" si="96">_xlfn.CONCAT(B3074," – ",C3074," (",D3074,")")</f>
        <v>Sláma Jiří prof. MUDr. Ph.D. – 1167532291.01 (PP)</v>
      </c>
      <c r="B3074" s="8" t="s">
        <v>5501</v>
      </c>
      <c r="C3074" s="8" t="s">
        <v>5502</v>
      </c>
      <c r="D3074" s="8" t="s">
        <v>113</v>
      </c>
      <c r="E3074" s="8" t="s">
        <v>5409</v>
      </c>
      <c r="F3074" s="8" t="str">
        <f t="shared" ref="F3074:F3137" si="97">MID(E3074,1,5)</f>
        <v>11790</v>
      </c>
    </row>
    <row r="3075" spans="1:6" x14ac:dyDescent="0.25">
      <c r="A3075" s="9" t="str">
        <f t="shared" si="96"/>
        <v>Sosna Ondřej MUDr. Ph.D. – 1125557523.02 (PP)</v>
      </c>
      <c r="B3075" s="8" t="s">
        <v>5503</v>
      </c>
      <c r="C3075" s="8" t="s">
        <v>5504</v>
      </c>
      <c r="D3075" s="8" t="s">
        <v>113</v>
      </c>
      <c r="E3075" s="8" t="s">
        <v>5409</v>
      </c>
      <c r="F3075" s="8" t="str">
        <f t="shared" si="97"/>
        <v>11790</v>
      </c>
    </row>
    <row r="3076" spans="1:6" x14ac:dyDescent="0.25">
      <c r="A3076" s="9" t="str">
        <f t="shared" si="96"/>
        <v>Střeleček Vít – 1132086070.06 (PP)</v>
      </c>
      <c r="B3076" s="8" t="s">
        <v>5505</v>
      </c>
      <c r="C3076" s="8" t="s">
        <v>5506</v>
      </c>
      <c r="D3076" s="8" t="s">
        <v>113</v>
      </c>
      <c r="E3076" s="8" t="s">
        <v>5409</v>
      </c>
      <c r="F3076" s="8" t="str">
        <f t="shared" si="97"/>
        <v>11790</v>
      </c>
    </row>
    <row r="3077" spans="1:6" x14ac:dyDescent="0.25">
      <c r="A3077" s="9" t="str">
        <f t="shared" si="96"/>
        <v>Svatoňová Anna RNDr. Ph.D. – 1174157324.02 (PP)</v>
      </c>
      <c r="B3077" s="8" t="s">
        <v>5507</v>
      </c>
      <c r="C3077" s="8" t="s">
        <v>5508</v>
      </c>
      <c r="D3077" s="8" t="s">
        <v>113</v>
      </c>
      <c r="E3077" s="8" t="s">
        <v>5409</v>
      </c>
      <c r="F3077" s="8" t="str">
        <f t="shared" si="97"/>
        <v>11790</v>
      </c>
    </row>
    <row r="3078" spans="1:6" x14ac:dyDescent="0.25">
      <c r="A3078" s="9" t="str">
        <f t="shared" si="96"/>
        <v>Sýkorová Jaroslava Mgr. – 1113486861.01 (PP)</v>
      </c>
      <c r="B3078" s="8" t="s">
        <v>5509</v>
      </c>
      <c r="C3078" s="8" t="s">
        <v>5510</v>
      </c>
      <c r="D3078" s="8" t="s">
        <v>113</v>
      </c>
      <c r="E3078" s="8" t="s">
        <v>5409</v>
      </c>
      <c r="F3078" s="8" t="str">
        <f t="shared" si="97"/>
        <v>11790</v>
      </c>
    </row>
    <row r="3079" spans="1:6" x14ac:dyDescent="0.25">
      <c r="A3079" s="9" t="str">
        <f t="shared" si="96"/>
        <v>Syrová Hana PhDr. – 1113476824.07 (PP)</v>
      </c>
      <c r="B3079" s="8" t="s">
        <v>5511</v>
      </c>
      <c r="C3079" s="8" t="s">
        <v>9997</v>
      </c>
      <c r="D3079" s="8" t="s">
        <v>113</v>
      </c>
      <c r="E3079" s="8" t="s">
        <v>5409</v>
      </c>
      <c r="F3079" s="8" t="str">
        <f t="shared" si="97"/>
        <v>11790</v>
      </c>
    </row>
    <row r="3080" spans="1:6" x14ac:dyDescent="0.25">
      <c r="A3080" s="9" t="str">
        <f t="shared" si="96"/>
        <v>Šimják Patrik MUDr. Ph.D. – 1120697079.06 (PP)</v>
      </c>
      <c r="B3080" s="8" t="s">
        <v>5512</v>
      </c>
      <c r="C3080" s="8" t="s">
        <v>5513</v>
      </c>
      <c r="D3080" s="8" t="s">
        <v>113</v>
      </c>
      <c r="E3080" s="8" t="s">
        <v>5409</v>
      </c>
      <c r="F3080" s="8" t="str">
        <f t="shared" si="97"/>
        <v>11790</v>
      </c>
    </row>
    <row r="3081" spans="1:6" x14ac:dyDescent="0.25">
      <c r="A3081" s="9" t="str">
        <f t="shared" si="96"/>
        <v>Šimonová Daniela PhDr. MHA – 1184343822.07 (PP)</v>
      </c>
      <c r="B3081" s="8" t="s">
        <v>9998</v>
      </c>
      <c r="C3081" s="8" t="s">
        <v>9999</v>
      </c>
      <c r="D3081" s="8" t="s">
        <v>113</v>
      </c>
      <c r="E3081" s="8" t="s">
        <v>5409</v>
      </c>
      <c r="F3081" s="8" t="str">
        <f t="shared" si="97"/>
        <v>11790</v>
      </c>
    </row>
    <row r="3082" spans="1:6" x14ac:dyDescent="0.25">
      <c r="A3082" s="9" t="str">
        <f t="shared" si="96"/>
        <v>Školoudová Klára – 1199572552.01 (DPP)</v>
      </c>
      <c r="B3082" s="8" t="s">
        <v>10000</v>
      </c>
      <c r="C3082" s="8" t="s">
        <v>10001</v>
      </c>
      <c r="D3082" s="8" t="s">
        <v>165</v>
      </c>
      <c r="E3082" s="8" t="s">
        <v>5409</v>
      </c>
      <c r="F3082" s="8" t="str">
        <f t="shared" si="97"/>
        <v>11790</v>
      </c>
    </row>
    <row r="3083" spans="1:6" x14ac:dyDescent="0.25">
      <c r="A3083" s="9" t="str">
        <f t="shared" si="96"/>
        <v>Švabík Kamil prof. MUDr. Ph.D. – 1165543655.01 (PP)</v>
      </c>
      <c r="B3083" s="8" t="s">
        <v>10002</v>
      </c>
      <c r="C3083" s="8" t="s">
        <v>5514</v>
      </c>
      <c r="D3083" s="8" t="s">
        <v>113</v>
      </c>
      <c r="E3083" s="8" t="s">
        <v>5409</v>
      </c>
      <c r="F3083" s="8" t="str">
        <f t="shared" si="97"/>
        <v>11790</v>
      </c>
    </row>
    <row r="3084" spans="1:6" x14ac:dyDescent="0.25">
      <c r="A3084" s="9" t="str">
        <f t="shared" si="96"/>
        <v>Teplá Olga Ing. Ph.D. – 1162088465.02 (DPP)</v>
      </c>
      <c r="B3084" s="8" t="s">
        <v>10418</v>
      </c>
      <c r="C3084" s="8" t="s">
        <v>10419</v>
      </c>
      <c r="D3084" s="8" t="s">
        <v>165</v>
      </c>
      <c r="E3084" s="8" t="s">
        <v>5409</v>
      </c>
      <c r="F3084" s="8" t="str">
        <f t="shared" si="97"/>
        <v>11790</v>
      </c>
    </row>
    <row r="3085" spans="1:6" x14ac:dyDescent="0.25">
      <c r="A3085" s="9" t="str">
        <f t="shared" si="96"/>
        <v>Tisová Markéta Mgr. – 1141533994.08 (DPP)</v>
      </c>
      <c r="B3085" s="8" t="s">
        <v>5515</v>
      </c>
      <c r="C3085" s="8" t="s">
        <v>5516</v>
      </c>
      <c r="D3085" s="8" t="s">
        <v>165</v>
      </c>
      <c r="E3085" s="8" t="s">
        <v>5409</v>
      </c>
      <c r="F3085" s="8" t="str">
        <f t="shared" si="97"/>
        <v>11790</v>
      </c>
    </row>
    <row r="3086" spans="1:6" x14ac:dyDescent="0.25">
      <c r="A3086" s="9" t="str">
        <f t="shared" si="96"/>
        <v>Urbanová Jana – 1195869326.01 (PP)</v>
      </c>
      <c r="B3086" s="8" t="s">
        <v>5517</v>
      </c>
      <c r="C3086" s="8" t="s">
        <v>5518</v>
      </c>
      <c r="D3086" s="8" t="s">
        <v>113</v>
      </c>
      <c r="E3086" s="8" t="s">
        <v>5409</v>
      </c>
      <c r="F3086" s="8" t="str">
        <f t="shared" si="97"/>
        <v>11790</v>
      </c>
    </row>
    <row r="3087" spans="1:6" x14ac:dyDescent="0.25">
      <c r="A3087" s="9" t="str">
        <f t="shared" si="96"/>
        <v>Valentová Tereza MUDr. – 1177000595.01 (PP)</v>
      </c>
      <c r="B3087" s="8" t="s">
        <v>10003</v>
      </c>
      <c r="C3087" s="8" t="s">
        <v>10004</v>
      </c>
      <c r="D3087" s="8" t="s">
        <v>113</v>
      </c>
      <c r="E3087" s="8" t="s">
        <v>5409</v>
      </c>
      <c r="F3087" s="8" t="str">
        <f t="shared" si="97"/>
        <v>11790</v>
      </c>
    </row>
    <row r="3088" spans="1:6" x14ac:dyDescent="0.25">
      <c r="A3088" s="9" t="str">
        <f t="shared" si="96"/>
        <v>Vaněk František Ing. – 1144624047.01 (PP)</v>
      </c>
      <c r="B3088" s="8" t="s">
        <v>5519</v>
      </c>
      <c r="C3088" s="8" t="s">
        <v>5520</v>
      </c>
      <c r="D3088" s="8" t="s">
        <v>113</v>
      </c>
      <c r="E3088" s="8" t="s">
        <v>5409</v>
      </c>
      <c r="F3088" s="8" t="str">
        <f t="shared" si="97"/>
        <v>11790</v>
      </c>
    </row>
    <row r="3089" spans="1:6" x14ac:dyDescent="0.25">
      <c r="A3089" s="9" t="str">
        <f t="shared" si="96"/>
        <v>Vlčková Anna – 1113066832.01 (DPP)</v>
      </c>
      <c r="B3089" s="8" t="s">
        <v>10005</v>
      </c>
      <c r="C3089" s="8" t="s">
        <v>10006</v>
      </c>
      <c r="D3089" s="8" t="s">
        <v>165</v>
      </c>
      <c r="E3089" s="8" t="s">
        <v>5409</v>
      </c>
      <c r="F3089" s="8" t="str">
        <f t="shared" si="97"/>
        <v>11790</v>
      </c>
    </row>
    <row r="3090" spans="1:6" x14ac:dyDescent="0.25">
      <c r="A3090" s="9" t="str">
        <f t="shared" si="96"/>
        <v>Vojtěch Jiří MUDr. – 1114202412.04 (PP)</v>
      </c>
      <c r="B3090" s="8" t="s">
        <v>5521</v>
      </c>
      <c r="C3090" s="8" t="s">
        <v>5522</v>
      </c>
      <c r="D3090" s="8" t="s">
        <v>113</v>
      </c>
      <c r="E3090" s="8" t="s">
        <v>5409</v>
      </c>
      <c r="F3090" s="8" t="str">
        <f t="shared" si="97"/>
        <v>11790</v>
      </c>
    </row>
    <row r="3091" spans="1:6" x14ac:dyDescent="0.25">
      <c r="A3091" s="9" t="str">
        <f t="shared" si="96"/>
        <v>Volfová Klára – 1162923840.01 (DPP)</v>
      </c>
      <c r="B3091" s="8" t="s">
        <v>10007</v>
      </c>
      <c r="C3091" s="8" t="s">
        <v>10008</v>
      </c>
      <c r="D3091" s="8" t="s">
        <v>165</v>
      </c>
      <c r="E3091" s="8" t="s">
        <v>5409</v>
      </c>
      <c r="F3091" s="8" t="str">
        <f t="shared" si="97"/>
        <v>11790</v>
      </c>
    </row>
    <row r="3092" spans="1:6" x14ac:dyDescent="0.25">
      <c r="A3092" s="9" t="str">
        <f t="shared" si="96"/>
        <v>Žižka Zdeněk MUDr. CSc. – 1118819540.01 (PP)</v>
      </c>
      <c r="B3092" s="8" t="s">
        <v>5523</v>
      </c>
      <c r="C3092" s="8" t="s">
        <v>5524</v>
      </c>
      <c r="D3092" s="8" t="s">
        <v>113</v>
      </c>
      <c r="E3092" s="8" t="s">
        <v>5409</v>
      </c>
      <c r="F3092" s="8" t="str">
        <f t="shared" si="97"/>
        <v>11790</v>
      </c>
    </row>
    <row r="3093" spans="1:6" x14ac:dyDescent="0.25">
      <c r="A3093" s="9" t="str">
        <f t="shared" si="96"/>
        <v>Aster Viktor MUDr. Ph.D. – 1138710563.01 (PP)</v>
      </c>
      <c r="B3093" s="8" t="s">
        <v>5525</v>
      </c>
      <c r="C3093" s="8" t="s">
        <v>5526</v>
      </c>
      <c r="D3093" s="8" t="s">
        <v>113</v>
      </c>
      <c r="E3093" s="8" t="s">
        <v>5527</v>
      </c>
      <c r="F3093" s="8" t="str">
        <f t="shared" si="97"/>
        <v>11850</v>
      </c>
    </row>
    <row r="3094" spans="1:6" x14ac:dyDescent="0.25">
      <c r="A3094" s="9" t="str">
        <f t="shared" si="96"/>
        <v>Fleischhans Lukáš MUDr. – 1199621426.02 (PP)</v>
      </c>
      <c r="B3094" s="8" t="s">
        <v>5528</v>
      </c>
      <c r="C3094" s="8" t="s">
        <v>5529</v>
      </c>
      <c r="D3094" s="8" t="s">
        <v>113</v>
      </c>
      <c r="E3094" s="8" t="s">
        <v>5527</v>
      </c>
      <c r="F3094" s="8" t="str">
        <f t="shared" si="97"/>
        <v>11850</v>
      </c>
    </row>
    <row r="3095" spans="1:6" x14ac:dyDescent="0.25">
      <c r="A3095" s="9" t="str">
        <f t="shared" si="96"/>
        <v>Grebenyuk Vyacheslav MUDr. – 1143005967.01 (PP)</v>
      </c>
      <c r="B3095" s="8" t="s">
        <v>10009</v>
      </c>
      <c r="C3095" s="8" t="s">
        <v>10010</v>
      </c>
      <c r="D3095" s="8" t="s">
        <v>113</v>
      </c>
      <c r="E3095" s="8" t="s">
        <v>5527</v>
      </c>
      <c r="F3095" s="8" t="str">
        <f t="shared" si="97"/>
        <v>11850</v>
      </c>
    </row>
    <row r="3096" spans="1:6" x14ac:dyDescent="0.25">
      <c r="A3096" s="9" t="str">
        <f t="shared" si="96"/>
        <v>Jedličková Dora MUDr. – 1162342686.04 (PP)</v>
      </c>
      <c r="B3096" s="8" t="s">
        <v>5530</v>
      </c>
      <c r="C3096" s="8" t="s">
        <v>5531</v>
      </c>
      <c r="D3096" s="8" t="s">
        <v>113</v>
      </c>
      <c r="E3096" s="8" t="s">
        <v>5527</v>
      </c>
      <c r="F3096" s="8" t="str">
        <f t="shared" si="97"/>
        <v>11850</v>
      </c>
    </row>
    <row r="3097" spans="1:6" x14ac:dyDescent="0.25">
      <c r="A3097" s="9" t="str">
        <f t="shared" si="96"/>
        <v>Jilich David MUDr. Ph.D. – 1146511727.01 (PP)</v>
      </c>
      <c r="B3097" s="8" t="s">
        <v>5532</v>
      </c>
      <c r="C3097" s="8" t="s">
        <v>5533</v>
      </c>
      <c r="D3097" s="8" t="s">
        <v>113</v>
      </c>
      <c r="E3097" s="8" t="s">
        <v>5527</v>
      </c>
      <c r="F3097" s="8" t="str">
        <f t="shared" si="97"/>
        <v>11850</v>
      </c>
    </row>
    <row r="3098" spans="1:6" x14ac:dyDescent="0.25">
      <c r="A3098" s="9" t="str">
        <f t="shared" si="96"/>
        <v>Králíčková Barbora MUDr. – 1120475686.02 (PP)</v>
      </c>
      <c r="B3098" s="8" t="s">
        <v>5534</v>
      </c>
      <c r="C3098" s="8" t="s">
        <v>5535</v>
      </c>
      <c r="D3098" s="8" t="s">
        <v>113</v>
      </c>
      <c r="E3098" s="8" t="s">
        <v>5527</v>
      </c>
      <c r="F3098" s="8" t="str">
        <f t="shared" si="97"/>
        <v>11850</v>
      </c>
    </row>
    <row r="3099" spans="1:6" x14ac:dyDescent="0.25">
      <c r="A3099" s="9" t="str">
        <f t="shared" si="96"/>
        <v>Lhoťan Jakub MUDr. – 1139040689.01 (PP)</v>
      </c>
      <c r="B3099" s="8" t="s">
        <v>5536</v>
      </c>
      <c r="C3099" s="8" t="s">
        <v>5537</v>
      </c>
      <c r="D3099" s="8" t="s">
        <v>113</v>
      </c>
      <c r="E3099" s="8" t="s">
        <v>5527</v>
      </c>
      <c r="F3099" s="8" t="str">
        <f t="shared" si="97"/>
        <v>11850</v>
      </c>
    </row>
    <row r="3100" spans="1:6" x14ac:dyDescent="0.25">
      <c r="A3100" s="9" t="str">
        <f t="shared" si="96"/>
        <v>Richterová Lenka RNDr. Ph.D. – 1191180527.01 (PP)</v>
      </c>
      <c r="B3100" s="8" t="s">
        <v>5538</v>
      </c>
      <c r="C3100" s="8" t="s">
        <v>5539</v>
      </c>
      <c r="D3100" s="8" t="s">
        <v>113</v>
      </c>
      <c r="E3100" s="8" t="s">
        <v>5527</v>
      </c>
      <c r="F3100" s="8" t="str">
        <f t="shared" si="97"/>
        <v>11850</v>
      </c>
    </row>
    <row r="3101" spans="1:6" x14ac:dyDescent="0.25">
      <c r="A3101" s="9" t="str">
        <f t="shared" si="96"/>
        <v>Rozsypal Hanuš doc. MUDr. CSc. – 1199196215.01 (PP)</v>
      </c>
      <c r="B3101" s="8" t="s">
        <v>5540</v>
      </c>
      <c r="C3101" s="8" t="s">
        <v>5541</v>
      </c>
      <c r="D3101" s="8" t="s">
        <v>113</v>
      </c>
      <c r="E3101" s="8" t="s">
        <v>5527</v>
      </c>
      <c r="F3101" s="8" t="str">
        <f t="shared" si="97"/>
        <v>11850</v>
      </c>
    </row>
    <row r="3102" spans="1:6" x14ac:dyDescent="0.25">
      <c r="A3102" s="9" t="str">
        <f t="shared" si="96"/>
        <v>Šram Kryštof MUDr. – 1181245314.01 (PP)</v>
      </c>
      <c r="B3102" s="8" t="s">
        <v>5542</v>
      </c>
      <c r="C3102" s="8" t="s">
        <v>5543</v>
      </c>
      <c r="D3102" s="8" t="s">
        <v>113</v>
      </c>
      <c r="E3102" s="8" t="s">
        <v>5527</v>
      </c>
      <c r="F3102" s="8" t="str">
        <f t="shared" si="97"/>
        <v>11850</v>
      </c>
    </row>
    <row r="3103" spans="1:6" x14ac:dyDescent="0.25">
      <c r="A3103" s="9" t="str">
        <f t="shared" si="96"/>
        <v>Veselý Dan MUDr. – 1187541823.06 (PP)</v>
      </c>
      <c r="B3103" s="8" t="s">
        <v>5544</v>
      </c>
      <c r="C3103" s="8" t="s">
        <v>5545</v>
      </c>
      <c r="D3103" s="8" t="s">
        <v>113</v>
      </c>
      <c r="E3103" s="8" t="s">
        <v>5527</v>
      </c>
      <c r="F3103" s="8" t="str">
        <f t="shared" si="97"/>
        <v>11850</v>
      </c>
    </row>
    <row r="3104" spans="1:6" x14ac:dyDescent="0.25">
      <c r="A3104" s="9" t="str">
        <f t="shared" si="96"/>
        <v>Zachovalová Božena PhDr. – 1141463281.01 (PP)</v>
      </c>
      <c r="B3104" s="8" t="s">
        <v>5546</v>
      </c>
      <c r="C3104" s="8" t="s">
        <v>5547</v>
      </c>
      <c r="D3104" s="8" t="s">
        <v>113</v>
      </c>
      <c r="E3104" s="8" t="s">
        <v>5527</v>
      </c>
      <c r="F3104" s="8" t="str">
        <f t="shared" si="97"/>
        <v>11850</v>
      </c>
    </row>
    <row r="3105" spans="1:6" x14ac:dyDescent="0.25">
      <c r="A3105" s="9" t="str">
        <f t="shared" si="96"/>
        <v>Belšan Tomáš MUDr. CSc. – 1164784827.01 (PP)</v>
      </c>
      <c r="B3105" s="8" t="s">
        <v>5548</v>
      </c>
      <c r="C3105" s="8" t="s">
        <v>5549</v>
      </c>
      <c r="D3105" s="8" t="s">
        <v>113</v>
      </c>
      <c r="E3105" s="8" t="s">
        <v>5550</v>
      </c>
      <c r="F3105" s="8" t="str">
        <f t="shared" si="97"/>
        <v>11860</v>
      </c>
    </row>
    <row r="3106" spans="1:6" x14ac:dyDescent="0.25">
      <c r="A3106" s="9" t="str">
        <f t="shared" si="96"/>
        <v>Beneš Vladimír prof. MUDr. DrSc. – 1166442425.01 (PP)</v>
      </c>
      <c r="B3106" s="8" t="s">
        <v>5551</v>
      </c>
      <c r="C3106" s="8" t="s">
        <v>5552</v>
      </c>
      <c r="D3106" s="8" t="s">
        <v>113</v>
      </c>
      <c r="E3106" s="8" t="s">
        <v>5550</v>
      </c>
      <c r="F3106" s="8" t="str">
        <f t="shared" si="97"/>
        <v>11860</v>
      </c>
    </row>
    <row r="3107" spans="1:6" x14ac:dyDescent="0.25">
      <c r="A3107" s="9" t="str">
        <f t="shared" si="96"/>
        <v>Bradáč Ondřej prof. RNDr. MUDr. Ph.D. – 1155090509.01 (PP)</v>
      </c>
      <c r="B3107" s="8" t="s">
        <v>5553</v>
      </c>
      <c r="C3107" s="8" t="s">
        <v>5554</v>
      </c>
      <c r="D3107" s="8" t="s">
        <v>113</v>
      </c>
      <c r="E3107" s="8" t="s">
        <v>5550</v>
      </c>
      <c r="F3107" s="8" t="str">
        <f t="shared" si="97"/>
        <v>11860</v>
      </c>
    </row>
    <row r="3108" spans="1:6" x14ac:dyDescent="0.25">
      <c r="A3108" s="9" t="str">
        <f t="shared" si="96"/>
        <v>Häckel Martin MUDr. Ing. CSc. – 1158992393.01 (PP)</v>
      </c>
      <c r="B3108" s="8" t="s">
        <v>5555</v>
      </c>
      <c r="C3108" s="8" t="s">
        <v>5556</v>
      </c>
      <c r="D3108" s="8" t="s">
        <v>113</v>
      </c>
      <c r="E3108" s="8" t="s">
        <v>5550</v>
      </c>
      <c r="F3108" s="8" t="str">
        <f t="shared" si="97"/>
        <v>11860</v>
      </c>
    </row>
    <row r="3109" spans="1:6" x14ac:dyDescent="0.25">
      <c r="A3109" s="9" t="str">
        <f t="shared" si="96"/>
        <v>Hrbáč Tomáš MUDr. MBA, Ph.D. – 1176060163.01 (PP)</v>
      </c>
      <c r="B3109" s="8" t="s">
        <v>5557</v>
      </c>
      <c r="C3109" s="8" t="s">
        <v>5558</v>
      </c>
      <c r="D3109" s="8" t="s">
        <v>113</v>
      </c>
      <c r="E3109" s="8" t="s">
        <v>5550</v>
      </c>
      <c r="F3109" s="8" t="str">
        <f t="shared" si="97"/>
        <v>11860</v>
      </c>
    </row>
    <row r="3110" spans="1:6" x14ac:dyDescent="0.25">
      <c r="A3110" s="9" t="str">
        <f t="shared" si="96"/>
        <v>Charvát František doc. MUDr. Ph.D. – 1176152221.01 (PP)</v>
      </c>
      <c r="B3110" s="8" t="s">
        <v>5559</v>
      </c>
      <c r="C3110" s="8" t="s">
        <v>5560</v>
      </c>
      <c r="D3110" s="8" t="s">
        <v>113</v>
      </c>
      <c r="E3110" s="8" t="s">
        <v>5550</v>
      </c>
      <c r="F3110" s="8" t="str">
        <f t="shared" si="97"/>
        <v>11860</v>
      </c>
    </row>
    <row r="3111" spans="1:6" x14ac:dyDescent="0.25">
      <c r="A3111" s="9" t="str">
        <f t="shared" si="96"/>
        <v>Kramář Filip MUDr. Ph.D. – 1114463257.01 (PP)</v>
      </c>
      <c r="B3111" s="8" t="s">
        <v>5561</v>
      </c>
      <c r="C3111" s="8" t="s">
        <v>5562</v>
      </c>
      <c r="D3111" s="8" t="s">
        <v>113</v>
      </c>
      <c r="E3111" s="8" t="s">
        <v>5550</v>
      </c>
      <c r="F3111" s="8" t="str">
        <f t="shared" si="97"/>
        <v>11860</v>
      </c>
    </row>
    <row r="3112" spans="1:6" x14ac:dyDescent="0.25">
      <c r="A3112" s="9" t="str">
        <f t="shared" si="96"/>
        <v>Májovský Martin doc. MUDr. Ph.D. – 1122806451.01 (PP)</v>
      </c>
      <c r="B3112" s="8" t="s">
        <v>5563</v>
      </c>
      <c r="C3112" s="8" t="s">
        <v>5564</v>
      </c>
      <c r="D3112" s="8" t="s">
        <v>113</v>
      </c>
      <c r="E3112" s="8" t="s">
        <v>5550</v>
      </c>
      <c r="F3112" s="8" t="str">
        <f t="shared" si="97"/>
        <v>11860</v>
      </c>
    </row>
    <row r="3113" spans="1:6" x14ac:dyDescent="0.25">
      <c r="A3113" s="9" t="str">
        <f t="shared" si="96"/>
        <v>Masopust Václav MUDr. MBA, LL.M., Ph.D. – 1153608591.01 (PP)</v>
      </c>
      <c r="B3113" s="8" t="s">
        <v>5565</v>
      </c>
      <c r="C3113" s="8" t="s">
        <v>5566</v>
      </c>
      <c r="D3113" s="8" t="s">
        <v>113</v>
      </c>
      <c r="E3113" s="8" t="s">
        <v>5550</v>
      </c>
      <c r="F3113" s="8" t="str">
        <f t="shared" si="97"/>
        <v>11860</v>
      </c>
    </row>
    <row r="3114" spans="1:6" x14ac:dyDescent="0.25">
      <c r="A3114" s="9" t="str">
        <f t="shared" si="96"/>
        <v>May Michaela MUDr. Ph.D. – 1180541202.04 (PP)</v>
      </c>
      <c r="B3114" s="8" t="s">
        <v>5567</v>
      </c>
      <c r="C3114" s="8" t="s">
        <v>5568</v>
      </c>
      <c r="D3114" s="8" t="s">
        <v>113</v>
      </c>
      <c r="E3114" s="8" t="s">
        <v>5550</v>
      </c>
      <c r="F3114" s="8" t="str">
        <f t="shared" si="97"/>
        <v>11860</v>
      </c>
    </row>
    <row r="3115" spans="1:6" x14ac:dyDescent="0.25">
      <c r="A3115" s="9" t="str">
        <f t="shared" si="96"/>
        <v>Mohapl Milan MUDr. Ph.D. – 1160568845.01 (PP)</v>
      </c>
      <c r="B3115" s="8" t="s">
        <v>5569</v>
      </c>
      <c r="C3115" s="8" t="s">
        <v>5570</v>
      </c>
      <c r="D3115" s="8" t="s">
        <v>113</v>
      </c>
      <c r="E3115" s="8" t="s">
        <v>5550</v>
      </c>
      <c r="F3115" s="8" t="str">
        <f t="shared" si="97"/>
        <v>11860</v>
      </c>
    </row>
    <row r="3116" spans="1:6" x14ac:dyDescent="0.25">
      <c r="A3116" s="9" t="str">
        <f t="shared" si="96"/>
        <v>Netuka David prof. MUDr. Ph.D. – 1163037022.01 (PP)</v>
      </c>
      <c r="B3116" s="8" t="s">
        <v>5571</v>
      </c>
      <c r="C3116" s="8" t="s">
        <v>5572</v>
      </c>
      <c r="D3116" s="8" t="s">
        <v>113</v>
      </c>
      <c r="E3116" s="8" t="s">
        <v>5550</v>
      </c>
      <c r="F3116" s="8" t="str">
        <f t="shared" si="97"/>
        <v>11860</v>
      </c>
    </row>
    <row r="3117" spans="1:6" x14ac:dyDescent="0.25">
      <c r="A3117" s="9" t="str">
        <f t="shared" si="96"/>
        <v>Nežádal Tomáš MUDr. Ph.D. – 1195001829.01 (PP)</v>
      </c>
      <c r="B3117" s="8" t="s">
        <v>5573</v>
      </c>
      <c r="C3117" s="8" t="s">
        <v>5574</v>
      </c>
      <c r="D3117" s="8" t="s">
        <v>113</v>
      </c>
      <c r="E3117" s="8" t="s">
        <v>5550</v>
      </c>
      <c r="F3117" s="8" t="str">
        <f t="shared" si="97"/>
        <v>11860</v>
      </c>
    </row>
    <row r="3118" spans="1:6" x14ac:dyDescent="0.25">
      <c r="A3118" s="9" t="str">
        <f t="shared" si="96"/>
        <v>Ostrý Svatopluk doc. MUDr. Ph.D. – 1140629751.01 (PP)</v>
      </c>
      <c r="B3118" s="8" t="s">
        <v>5575</v>
      </c>
      <c r="C3118" s="8" t="s">
        <v>5576</v>
      </c>
      <c r="D3118" s="8" t="s">
        <v>113</v>
      </c>
      <c r="E3118" s="8" t="s">
        <v>5550</v>
      </c>
      <c r="F3118" s="8" t="str">
        <f t="shared" si="97"/>
        <v>11860</v>
      </c>
    </row>
    <row r="3119" spans="1:6" x14ac:dyDescent="0.25">
      <c r="A3119" s="9" t="str">
        <f t="shared" si="96"/>
        <v>Plas Jaroslav doc. MUDr. Ing. – 1129881113.01 (PP)</v>
      </c>
      <c r="B3119" s="8" t="s">
        <v>5577</v>
      </c>
      <c r="C3119" s="8" t="s">
        <v>5578</v>
      </c>
      <c r="D3119" s="8" t="s">
        <v>113</v>
      </c>
      <c r="E3119" s="8" t="s">
        <v>5550</v>
      </c>
      <c r="F3119" s="8" t="str">
        <f t="shared" si="97"/>
        <v>11860</v>
      </c>
    </row>
    <row r="3120" spans="1:6" x14ac:dyDescent="0.25">
      <c r="A3120" s="9" t="str">
        <f t="shared" si="96"/>
        <v>Říha Michal MUDr. MBA, Ph.D. – 1133199085.01 (PP)</v>
      </c>
      <c r="B3120" s="8" t="s">
        <v>5579</v>
      </c>
      <c r="C3120" s="8" t="s">
        <v>5580</v>
      </c>
      <c r="D3120" s="8" t="s">
        <v>113</v>
      </c>
      <c r="E3120" s="8" t="s">
        <v>5550</v>
      </c>
      <c r="F3120" s="8" t="str">
        <f t="shared" si="97"/>
        <v>11860</v>
      </c>
    </row>
    <row r="3121" spans="1:6" x14ac:dyDescent="0.25">
      <c r="A3121" s="9" t="str">
        <f t="shared" si="96"/>
        <v>Svoboda Norbert MUDr. Ph.D. – 1147506822.03 (PP)</v>
      </c>
      <c r="B3121" s="8" t="s">
        <v>5581</v>
      </c>
      <c r="C3121" s="8" t="s">
        <v>5582</v>
      </c>
      <c r="D3121" s="8" t="s">
        <v>113</v>
      </c>
      <c r="E3121" s="8" t="s">
        <v>5550</v>
      </c>
      <c r="F3121" s="8" t="str">
        <f t="shared" si="97"/>
        <v>11860</v>
      </c>
    </row>
    <row r="3122" spans="1:6" x14ac:dyDescent="0.25">
      <c r="A3122" s="9" t="str">
        <f t="shared" si="96"/>
        <v>Šimková Jitka – 1122665941.01 (PP)</v>
      </c>
      <c r="B3122" s="8" t="s">
        <v>5583</v>
      </c>
      <c r="C3122" s="8" t="s">
        <v>5584</v>
      </c>
      <c r="D3122" s="8" t="s">
        <v>113</v>
      </c>
      <c r="E3122" s="8" t="s">
        <v>5550</v>
      </c>
      <c r="F3122" s="8" t="str">
        <f t="shared" si="97"/>
        <v>11860</v>
      </c>
    </row>
    <row r="3123" spans="1:6" x14ac:dyDescent="0.25">
      <c r="A3123" s="9" t="str">
        <f t="shared" si="96"/>
        <v>Voldřich Richard MUDr. Ph.D. – 1145876694.02 (PP)</v>
      </c>
      <c r="B3123" s="8" t="s">
        <v>5585</v>
      </c>
      <c r="C3123" s="8" t="s">
        <v>5586</v>
      </c>
      <c r="D3123" s="8" t="s">
        <v>113</v>
      </c>
      <c r="E3123" s="8" t="s">
        <v>5550</v>
      </c>
      <c r="F3123" s="8" t="str">
        <f t="shared" si="97"/>
        <v>11860</v>
      </c>
    </row>
    <row r="3124" spans="1:6" x14ac:dyDescent="0.25">
      <c r="A3124" s="9" t="str">
        <f t="shared" si="96"/>
        <v>Zemancová Lucie – 1197977564.03 (PP)</v>
      </c>
      <c r="B3124" s="8" t="s">
        <v>10011</v>
      </c>
      <c r="C3124" s="8" t="s">
        <v>10012</v>
      </c>
      <c r="D3124" s="8" t="s">
        <v>113</v>
      </c>
      <c r="E3124" s="8" t="s">
        <v>5550</v>
      </c>
      <c r="F3124" s="8" t="str">
        <f t="shared" si="97"/>
        <v>11860</v>
      </c>
    </row>
    <row r="3125" spans="1:6" x14ac:dyDescent="0.25">
      <c r="A3125" s="9" t="str">
        <f t="shared" si="96"/>
        <v>Beneš Jan MUDr. Ph.D. – 1170200758.02 (PP)</v>
      </c>
      <c r="B3125" s="8" t="s">
        <v>5587</v>
      </c>
      <c r="C3125" s="8" t="s">
        <v>5588</v>
      </c>
      <c r="D3125" s="8" t="s">
        <v>113</v>
      </c>
      <c r="E3125" s="8" t="s">
        <v>5589</v>
      </c>
      <c r="F3125" s="8" t="str">
        <f t="shared" si="97"/>
        <v>11861</v>
      </c>
    </row>
    <row r="3126" spans="1:6" x14ac:dyDescent="0.25">
      <c r="A3126" s="9" t="str">
        <f t="shared" si="96"/>
        <v>Bortlík Martin doc. MUDr. Ph.D. – 1160255971.02 (PP)</v>
      </c>
      <c r="B3126" s="8" t="s">
        <v>5590</v>
      </c>
      <c r="C3126" s="8" t="s">
        <v>5591</v>
      </c>
      <c r="D3126" s="8" t="s">
        <v>113</v>
      </c>
      <c r="E3126" s="8" t="s">
        <v>5589</v>
      </c>
      <c r="F3126" s="8" t="str">
        <f t="shared" si="97"/>
        <v>11861</v>
      </c>
    </row>
    <row r="3127" spans="1:6" x14ac:dyDescent="0.25">
      <c r="A3127" s="9" t="str">
        <f t="shared" si="96"/>
        <v>Brodyuk Nadija MUDr. – 1188091283.01 (PP)</v>
      </c>
      <c r="B3127" s="8" t="s">
        <v>5592</v>
      </c>
      <c r="C3127" s="8" t="s">
        <v>5593</v>
      </c>
      <c r="D3127" s="8" t="s">
        <v>113</v>
      </c>
      <c r="E3127" s="8" t="s">
        <v>5589</v>
      </c>
      <c r="F3127" s="8" t="str">
        <f t="shared" si="97"/>
        <v>11861</v>
      </c>
    </row>
    <row r="3128" spans="1:6" x14ac:dyDescent="0.25">
      <c r="A3128" s="9" t="str">
        <f t="shared" si="96"/>
        <v>Břížďalová Blanka – 1167808151.02 (PP)</v>
      </c>
      <c r="B3128" s="8" t="s">
        <v>5594</v>
      </c>
      <c r="C3128" s="8" t="s">
        <v>5595</v>
      </c>
      <c r="D3128" s="8" t="s">
        <v>113</v>
      </c>
      <c r="E3128" s="8" t="s">
        <v>5589</v>
      </c>
      <c r="F3128" s="8" t="str">
        <f t="shared" si="97"/>
        <v>11861</v>
      </c>
    </row>
    <row r="3129" spans="1:6" x14ac:dyDescent="0.25">
      <c r="A3129" s="9" t="str">
        <f t="shared" si="96"/>
        <v>Bureš Jan prof. MUDr. CSc. – 1134122083.02 (PP)</v>
      </c>
      <c r="B3129" s="8" t="s">
        <v>5596</v>
      </c>
      <c r="C3129" s="8" t="s">
        <v>5597</v>
      </c>
      <c r="D3129" s="8" t="s">
        <v>113</v>
      </c>
      <c r="E3129" s="8" t="s">
        <v>5589</v>
      </c>
      <c r="F3129" s="8" t="str">
        <f t="shared" si="97"/>
        <v>11861</v>
      </c>
    </row>
    <row r="3130" spans="1:6" x14ac:dyDescent="0.25">
      <c r="A3130" s="9" t="str">
        <f t="shared" si="96"/>
        <v>Burger Tomáš MUDr. Mgr. – 1179254903.01 (PP)</v>
      </c>
      <c r="B3130" s="8" t="s">
        <v>5598</v>
      </c>
      <c r="C3130" s="8" t="s">
        <v>5599</v>
      </c>
      <c r="D3130" s="8" t="s">
        <v>113</v>
      </c>
      <c r="E3130" s="8" t="s">
        <v>5589</v>
      </c>
      <c r="F3130" s="8" t="str">
        <f t="shared" si="97"/>
        <v>11861</v>
      </c>
    </row>
    <row r="3131" spans="1:6" x14ac:dyDescent="0.25">
      <c r="A3131" s="9" t="str">
        <f t="shared" si="96"/>
        <v>Csomor Ján MUDr. Ph.D. – 1139032139.01 (PP)</v>
      </c>
      <c r="B3131" s="8" t="s">
        <v>5600</v>
      </c>
      <c r="C3131" s="8" t="s">
        <v>5601</v>
      </c>
      <c r="D3131" s="8" t="s">
        <v>113</v>
      </c>
      <c r="E3131" s="8" t="s">
        <v>5589</v>
      </c>
      <c r="F3131" s="8" t="str">
        <f t="shared" si="97"/>
        <v>11861</v>
      </c>
    </row>
    <row r="3132" spans="1:6" x14ac:dyDescent="0.25">
      <c r="A3132" s="9" t="str">
        <f t="shared" si="96"/>
        <v>Daněk Josef MUDr. – 1115485104.01 (PP)</v>
      </c>
      <c r="B3132" s="8" t="s">
        <v>5602</v>
      </c>
      <c r="C3132" s="8" t="s">
        <v>5603</v>
      </c>
      <c r="D3132" s="8" t="s">
        <v>113</v>
      </c>
      <c r="E3132" s="8" t="s">
        <v>5589</v>
      </c>
      <c r="F3132" s="8" t="str">
        <f t="shared" si="97"/>
        <v>11861</v>
      </c>
    </row>
    <row r="3133" spans="1:6" x14ac:dyDescent="0.25">
      <c r="A3133" s="9" t="str">
        <f t="shared" si="96"/>
        <v>Drbalová Karolína MUDr. – 1132625320.01 (PP)</v>
      </c>
      <c r="B3133" s="8" t="s">
        <v>5604</v>
      </c>
      <c r="C3133" s="8" t="s">
        <v>5605</v>
      </c>
      <c r="D3133" s="8" t="s">
        <v>113</v>
      </c>
      <c r="E3133" s="8" t="s">
        <v>5589</v>
      </c>
      <c r="F3133" s="8" t="str">
        <f t="shared" si="97"/>
        <v>11861</v>
      </c>
    </row>
    <row r="3134" spans="1:6" x14ac:dyDescent="0.25">
      <c r="A3134" s="9" t="str">
        <f t="shared" si="96"/>
        <v>Franeková Lenka MUDr. Ph.D. – 1113395847.01 (PP)</v>
      </c>
      <c r="B3134" s="8" t="s">
        <v>5606</v>
      </c>
      <c r="C3134" s="8" t="s">
        <v>5607</v>
      </c>
      <c r="D3134" s="8" t="s">
        <v>113</v>
      </c>
      <c r="E3134" s="8" t="s">
        <v>5589</v>
      </c>
      <c r="F3134" s="8" t="str">
        <f t="shared" si="97"/>
        <v>11861</v>
      </c>
    </row>
    <row r="3135" spans="1:6" x14ac:dyDescent="0.25">
      <c r="A3135" s="9" t="str">
        <f t="shared" si="96"/>
        <v>Grega Tomáš MUDr. Ph.D. – 1182139172.01 (PP)</v>
      </c>
      <c r="B3135" s="8" t="s">
        <v>5608</v>
      </c>
      <c r="C3135" s="8" t="s">
        <v>5609</v>
      </c>
      <c r="D3135" s="8" t="s">
        <v>113</v>
      </c>
      <c r="E3135" s="8" t="s">
        <v>5589</v>
      </c>
      <c r="F3135" s="8" t="str">
        <f t="shared" si="97"/>
        <v>11861</v>
      </c>
    </row>
    <row r="3136" spans="1:6" x14ac:dyDescent="0.25">
      <c r="A3136" s="9" t="str">
        <f t="shared" si="96"/>
        <v>Hajšl Martin MUDr. Ph.D. – 1163713580.01 (PP)</v>
      </c>
      <c r="B3136" s="8" t="s">
        <v>5610</v>
      </c>
      <c r="C3136" s="8" t="s">
        <v>5611</v>
      </c>
      <c r="D3136" s="8" t="s">
        <v>113</v>
      </c>
      <c r="E3136" s="8" t="s">
        <v>5589</v>
      </c>
      <c r="F3136" s="8" t="str">
        <f t="shared" si="97"/>
        <v>11861</v>
      </c>
    </row>
    <row r="3137" spans="1:6" x14ac:dyDescent="0.25">
      <c r="A3137" s="9" t="str">
        <f t="shared" si="96"/>
        <v>Hříbek Petr MUDr. – 1126749701.01 (PP)</v>
      </c>
      <c r="B3137" s="8" t="s">
        <v>5612</v>
      </c>
      <c r="C3137" s="8" t="s">
        <v>5613</v>
      </c>
      <c r="D3137" s="8" t="s">
        <v>113</v>
      </c>
      <c r="E3137" s="8" t="s">
        <v>5589</v>
      </c>
      <c r="F3137" s="8" t="str">
        <f t="shared" si="97"/>
        <v>11861</v>
      </c>
    </row>
    <row r="3138" spans="1:6" x14ac:dyDescent="0.25">
      <c r="A3138" s="9" t="str">
        <f t="shared" ref="A3138:A3201" si="98">_xlfn.CONCAT(B3138," – ",C3138," (",D3138,")")</f>
        <v>Janíčková Žďárská Denisa doc. MUDr. Ph.D. – 1122848040.01 (PP)</v>
      </c>
      <c r="B3138" s="8" t="s">
        <v>5614</v>
      </c>
      <c r="C3138" s="8" t="s">
        <v>5615</v>
      </c>
      <c r="D3138" s="8" t="s">
        <v>113</v>
      </c>
      <c r="E3138" s="8" t="s">
        <v>5589</v>
      </c>
      <c r="F3138" s="8" t="str">
        <f t="shared" ref="F3138:F3201" si="99">MID(E3138,1,5)</f>
        <v>11861</v>
      </c>
    </row>
    <row r="3139" spans="1:6" x14ac:dyDescent="0.25">
      <c r="A3139" s="9" t="str">
        <f t="shared" si="98"/>
        <v>Jirkovská Jarmila MUDr. – 1131671101.01 (PP)</v>
      </c>
      <c r="B3139" s="8" t="s">
        <v>5616</v>
      </c>
      <c r="C3139" s="8" t="s">
        <v>5617</v>
      </c>
      <c r="D3139" s="8" t="s">
        <v>113</v>
      </c>
      <c r="E3139" s="8" t="s">
        <v>5589</v>
      </c>
      <c r="F3139" s="8" t="str">
        <f t="shared" si="99"/>
        <v>11861</v>
      </c>
    </row>
    <row r="3140" spans="1:6" x14ac:dyDescent="0.25">
      <c r="A3140" s="9" t="str">
        <f t="shared" si="98"/>
        <v>Kameník Libor MUDr. Ph.D. – 1194330319.01 (PP)</v>
      </c>
      <c r="B3140" s="8" t="s">
        <v>5618</v>
      </c>
      <c r="C3140" s="8" t="s">
        <v>5619</v>
      </c>
      <c r="D3140" s="8" t="s">
        <v>113</v>
      </c>
      <c r="E3140" s="8" t="s">
        <v>5589</v>
      </c>
      <c r="F3140" s="8" t="str">
        <f t="shared" si="99"/>
        <v>11861</v>
      </c>
    </row>
    <row r="3141" spans="1:6" x14ac:dyDescent="0.25">
      <c r="A3141" s="9" t="str">
        <f t="shared" si="98"/>
        <v>Kamínová Daniela – 1163329605.01 (PP)</v>
      </c>
      <c r="B3141" s="8" t="s">
        <v>5620</v>
      </c>
      <c r="C3141" s="8" t="s">
        <v>5621</v>
      </c>
      <c r="D3141" s="8" t="s">
        <v>113</v>
      </c>
      <c r="E3141" s="8" t="s">
        <v>5589</v>
      </c>
      <c r="F3141" s="8" t="str">
        <f t="shared" si="99"/>
        <v>11861</v>
      </c>
    </row>
    <row r="3142" spans="1:6" x14ac:dyDescent="0.25">
      <c r="A3142" s="9" t="str">
        <f t="shared" si="98"/>
        <v>Kmochová Klára MUDr. – 1136502616.01 (PP)</v>
      </c>
      <c r="B3142" s="8" t="s">
        <v>5622</v>
      </c>
      <c r="C3142" s="8" t="s">
        <v>5623</v>
      </c>
      <c r="D3142" s="8" t="s">
        <v>113</v>
      </c>
      <c r="E3142" s="8" t="s">
        <v>5589</v>
      </c>
      <c r="F3142" s="8" t="str">
        <f t="shared" si="99"/>
        <v>11861</v>
      </c>
    </row>
    <row r="3143" spans="1:6" x14ac:dyDescent="0.25">
      <c r="A3143" s="9" t="str">
        <f t="shared" si="98"/>
        <v>Kočí Karolina MUDr. – 1190280155.01 (PP)</v>
      </c>
      <c r="B3143" s="8" t="s">
        <v>5624</v>
      </c>
      <c r="C3143" s="8" t="s">
        <v>5625</v>
      </c>
      <c r="D3143" s="8" t="s">
        <v>113</v>
      </c>
      <c r="E3143" s="8" t="s">
        <v>5589</v>
      </c>
      <c r="F3143" s="8" t="str">
        <f t="shared" si="99"/>
        <v>11861</v>
      </c>
    </row>
    <row r="3144" spans="1:6" x14ac:dyDescent="0.25">
      <c r="A3144" s="9" t="str">
        <f t="shared" si="98"/>
        <v>Kosák Mikuláš MUDr. Ph.D. – 1182394810.05 (PP)</v>
      </c>
      <c r="B3144" s="8" t="s">
        <v>5626</v>
      </c>
      <c r="C3144" s="8" t="s">
        <v>5627</v>
      </c>
      <c r="D3144" s="8" t="s">
        <v>113</v>
      </c>
      <c r="E3144" s="8" t="s">
        <v>5589</v>
      </c>
      <c r="F3144" s="8" t="str">
        <f t="shared" si="99"/>
        <v>11861</v>
      </c>
    </row>
    <row r="3145" spans="1:6" x14ac:dyDescent="0.25">
      <c r="A3145" s="9" t="str">
        <f t="shared" si="98"/>
        <v>Košťálová Kateřina MUDr. – 1115609235.01 (PP)</v>
      </c>
      <c r="B3145" s="8" t="s">
        <v>5628</v>
      </c>
      <c r="C3145" s="8" t="s">
        <v>5629</v>
      </c>
      <c r="D3145" s="8" t="s">
        <v>113</v>
      </c>
      <c r="E3145" s="8" t="s">
        <v>5589</v>
      </c>
      <c r="F3145" s="8" t="str">
        <f t="shared" si="99"/>
        <v>11861</v>
      </c>
    </row>
    <row r="3146" spans="1:6" x14ac:dyDescent="0.25">
      <c r="A3146" s="9" t="str">
        <f t="shared" si="98"/>
        <v>Kotrč Martin MUDr. – 1161498154.01 (DPP)</v>
      </c>
      <c r="B3146" s="8" t="s">
        <v>5630</v>
      </c>
      <c r="C3146" s="8" t="s">
        <v>5631</v>
      </c>
      <c r="D3146" s="8" t="s">
        <v>165</v>
      </c>
      <c r="E3146" s="8" t="s">
        <v>5589</v>
      </c>
      <c r="F3146" s="8" t="str">
        <f t="shared" si="99"/>
        <v>11861</v>
      </c>
    </row>
    <row r="3147" spans="1:6" x14ac:dyDescent="0.25">
      <c r="A3147" s="9" t="str">
        <f t="shared" si="98"/>
        <v>Koula Michal MUDr. – 1179628572.01 (PP)</v>
      </c>
      <c r="B3147" s="8" t="s">
        <v>5632</v>
      </c>
      <c r="C3147" s="8" t="s">
        <v>5633</v>
      </c>
      <c r="D3147" s="8" t="s">
        <v>113</v>
      </c>
      <c r="E3147" s="8" t="s">
        <v>5589</v>
      </c>
      <c r="F3147" s="8" t="str">
        <f t="shared" si="99"/>
        <v>11861</v>
      </c>
    </row>
    <row r="3148" spans="1:6" x14ac:dyDescent="0.25">
      <c r="A3148" s="9" t="str">
        <f t="shared" si="98"/>
        <v>Krása Kryštof MUDr. Ph.D. – 1185618060.01 (PP)</v>
      </c>
      <c r="B3148" s="8" t="s">
        <v>5634</v>
      </c>
      <c r="C3148" s="8" t="s">
        <v>5635</v>
      </c>
      <c r="D3148" s="8" t="s">
        <v>113</v>
      </c>
      <c r="E3148" s="8" t="s">
        <v>5589</v>
      </c>
      <c r="F3148" s="8" t="str">
        <f t="shared" si="99"/>
        <v>11861</v>
      </c>
    </row>
    <row r="3149" spans="1:6" x14ac:dyDescent="0.25">
      <c r="A3149" s="9" t="str">
        <f t="shared" si="98"/>
        <v>Kupcová Eliška MUDr. – 1150022545.01 (PP)</v>
      </c>
      <c r="B3149" s="8" t="s">
        <v>5636</v>
      </c>
      <c r="C3149" s="8" t="s">
        <v>5637</v>
      </c>
      <c r="D3149" s="8" t="s">
        <v>113</v>
      </c>
      <c r="E3149" s="8" t="s">
        <v>5589</v>
      </c>
      <c r="F3149" s="8" t="str">
        <f t="shared" si="99"/>
        <v>11861</v>
      </c>
    </row>
    <row r="3150" spans="1:6" x14ac:dyDescent="0.25">
      <c r="A3150" s="9" t="str">
        <f t="shared" si="98"/>
        <v>Málková Tereza – 1111115115.01 (DPP)</v>
      </c>
      <c r="B3150" s="8" t="s">
        <v>10420</v>
      </c>
      <c r="C3150" s="8" t="s">
        <v>10421</v>
      </c>
      <c r="D3150" s="8" t="s">
        <v>165</v>
      </c>
      <c r="E3150" s="8" t="s">
        <v>5589</v>
      </c>
      <c r="F3150" s="8" t="str">
        <f t="shared" si="99"/>
        <v>11861</v>
      </c>
    </row>
    <row r="3151" spans="1:6" x14ac:dyDescent="0.25">
      <c r="A3151" s="9" t="str">
        <f t="shared" si="98"/>
        <v>Malý Martin doc. MUDr. Ph.D. – 1116411743.02 (PP)</v>
      </c>
      <c r="B3151" s="8" t="s">
        <v>5638</v>
      </c>
      <c r="C3151" s="8" t="s">
        <v>5639</v>
      </c>
      <c r="D3151" s="8" t="s">
        <v>113</v>
      </c>
      <c r="E3151" s="8" t="s">
        <v>5589</v>
      </c>
      <c r="F3151" s="8" t="str">
        <f t="shared" si="99"/>
        <v>11861</v>
      </c>
    </row>
    <row r="3152" spans="1:6" x14ac:dyDescent="0.25">
      <c r="A3152" s="9" t="str">
        <f t="shared" si="98"/>
        <v>Mináriková Petra MUDr. Ph.D. – 1182965443.01 (PP)</v>
      </c>
      <c r="B3152" s="8" t="s">
        <v>5640</v>
      </c>
      <c r="C3152" s="8" t="s">
        <v>5641</v>
      </c>
      <c r="D3152" s="8" t="s">
        <v>113</v>
      </c>
      <c r="E3152" s="8" t="s">
        <v>5589</v>
      </c>
      <c r="F3152" s="8" t="str">
        <f t="shared" si="99"/>
        <v>11861</v>
      </c>
    </row>
    <row r="3153" spans="1:6" x14ac:dyDescent="0.25">
      <c r="A3153" s="9" t="str">
        <f t="shared" si="98"/>
        <v>Nováková Eva – 1162180655.01 (DPP)</v>
      </c>
      <c r="B3153" s="8" t="s">
        <v>6381</v>
      </c>
      <c r="C3153" s="8" t="s">
        <v>10422</v>
      </c>
      <c r="D3153" s="8" t="s">
        <v>165</v>
      </c>
      <c r="E3153" s="8" t="s">
        <v>5589</v>
      </c>
      <c r="F3153" s="8" t="str">
        <f t="shared" si="99"/>
        <v>11861</v>
      </c>
    </row>
    <row r="3154" spans="1:6" x14ac:dyDescent="0.25">
      <c r="A3154" s="9" t="str">
        <f t="shared" si="98"/>
        <v>Nývltová Monika MUDr. – 1124778472.01 (PP)</v>
      </c>
      <c r="B3154" s="8" t="s">
        <v>5642</v>
      </c>
      <c r="C3154" s="8" t="s">
        <v>5643</v>
      </c>
      <c r="D3154" s="8" t="s">
        <v>113</v>
      </c>
      <c r="E3154" s="8" t="s">
        <v>5589</v>
      </c>
      <c r="F3154" s="8" t="str">
        <f t="shared" si="99"/>
        <v>11861</v>
      </c>
    </row>
    <row r="3155" spans="1:6" x14ac:dyDescent="0.25">
      <c r="A3155" s="9" t="str">
        <f t="shared" si="98"/>
        <v>Pelcl Tomáš MUDr. Ph.D. – 1179857335.07 (PP)</v>
      </c>
      <c r="B3155" s="8" t="s">
        <v>5644</v>
      </c>
      <c r="C3155" s="8" t="s">
        <v>5645</v>
      </c>
      <c r="D3155" s="8" t="s">
        <v>113</v>
      </c>
      <c r="E3155" s="8" t="s">
        <v>5589</v>
      </c>
      <c r="F3155" s="8" t="str">
        <f t="shared" si="99"/>
        <v>11861</v>
      </c>
    </row>
    <row r="3156" spans="1:6" x14ac:dyDescent="0.25">
      <c r="A3156" s="9" t="str">
        <f t="shared" si="98"/>
        <v>Pollaková Lenka – 1181759347.03 (DPP)</v>
      </c>
      <c r="B3156" s="8" t="s">
        <v>10423</v>
      </c>
      <c r="C3156" s="8" t="s">
        <v>10424</v>
      </c>
      <c r="D3156" s="8" t="s">
        <v>165</v>
      </c>
      <c r="E3156" s="8" t="s">
        <v>5589</v>
      </c>
      <c r="F3156" s="8" t="str">
        <f t="shared" si="99"/>
        <v>11861</v>
      </c>
    </row>
    <row r="3157" spans="1:6" x14ac:dyDescent="0.25">
      <c r="A3157" s="9" t="str">
        <f t="shared" si="98"/>
        <v>Sedloň Pavel MUDr. Ph.D. – 1185545803.01 (PP)</v>
      </c>
      <c r="B3157" s="8" t="s">
        <v>5646</v>
      </c>
      <c r="C3157" s="8" t="s">
        <v>5647</v>
      </c>
      <c r="D3157" s="8" t="s">
        <v>113</v>
      </c>
      <c r="E3157" s="8" t="s">
        <v>5589</v>
      </c>
      <c r="F3157" s="8" t="str">
        <f t="shared" si="99"/>
        <v>11861</v>
      </c>
    </row>
    <row r="3158" spans="1:6" x14ac:dyDescent="0.25">
      <c r="A3158" s="9" t="str">
        <f t="shared" si="98"/>
        <v>Setničková Monika Ing. – 1111367343.01 (DPP)</v>
      </c>
      <c r="B3158" s="8" t="s">
        <v>10425</v>
      </c>
      <c r="C3158" s="8" t="s">
        <v>10426</v>
      </c>
      <c r="D3158" s="8" t="s">
        <v>165</v>
      </c>
      <c r="E3158" s="8" t="s">
        <v>5589</v>
      </c>
      <c r="F3158" s="8" t="str">
        <f t="shared" si="99"/>
        <v>11861</v>
      </c>
    </row>
    <row r="3159" spans="1:6" x14ac:dyDescent="0.25">
      <c r="A3159" s="9" t="str">
        <f t="shared" si="98"/>
        <v>Suchánek Štěpán doc. MUDr. Ph.D. – 1173204455.01 (PP)</v>
      </c>
      <c r="B3159" s="8" t="s">
        <v>5648</v>
      </c>
      <c r="C3159" s="8" t="s">
        <v>5649</v>
      </c>
      <c r="D3159" s="8" t="s">
        <v>113</v>
      </c>
      <c r="E3159" s="8" t="s">
        <v>5589</v>
      </c>
      <c r="F3159" s="8" t="str">
        <f t="shared" si="99"/>
        <v>11861</v>
      </c>
    </row>
    <row r="3160" spans="1:6" x14ac:dyDescent="0.25">
      <c r="A3160" s="9" t="str">
        <f t="shared" si="98"/>
        <v>Šperl Jan doc. MUDr. CSc. – 1121276686.02 (PP)</v>
      </c>
      <c r="B3160" s="8" t="s">
        <v>5650</v>
      </c>
      <c r="C3160" s="8" t="s">
        <v>5651</v>
      </c>
      <c r="D3160" s="8" t="s">
        <v>113</v>
      </c>
      <c r="E3160" s="8" t="s">
        <v>5589</v>
      </c>
      <c r="F3160" s="8" t="str">
        <f t="shared" si="99"/>
        <v>11861</v>
      </c>
    </row>
    <row r="3161" spans="1:6" x14ac:dyDescent="0.25">
      <c r="A3161" s="9" t="str">
        <f t="shared" si="98"/>
        <v>Urbánek Petr prof. MUDr. CSc. – 1122303832.01 (PP)</v>
      </c>
      <c r="B3161" s="8" t="s">
        <v>5652</v>
      </c>
      <c r="C3161" s="8" t="s">
        <v>5653</v>
      </c>
      <c r="D3161" s="8" t="s">
        <v>113</v>
      </c>
      <c r="E3161" s="8" t="s">
        <v>5589</v>
      </c>
      <c r="F3161" s="8" t="str">
        <f t="shared" si="99"/>
        <v>11861</v>
      </c>
    </row>
    <row r="3162" spans="1:6" x14ac:dyDescent="0.25">
      <c r="A3162" s="9" t="str">
        <f t="shared" si="98"/>
        <v>Vacková Zuzana MUDr. Ph.D. – 1151253998.01 (PP)</v>
      </c>
      <c r="B3162" s="8" t="s">
        <v>5654</v>
      </c>
      <c r="C3162" s="8" t="s">
        <v>5655</v>
      </c>
      <c r="D3162" s="8" t="s">
        <v>113</v>
      </c>
      <c r="E3162" s="8" t="s">
        <v>5589</v>
      </c>
      <c r="F3162" s="8" t="str">
        <f t="shared" si="99"/>
        <v>11861</v>
      </c>
    </row>
    <row r="3163" spans="1:6" x14ac:dyDescent="0.25">
      <c r="A3163" s="9" t="str">
        <f t="shared" si="98"/>
        <v>Venerová Johana MUDr. – 1116717380.01 (PP)</v>
      </c>
      <c r="B3163" s="8" t="s">
        <v>5656</v>
      </c>
      <c r="C3163" s="8" t="s">
        <v>5657</v>
      </c>
      <c r="D3163" s="8" t="s">
        <v>113</v>
      </c>
      <c r="E3163" s="8" t="s">
        <v>5589</v>
      </c>
      <c r="F3163" s="8" t="str">
        <f t="shared" si="99"/>
        <v>11861</v>
      </c>
    </row>
    <row r="3164" spans="1:6" x14ac:dyDescent="0.25">
      <c r="A3164" s="9" t="str">
        <f t="shared" si="98"/>
        <v>Zavoral Miroslav prof. MUDr. Ph.D. – 1138290784.01 (PP)</v>
      </c>
      <c r="B3164" s="8" t="s">
        <v>5658</v>
      </c>
      <c r="C3164" s="8" t="s">
        <v>5659</v>
      </c>
      <c r="D3164" s="8" t="s">
        <v>113</v>
      </c>
      <c r="E3164" s="8" t="s">
        <v>5589</v>
      </c>
      <c r="F3164" s="8" t="str">
        <f t="shared" si="99"/>
        <v>11861</v>
      </c>
    </row>
    <row r="3165" spans="1:6" x14ac:dyDescent="0.25">
      <c r="A3165" s="9" t="str">
        <f t="shared" si="98"/>
        <v>Dohnalová Pavla MUDr. – 1128369206.01 (PP)</v>
      </c>
      <c r="B3165" s="8" t="s">
        <v>5660</v>
      </c>
      <c r="C3165" s="8" t="s">
        <v>5661</v>
      </c>
      <c r="D3165" s="8" t="s">
        <v>113</v>
      </c>
      <c r="E3165" s="8" t="s">
        <v>5662</v>
      </c>
      <c r="F3165" s="8" t="str">
        <f t="shared" si="99"/>
        <v>11862</v>
      </c>
    </row>
    <row r="3166" spans="1:6" x14ac:dyDescent="0.25">
      <c r="A3166" s="9" t="str">
        <f t="shared" si="98"/>
        <v>Ernest Jan MUDr. Ph.D. – 1130212150.01 (PP)</v>
      </c>
      <c r="B3166" s="8" t="s">
        <v>5663</v>
      </c>
      <c r="C3166" s="8" t="s">
        <v>5664</v>
      </c>
      <c r="D3166" s="8" t="s">
        <v>113</v>
      </c>
      <c r="E3166" s="8" t="s">
        <v>5662</v>
      </c>
      <c r="F3166" s="8" t="str">
        <f t="shared" si="99"/>
        <v>11862</v>
      </c>
    </row>
    <row r="3167" spans="1:6" x14ac:dyDescent="0.25">
      <c r="A3167" s="9" t="str">
        <f t="shared" si="98"/>
        <v>Grygar Jan MUDr. – 1127475956.02 (DPP)</v>
      </c>
      <c r="B3167" s="8" t="s">
        <v>5665</v>
      </c>
      <c r="C3167" s="8" t="s">
        <v>10013</v>
      </c>
      <c r="D3167" s="8" t="s">
        <v>165</v>
      </c>
      <c r="E3167" s="8" t="s">
        <v>5662</v>
      </c>
      <c r="F3167" s="8" t="str">
        <f t="shared" si="99"/>
        <v>11862</v>
      </c>
    </row>
    <row r="3168" spans="1:6" x14ac:dyDescent="0.25">
      <c r="A3168" s="9" t="str">
        <f t="shared" si="98"/>
        <v>Haase Marek MUDr. – 1160495538.02 (PP)</v>
      </c>
      <c r="B3168" s="8" t="s">
        <v>5666</v>
      </c>
      <c r="C3168" s="8" t="s">
        <v>10014</v>
      </c>
      <c r="D3168" s="8" t="s">
        <v>113</v>
      </c>
      <c r="E3168" s="8" t="s">
        <v>5662</v>
      </c>
      <c r="F3168" s="8" t="str">
        <f t="shared" si="99"/>
        <v>11862</v>
      </c>
    </row>
    <row r="3169" spans="1:6" x14ac:dyDescent="0.25">
      <c r="A3169" s="9" t="str">
        <f t="shared" si="98"/>
        <v>Hájková Veronika Bc. DiS. – 1150376367.01 (PP)</v>
      </c>
      <c r="B3169" s="8" t="s">
        <v>5667</v>
      </c>
      <c r="C3169" s="8" t="s">
        <v>5668</v>
      </c>
      <c r="D3169" s="8" t="s">
        <v>113</v>
      </c>
      <c r="E3169" s="8" t="s">
        <v>5662</v>
      </c>
      <c r="F3169" s="8" t="str">
        <f t="shared" si="99"/>
        <v>11862</v>
      </c>
    </row>
    <row r="3170" spans="1:6" x14ac:dyDescent="0.25">
      <c r="A3170" s="9" t="str">
        <f t="shared" si="98"/>
        <v>Havlík Jan MUDr. – 1119019791.02 (DPP)</v>
      </c>
      <c r="B3170" s="8" t="s">
        <v>10427</v>
      </c>
      <c r="C3170" s="8" t="s">
        <v>10428</v>
      </c>
      <c r="D3170" s="8" t="s">
        <v>165</v>
      </c>
      <c r="E3170" s="8" t="s">
        <v>5662</v>
      </c>
      <c r="F3170" s="8" t="str">
        <f t="shared" si="99"/>
        <v>11862</v>
      </c>
    </row>
    <row r="3171" spans="1:6" x14ac:dyDescent="0.25">
      <c r="A3171" s="9" t="str">
        <f t="shared" si="98"/>
        <v>Hladíková Kateřina MUDr. – 1160383012.01 (PP)</v>
      </c>
      <c r="B3171" s="8" t="s">
        <v>5669</v>
      </c>
      <c r="C3171" s="8" t="s">
        <v>5670</v>
      </c>
      <c r="D3171" s="8" t="s">
        <v>113</v>
      </c>
      <c r="E3171" s="8" t="s">
        <v>5662</v>
      </c>
      <c r="F3171" s="8" t="str">
        <f t="shared" si="99"/>
        <v>11862</v>
      </c>
    </row>
    <row r="3172" spans="1:6" x14ac:dyDescent="0.25">
      <c r="A3172" s="9" t="str">
        <f t="shared" si="98"/>
        <v>Hubáčková Jitka MUDr. – 1195360134.01 (PP)</v>
      </c>
      <c r="B3172" s="8" t="s">
        <v>5671</v>
      </c>
      <c r="C3172" s="8" t="s">
        <v>5672</v>
      </c>
      <c r="D3172" s="8" t="s">
        <v>113</v>
      </c>
      <c r="E3172" s="8" t="s">
        <v>5662</v>
      </c>
      <c r="F3172" s="8" t="str">
        <f t="shared" si="99"/>
        <v>11862</v>
      </c>
    </row>
    <row r="3173" spans="1:6" x14ac:dyDescent="0.25">
      <c r="A3173" s="9" t="str">
        <f t="shared" si="98"/>
        <v>Kuchařová Karolína – 1166115015.01 (PP)</v>
      </c>
      <c r="B3173" s="8" t="s">
        <v>10429</v>
      </c>
      <c r="C3173" s="8" t="s">
        <v>10430</v>
      </c>
      <c r="D3173" s="8" t="s">
        <v>113</v>
      </c>
      <c r="E3173" s="8" t="s">
        <v>5662</v>
      </c>
      <c r="F3173" s="8" t="str">
        <f t="shared" si="99"/>
        <v>11862</v>
      </c>
    </row>
    <row r="3174" spans="1:6" x14ac:dyDescent="0.25">
      <c r="A3174" s="9" t="str">
        <f t="shared" si="98"/>
        <v>Němcová Iveta MUDr. Ph.D. – 1154837997.01 (PP)</v>
      </c>
      <c r="B3174" s="8" t="s">
        <v>5673</v>
      </c>
      <c r="C3174" s="8" t="s">
        <v>5674</v>
      </c>
      <c r="D3174" s="8" t="s">
        <v>113</v>
      </c>
      <c r="E3174" s="8" t="s">
        <v>5662</v>
      </c>
      <c r="F3174" s="8" t="str">
        <f t="shared" si="99"/>
        <v>11862</v>
      </c>
    </row>
    <row r="3175" spans="1:6" x14ac:dyDescent="0.25">
      <c r="A3175" s="9" t="str">
        <f t="shared" si="98"/>
        <v>Němec Pavel MUDr. – 1144937603.01 (PP)</v>
      </c>
      <c r="B3175" s="8" t="s">
        <v>5675</v>
      </c>
      <c r="C3175" s="8" t="s">
        <v>5676</v>
      </c>
      <c r="D3175" s="8" t="s">
        <v>113</v>
      </c>
      <c r="E3175" s="8" t="s">
        <v>5662</v>
      </c>
      <c r="F3175" s="8" t="str">
        <f t="shared" si="99"/>
        <v>11862</v>
      </c>
    </row>
    <row r="3176" spans="1:6" x14ac:dyDescent="0.25">
      <c r="A3176" s="9" t="str">
        <f t="shared" si="98"/>
        <v>Nováček Ladislav Viktor MUDr. Ph.D. – 1132666862.01 (PP)</v>
      </c>
      <c r="B3176" s="8" t="s">
        <v>5677</v>
      </c>
      <c r="C3176" s="8" t="s">
        <v>5678</v>
      </c>
      <c r="D3176" s="8" t="s">
        <v>113</v>
      </c>
      <c r="E3176" s="8" t="s">
        <v>5662</v>
      </c>
      <c r="F3176" s="8" t="str">
        <f t="shared" si="99"/>
        <v>11862</v>
      </c>
    </row>
    <row r="3177" spans="1:6" x14ac:dyDescent="0.25">
      <c r="A3177" s="9" t="str">
        <f t="shared" si="98"/>
        <v>Pašta Jiří doc. MUDr. CSc. – 1152061044.01 (PP)</v>
      </c>
      <c r="B3177" s="8" t="s">
        <v>5679</v>
      </c>
      <c r="C3177" s="8" t="s">
        <v>5680</v>
      </c>
      <c r="D3177" s="8" t="s">
        <v>113</v>
      </c>
      <c r="E3177" s="8" t="s">
        <v>5662</v>
      </c>
      <c r="F3177" s="8" t="str">
        <f t="shared" si="99"/>
        <v>11862</v>
      </c>
    </row>
    <row r="3178" spans="1:6" x14ac:dyDescent="0.25">
      <c r="A3178" s="9" t="str">
        <f t="shared" si="98"/>
        <v>Rejmont Leoš MUDr. – 1116226382.01 (PP)</v>
      </c>
      <c r="B3178" s="8" t="s">
        <v>5681</v>
      </c>
      <c r="C3178" s="8" t="s">
        <v>5682</v>
      </c>
      <c r="D3178" s="8" t="s">
        <v>113</v>
      </c>
      <c r="E3178" s="8" t="s">
        <v>5662</v>
      </c>
      <c r="F3178" s="8" t="str">
        <f t="shared" si="99"/>
        <v>11862</v>
      </c>
    </row>
    <row r="3179" spans="1:6" x14ac:dyDescent="0.25">
      <c r="A3179" s="9" t="str">
        <f t="shared" si="98"/>
        <v>Sičáková Silvia MUDr. – 1114521962.01 (PP)</v>
      </c>
      <c r="B3179" s="8" t="s">
        <v>5683</v>
      </c>
      <c r="C3179" s="8" t="s">
        <v>5684</v>
      </c>
      <c r="D3179" s="8" t="s">
        <v>113</v>
      </c>
      <c r="E3179" s="8" t="s">
        <v>5662</v>
      </c>
      <c r="F3179" s="8" t="str">
        <f t="shared" si="99"/>
        <v>11862</v>
      </c>
    </row>
    <row r="3180" spans="1:6" x14ac:dyDescent="0.25">
      <c r="A3180" s="9" t="str">
        <f t="shared" si="98"/>
        <v>Šín Martin prof. MUDr. Ph.D. – 1112671475.01 (PP)</v>
      </c>
      <c r="B3180" s="8" t="s">
        <v>10015</v>
      </c>
      <c r="C3180" s="8" t="s">
        <v>5685</v>
      </c>
      <c r="D3180" s="8" t="s">
        <v>113</v>
      </c>
      <c r="E3180" s="8" t="s">
        <v>5662</v>
      </c>
      <c r="F3180" s="8" t="str">
        <f t="shared" si="99"/>
        <v>11862</v>
      </c>
    </row>
    <row r="3181" spans="1:6" x14ac:dyDescent="0.25">
      <c r="A3181" s="9" t="str">
        <f t="shared" si="98"/>
        <v>Tesař Jan MUDr. – 1158286717.02 (PP)</v>
      </c>
      <c r="B3181" s="8" t="s">
        <v>5686</v>
      </c>
      <c r="C3181" s="8" t="s">
        <v>5687</v>
      </c>
      <c r="D3181" s="8" t="s">
        <v>113</v>
      </c>
      <c r="E3181" s="8" t="s">
        <v>5662</v>
      </c>
      <c r="F3181" s="8" t="str">
        <f t="shared" si="99"/>
        <v>11862</v>
      </c>
    </row>
    <row r="3182" spans="1:6" x14ac:dyDescent="0.25">
      <c r="A3182" s="9" t="str">
        <f t="shared" si="98"/>
        <v>Výborný Petr MUDr. CSc. – 1122269352.01 (PP)</v>
      </c>
      <c r="B3182" s="8" t="s">
        <v>5688</v>
      </c>
      <c r="C3182" s="8" t="s">
        <v>5689</v>
      </c>
      <c r="D3182" s="8" t="s">
        <v>113</v>
      </c>
      <c r="E3182" s="8" t="s">
        <v>5662</v>
      </c>
      <c r="F3182" s="8" t="str">
        <f t="shared" si="99"/>
        <v>11862</v>
      </c>
    </row>
    <row r="3183" spans="1:6" x14ac:dyDescent="0.25">
      <c r="A3183" s="9" t="str">
        <f t="shared" si="98"/>
        <v>Ženíšková Renata MUDr. – 1122324942.01 (PP)</v>
      </c>
      <c r="B3183" s="8" t="s">
        <v>5690</v>
      </c>
      <c r="C3183" s="8" t="s">
        <v>5691</v>
      </c>
      <c r="D3183" s="8" t="s">
        <v>113</v>
      </c>
      <c r="E3183" s="8" t="s">
        <v>5662</v>
      </c>
      <c r="F3183" s="8" t="str">
        <f t="shared" si="99"/>
        <v>11862</v>
      </c>
    </row>
    <row r="3184" spans="1:6" x14ac:dyDescent="0.25">
      <c r="A3184" s="9" t="str">
        <f t="shared" si="98"/>
        <v>Alt Jan MUDr. – 1136074267.01 (PP)</v>
      </c>
      <c r="B3184" s="8" t="s">
        <v>5692</v>
      </c>
      <c r="C3184" s="8" t="s">
        <v>5693</v>
      </c>
      <c r="D3184" s="8" t="s">
        <v>113</v>
      </c>
      <c r="E3184" s="8" t="s">
        <v>5694</v>
      </c>
      <c r="F3184" s="8" t="str">
        <f t="shared" si="99"/>
        <v>11863</v>
      </c>
    </row>
    <row r="3185" spans="1:6" x14ac:dyDescent="0.25">
      <c r="A3185" s="9" t="str">
        <f t="shared" si="98"/>
        <v>Bartoníček Jan prof. MUDr. DrSc. – 1133090420.01 (PP)</v>
      </c>
      <c r="B3185" s="8" t="s">
        <v>5695</v>
      </c>
      <c r="C3185" s="8" t="s">
        <v>5696</v>
      </c>
      <c r="D3185" s="8" t="s">
        <v>113</v>
      </c>
      <c r="E3185" s="8" t="s">
        <v>5694</v>
      </c>
      <c r="F3185" s="8" t="str">
        <f t="shared" si="99"/>
        <v>11863</v>
      </c>
    </row>
    <row r="3186" spans="1:6" x14ac:dyDescent="0.25">
      <c r="A3186" s="9" t="str">
        <f t="shared" si="98"/>
        <v>Bartoš Miroslav doc. MUDr. CSc. – 1151710227.01 (PP)</v>
      </c>
      <c r="B3186" s="8" t="s">
        <v>5697</v>
      </c>
      <c r="C3186" s="8" t="s">
        <v>5698</v>
      </c>
      <c r="D3186" s="8" t="s">
        <v>113</v>
      </c>
      <c r="E3186" s="8" t="s">
        <v>5694</v>
      </c>
      <c r="F3186" s="8" t="str">
        <f t="shared" si="99"/>
        <v>11863</v>
      </c>
    </row>
    <row r="3187" spans="1:6" x14ac:dyDescent="0.25">
      <c r="A3187" s="9" t="str">
        <f t="shared" si="98"/>
        <v>Bušková Kamila MUDr. – 1122249366.01 (PP)</v>
      </c>
      <c r="B3187" s="8" t="s">
        <v>5699</v>
      </c>
      <c r="C3187" s="8" t="s">
        <v>5700</v>
      </c>
      <c r="D3187" s="8" t="s">
        <v>113</v>
      </c>
      <c r="E3187" s="8" t="s">
        <v>5694</v>
      </c>
      <c r="F3187" s="8" t="str">
        <f t="shared" si="99"/>
        <v>11863</v>
      </c>
    </row>
    <row r="3188" spans="1:6" x14ac:dyDescent="0.25">
      <c r="A3188" s="9" t="str">
        <f t="shared" si="98"/>
        <v>Chochola Antonín MUDr. – 1132460775.01 (PP)</v>
      </c>
      <c r="B3188" s="8" t="s">
        <v>5701</v>
      </c>
      <c r="C3188" s="8" t="s">
        <v>5702</v>
      </c>
      <c r="D3188" s="8" t="s">
        <v>113</v>
      </c>
      <c r="E3188" s="8" t="s">
        <v>5694</v>
      </c>
      <c r="F3188" s="8" t="str">
        <f t="shared" si="99"/>
        <v>11863</v>
      </c>
    </row>
    <row r="3189" spans="1:6" x14ac:dyDescent="0.25">
      <c r="A3189" s="9" t="str">
        <f t="shared" si="98"/>
        <v>Jícha Zdeněk MUDr. – 1142116401.01 (PP)</v>
      </c>
      <c r="B3189" s="8" t="s">
        <v>5703</v>
      </c>
      <c r="C3189" s="8" t="s">
        <v>5704</v>
      </c>
      <c r="D3189" s="8" t="s">
        <v>113</v>
      </c>
      <c r="E3189" s="8" t="s">
        <v>5694</v>
      </c>
      <c r="F3189" s="8" t="str">
        <f t="shared" si="99"/>
        <v>11863</v>
      </c>
    </row>
    <row r="3190" spans="1:6" x14ac:dyDescent="0.25">
      <c r="A3190" s="9" t="str">
        <f t="shared" si="98"/>
        <v>Kozlová Monika – 1149655398.01 (PP)</v>
      </c>
      <c r="B3190" s="8" t="s">
        <v>5705</v>
      </c>
      <c r="C3190" s="8" t="s">
        <v>5706</v>
      </c>
      <c r="D3190" s="8" t="s">
        <v>113</v>
      </c>
      <c r="E3190" s="8" t="s">
        <v>5694</v>
      </c>
      <c r="F3190" s="8" t="str">
        <f t="shared" si="99"/>
        <v>11863</v>
      </c>
    </row>
    <row r="3191" spans="1:6" x14ac:dyDescent="0.25">
      <c r="A3191" s="9" t="str">
        <f t="shared" si="98"/>
        <v>Krejčí Petr MUDr. – 1189871822.01 (PP)</v>
      </c>
      <c r="B3191" s="8" t="s">
        <v>1404</v>
      </c>
      <c r="C3191" s="8" t="s">
        <v>5707</v>
      </c>
      <c r="D3191" s="8" t="s">
        <v>113</v>
      </c>
      <c r="E3191" s="8" t="s">
        <v>5694</v>
      </c>
      <c r="F3191" s="8" t="str">
        <f t="shared" si="99"/>
        <v>11863</v>
      </c>
    </row>
    <row r="3192" spans="1:6" x14ac:dyDescent="0.25">
      <c r="A3192" s="9" t="str">
        <f t="shared" si="98"/>
        <v>Kuběnová Dagmar MUDr. – 1129541576.01 (PP)</v>
      </c>
      <c r="B3192" s="8" t="s">
        <v>5708</v>
      </c>
      <c r="C3192" s="8" t="s">
        <v>5709</v>
      </c>
      <c r="D3192" s="8" t="s">
        <v>113</v>
      </c>
      <c r="E3192" s="8" t="s">
        <v>5694</v>
      </c>
      <c r="F3192" s="8" t="str">
        <f t="shared" si="99"/>
        <v>11863</v>
      </c>
    </row>
    <row r="3193" spans="1:6" x14ac:dyDescent="0.25">
      <c r="A3193" s="9" t="str">
        <f t="shared" si="98"/>
        <v>Puchmeltr Aleš MUDr. – 1156575776.01 (PP)</v>
      </c>
      <c r="B3193" s="8" t="s">
        <v>5710</v>
      </c>
      <c r="C3193" s="8" t="s">
        <v>5711</v>
      </c>
      <c r="D3193" s="8" t="s">
        <v>113</v>
      </c>
      <c r="E3193" s="8" t="s">
        <v>5694</v>
      </c>
      <c r="F3193" s="8" t="str">
        <f t="shared" si="99"/>
        <v>11863</v>
      </c>
    </row>
    <row r="3194" spans="1:6" x14ac:dyDescent="0.25">
      <c r="A3194" s="9" t="str">
        <f t="shared" si="98"/>
        <v>Tuček Michal prof. MUDr. Ph.D. – 1177097414.01 (PP)</v>
      </c>
      <c r="B3194" s="8" t="s">
        <v>5712</v>
      </c>
      <c r="C3194" s="8" t="s">
        <v>5713</v>
      </c>
      <c r="D3194" s="8" t="s">
        <v>113</v>
      </c>
      <c r="E3194" s="8" t="s">
        <v>5694</v>
      </c>
      <c r="F3194" s="8" t="str">
        <f t="shared" si="99"/>
        <v>11863</v>
      </c>
    </row>
    <row r="3195" spans="1:6" x14ac:dyDescent="0.25">
      <c r="A3195" s="9" t="str">
        <f t="shared" si="98"/>
        <v>Vaněček Václav MUDr. Ph.D. – 1124759802.01 (PP)</v>
      </c>
      <c r="B3195" s="8" t="s">
        <v>5714</v>
      </c>
      <c r="C3195" s="8" t="s">
        <v>5715</v>
      </c>
      <c r="D3195" s="8" t="s">
        <v>113</v>
      </c>
      <c r="E3195" s="8" t="s">
        <v>5694</v>
      </c>
      <c r="F3195" s="8" t="str">
        <f t="shared" si="99"/>
        <v>11863</v>
      </c>
    </row>
    <row r="3196" spans="1:6" x14ac:dyDescent="0.25">
      <c r="A3196" s="9" t="str">
        <f t="shared" si="98"/>
        <v>Vašek Petr MUDr. – 1182768678.01 (PP)</v>
      </c>
      <c r="B3196" s="8" t="s">
        <v>5716</v>
      </c>
      <c r="C3196" s="8" t="s">
        <v>5717</v>
      </c>
      <c r="D3196" s="8" t="s">
        <v>113</v>
      </c>
      <c r="E3196" s="8" t="s">
        <v>5694</v>
      </c>
      <c r="F3196" s="8" t="str">
        <f t="shared" si="99"/>
        <v>11863</v>
      </c>
    </row>
    <row r="3197" spans="1:6" x14ac:dyDescent="0.25">
      <c r="A3197" s="9" t="str">
        <f t="shared" si="98"/>
        <v>Gottvald Tomáš MUDr. – 1155019932.01 (PP)</v>
      </c>
      <c r="B3197" s="8" t="s">
        <v>5718</v>
      </c>
      <c r="C3197" s="8" t="s">
        <v>5719</v>
      </c>
      <c r="D3197" s="8" t="s">
        <v>113</v>
      </c>
      <c r="E3197" s="8" t="s">
        <v>5720</v>
      </c>
      <c r="F3197" s="8" t="str">
        <f t="shared" si="99"/>
        <v>11864</v>
      </c>
    </row>
    <row r="3198" spans="1:6" x14ac:dyDescent="0.25">
      <c r="A3198" s="9" t="str">
        <f t="shared" si="98"/>
        <v>Hanulík Tomáš MUDr. – 1146996042.01 (PP)</v>
      </c>
      <c r="B3198" s="8" t="s">
        <v>5721</v>
      </c>
      <c r="C3198" s="8" t="s">
        <v>5722</v>
      </c>
      <c r="D3198" s="8" t="s">
        <v>113</v>
      </c>
      <c r="E3198" s="8" t="s">
        <v>5720</v>
      </c>
      <c r="F3198" s="8" t="str">
        <f t="shared" si="99"/>
        <v>11864</v>
      </c>
    </row>
    <row r="3199" spans="1:6" x14ac:dyDescent="0.25">
      <c r="A3199" s="9" t="str">
        <f t="shared" si="98"/>
        <v>Henlín Tomáš MUDr. Ph.D. – 1152287175.01 (PP)</v>
      </c>
      <c r="B3199" s="8" t="s">
        <v>5723</v>
      </c>
      <c r="C3199" s="8" t="s">
        <v>5724</v>
      </c>
      <c r="D3199" s="8" t="s">
        <v>113</v>
      </c>
      <c r="E3199" s="8" t="s">
        <v>5720</v>
      </c>
      <c r="F3199" s="8" t="str">
        <f t="shared" si="99"/>
        <v>11864</v>
      </c>
    </row>
    <row r="3200" spans="1:6" x14ac:dyDescent="0.25">
      <c r="A3200" s="9" t="str">
        <f t="shared" si="98"/>
        <v>Jelínková Šárka – 1196429699.02 (PP)</v>
      </c>
      <c r="B3200" s="8" t="s">
        <v>5725</v>
      </c>
      <c r="C3200" s="8" t="s">
        <v>5726</v>
      </c>
      <c r="D3200" s="8" t="s">
        <v>113</v>
      </c>
      <c r="E3200" s="8" t="s">
        <v>5720</v>
      </c>
      <c r="F3200" s="8" t="str">
        <f t="shared" si="99"/>
        <v>11864</v>
      </c>
    </row>
    <row r="3201" spans="1:6" x14ac:dyDescent="0.25">
      <c r="A3201" s="9" t="str">
        <f t="shared" si="98"/>
        <v>Králová Lesná Ivana doc. MUDr. Ph.D. – 1166634835.01 (PP)</v>
      </c>
      <c r="B3201" s="8" t="s">
        <v>5727</v>
      </c>
      <c r="C3201" s="8" t="s">
        <v>5728</v>
      </c>
      <c r="D3201" s="8" t="s">
        <v>113</v>
      </c>
      <c r="E3201" s="8" t="s">
        <v>5720</v>
      </c>
      <c r="F3201" s="8" t="str">
        <f t="shared" si="99"/>
        <v>11864</v>
      </c>
    </row>
    <row r="3202" spans="1:6" x14ac:dyDescent="0.25">
      <c r="A3202" s="9" t="str">
        <f t="shared" ref="A3202:A3265" si="100">_xlfn.CONCAT(B3202," – ",C3202," (",D3202,")")</f>
        <v>Kupka Pavel MUDr. – 1128308830.01 (PP)</v>
      </c>
      <c r="B3202" s="8" t="s">
        <v>5729</v>
      </c>
      <c r="C3202" s="8" t="s">
        <v>5730</v>
      </c>
      <c r="D3202" s="8" t="s">
        <v>113</v>
      </c>
      <c r="E3202" s="8" t="s">
        <v>5720</v>
      </c>
      <c r="F3202" s="8" t="str">
        <f t="shared" ref="F3202:F3265" si="101">MID(E3202,1,5)</f>
        <v>11864</v>
      </c>
    </row>
    <row r="3203" spans="1:6" x14ac:dyDescent="0.25">
      <c r="A3203" s="9" t="str">
        <f t="shared" si="100"/>
        <v>Lásziková Eva MUDr. – 1143633970.01 (PP)</v>
      </c>
      <c r="B3203" s="8" t="s">
        <v>5731</v>
      </c>
      <c r="C3203" s="8" t="s">
        <v>5732</v>
      </c>
      <c r="D3203" s="8" t="s">
        <v>113</v>
      </c>
      <c r="E3203" s="8" t="s">
        <v>5720</v>
      </c>
      <c r="F3203" s="8" t="str">
        <f t="shared" si="101"/>
        <v>11864</v>
      </c>
    </row>
    <row r="3204" spans="1:6" x14ac:dyDescent="0.25">
      <c r="A3204" s="9" t="str">
        <f t="shared" si="100"/>
        <v>Netuková Daniela MUDr. – 1130260159.01 (PP)</v>
      </c>
      <c r="B3204" s="8" t="s">
        <v>5733</v>
      </c>
      <c r="C3204" s="8" t="s">
        <v>5734</v>
      </c>
      <c r="D3204" s="8" t="s">
        <v>113</v>
      </c>
      <c r="E3204" s="8" t="s">
        <v>5720</v>
      </c>
      <c r="F3204" s="8" t="str">
        <f t="shared" si="101"/>
        <v>11864</v>
      </c>
    </row>
    <row r="3205" spans="1:6" x14ac:dyDescent="0.25">
      <c r="A3205" s="9" t="str">
        <f t="shared" si="100"/>
        <v>Novotný Pavel MUDr. Ph.D. – 1133675554.03 (PP)</v>
      </c>
      <c r="B3205" s="8" t="s">
        <v>5737</v>
      </c>
      <c r="C3205" s="8" t="s">
        <v>5738</v>
      </c>
      <c r="D3205" s="8" t="s">
        <v>113</v>
      </c>
      <c r="E3205" s="8" t="s">
        <v>5720</v>
      </c>
      <c r="F3205" s="8" t="str">
        <f t="shared" si="101"/>
        <v>11864</v>
      </c>
    </row>
    <row r="3206" spans="1:6" x14ac:dyDescent="0.25">
      <c r="A3206" s="9" t="str">
        <f t="shared" si="100"/>
        <v>Novotný David MUDr. – 1118364380.01 (PP)</v>
      </c>
      <c r="B3206" s="8" t="s">
        <v>5735</v>
      </c>
      <c r="C3206" s="8" t="s">
        <v>5736</v>
      </c>
      <c r="D3206" s="8" t="s">
        <v>113</v>
      </c>
      <c r="E3206" s="8" t="s">
        <v>5720</v>
      </c>
      <c r="F3206" s="8" t="str">
        <f t="shared" si="101"/>
        <v>11864</v>
      </c>
    </row>
    <row r="3207" spans="1:6" x14ac:dyDescent="0.25">
      <c r="A3207" s="9" t="str">
        <f t="shared" si="100"/>
        <v>Páleník Jan MUDr. – 1117557636.01 (PP)</v>
      </c>
      <c r="B3207" s="8" t="s">
        <v>5739</v>
      </c>
      <c r="C3207" s="8" t="s">
        <v>5740</v>
      </c>
      <c r="D3207" s="8" t="s">
        <v>113</v>
      </c>
      <c r="E3207" s="8" t="s">
        <v>5720</v>
      </c>
      <c r="F3207" s="8" t="str">
        <f t="shared" si="101"/>
        <v>11864</v>
      </c>
    </row>
    <row r="3208" spans="1:6" x14ac:dyDescent="0.25">
      <c r="A3208" s="9" t="str">
        <f t="shared" si="100"/>
        <v>Pintar Filip MUDr. – 1177536055.01 (PP)</v>
      </c>
      <c r="B3208" s="8" t="s">
        <v>5741</v>
      </c>
      <c r="C3208" s="8" t="s">
        <v>5742</v>
      </c>
      <c r="D3208" s="8" t="s">
        <v>113</v>
      </c>
      <c r="E3208" s="8" t="s">
        <v>5720</v>
      </c>
      <c r="F3208" s="8" t="str">
        <f t="shared" si="101"/>
        <v>11864</v>
      </c>
    </row>
    <row r="3209" spans="1:6" x14ac:dyDescent="0.25">
      <c r="A3209" s="9" t="str">
        <f t="shared" si="100"/>
        <v>Rára Aleš MUDr. Ph.D. – 1124805768.01 (PP)</v>
      </c>
      <c r="B3209" s="8" t="s">
        <v>5743</v>
      </c>
      <c r="C3209" s="8" t="s">
        <v>5744</v>
      </c>
      <c r="D3209" s="8" t="s">
        <v>113</v>
      </c>
      <c r="E3209" s="8" t="s">
        <v>5720</v>
      </c>
      <c r="F3209" s="8" t="str">
        <f t="shared" si="101"/>
        <v>11864</v>
      </c>
    </row>
    <row r="3210" spans="1:6" x14ac:dyDescent="0.25">
      <c r="A3210" s="9" t="str">
        <f t="shared" si="100"/>
        <v>Reková Lujza MUDr. Mgr. – 1196917037.01 (PP)</v>
      </c>
      <c r="B3210" s="8" t="s">
        <v>5745</v>
      </c>
      <c r="C3210" s="8" t="s">
        <v>5746</v>
      </c>
      <c r="D3210" s="8" t="s">
        <v>113</v>
      </c>
      <c r="E3210" s="8" t="s">
        <v>5720</v>
      </c>
      <c r="F3210" s="8" t="str">
        <f t="shared" si="101"/>
        <v>11864</v>
      </c>
    </row>
    <row r="3211" spans="1:6" x14ac:dyDescent="0.25">
      <c r="A3211" s="9" t="str">
        <f t="shared" si="100"/>
        <v>Roubík Karel prof. Ing. Ph.D. – 1152446755.03 (PP)</v>
      </c>
      <c r="B3211" s="8" t="s">
        <v>5747</v>
      </c>
      <c r="C3211" s="8" t="s">
        <v>5748</v>
      </c>
      <c r="D3211" s="8" t="s">
        <v>113</v>
      </c>
      <c r="E3211" s="8" t="s">
        <v>5720</v>
      </c>
      <c r="F3211" s="8" t="str">
        <f t="shared" si="101"/>
        <v>11864</v>
      </c>
    </row>
    <row r="3212" spans="1:6" x14ac:dyDescent="0.25">
      <c r="A3212" s="9" t="str">
        <f t="shared" si="100"/>
        <v>Soták Michal MUDr. Ph.D. – 1159250815.01 (PP)</v>
      </c>
      <c r="B3212" s="8" t="s">
        <v>5749</v>
      </c>
      <c r="C3212" s="8" t="s">
        <v>5750</v>
      </c>
      <c r="D3212" s="8" t="s">
        <v>113</v>
      </c>
      <c r="E3212" s="8" t="s">
        <v>5720</v>
      </c>
      <c r="F3212" s="8" t="str">
        <f t="shared" si="101"/>
        <v>11864</v>
      </c>
    </row>
    <row r="3213" spans="1:6" x14ac:dyDescent="0.25">
      <c r="A3213" s="9" t="str">
        <f t="shared" si="100"/>
        <v>Šidák Martin MUDr. – 1148554255.01 (PP)</v>
      </c>
      <c r="B3213" s="8" t="s">
        <v>5751</v>
      </c>
      <c r="C3213" s="8" t="s">
        <v>5752</v>
      </c>
      <c r="D3213" s="8" t="s">
        <v>113</v>
      </c>
      <c r="E3213" s="8" t="s">
        <v>5720</v>
      </c>
      <c r="F3213" s="8" t="str">
        <f t="shared" si="101"/>
        <v>11864</v>
      </c>
    </row>
    <row r="3214" spans="1:6" x14ac:dyDescent="0.25">
      <c r="A3214" s="9" t="str">
        <f t="shared" si="100"/>
        <v>Tyll Tomáš MUDr. Ph.D. – 1165372040.01 (PP)</v>
      </c>
      <c r="B3214" s="8" t="s">
        <v>5753</v>
      </c>
      <c r="C3214" s="8" t="s">
        <v>5754</v>
      </c>
      <c r="D3214" s="8" t="s">
        <v>113</v>
      </c>
      <c r="E3214" s="8" t="s">
        <v>5720</v>
      </c>
      <c r="F3214" s="8" t="str">
        <f t="shared" si="101"/>
        <v>11864</v>
      </c>
    </row>
    <row r="3215" spans="1:6" x14ac:dyDescent="0.25">
      <c r="A3215" s="9" t="str">
        <f t="shared" si="100"/>
        <v>Votava Jan MUDr. – 1143660383.01 (PP)</v>
      </c>
      <c r="B3215" s="8" t="s">
        <v>5755</v>
      </c>
      <c r="C3215" s="8" t="s">
        <v>5756</v>
      </c>
      <c r="D3215" s="8" t="s">
        <v>113</v>
      </c>
      <c r="E3215" s="8" t="s">
        <v>5720</v>
      </c>
      <c r="F3215" s="8" t="str">
        <f t="shared" si="101"/>
        <v>11864</v>
      </c>
    </row>
    <row r="3216" spans="1:6" x14ac:dyDescent="0.25">
      <c r="A3216" s="9" t="str">
        <f t="shared" si="100"/>
        <v>Barkmanová Jaroslava MUDr. – 1138435323.02 (PP)</v>
      </c>
      <c r="B3216" s="8" t="s">
        <v>5757</v>
      </c>
      <c r="C3216" s="8" t="s">
        <v>5758</v>
      </c>
      <c r="D3216" s="8" t="s">
        <v>113</v>
      </c>
      <c r="E3216" s="8" t="s">
        <v>5759</v>
      </c>
      <c r="F3216" s="8" t="str">
        <f t="shared" si="101"/>
        <v>11865</v>
      </c>
    </row>
    <row r="3217" spans="1:6" x14ac:dyDescent="0.25">
      <c r="A3217" s="9" t="str">
        <f t="shared" si="100"/>
        <v>Georgiev Patrik MUDr. – 1150757041.01 (PP)</v>
      </c>
      <c r="B3217" s="8" t="s">
        <v>5760</v>
      </c>
      <c r="C3217" s="8" t="s">
        <v>5761</v>
      </c>
      <c r="D3217" s="8" t="s">
        <v>113</v>
      </c>
      <c r="E3217" s="8" t="s">
        <v>5759</v>
      </c>
      <c r="F3217" s="8" t="str">
        <f t="shared" si="101"/>
        <v>11865</v>
      </c>
    </row>
    <row r="3218" spans="1:6" x14ac:dyDescent="0.25">
      <c r="A3218" s="9" t="str">
        <f t="shared" si="100"/>
        <v>Janoušková Klára MUDr. – 1192991290.01 (PP)</v>
      </c>
      <c r="B3218" s="8" t="s">
        <v>5762</v>
      </c>
      <c r="C3218" s="8" t="s">
        <v>5763</v>
      </c>
      <c r="D3218" s="8" t="s">
        <v>113</v>
      </c>
      <c r="E3218" s="8" t="s">
        <v>5759</v>
      </c>
      <c r="F3218" s="8" t="str">
        <f t="shared" si="101"/>
        <v>11865</v>
      </c>
    </row>
    <row r="3219" spans="1:6" x14ac:dyDescent="0.25">
      <c r="A3219" s="9" t="str">
        <f t="shared" si="100"/>
        <v>Janovská Lucie MUDr. – 1197253211.02 (PP)</v>
      </c>
      <c r="B3219" s="8" t="s">
        <v>5764</v>
      </c>
      <c r="C3219" s="8" t="s">
        <v>5765</v>
      </c>
      <c r="D3219" s="8" t="s">
        <v>113</v>
      </c>
      <c r="E3219" s="8" t="s">
        <v>5759</v>
      </c>
      <c r="F3219" s="8" t="str">
        <f t="shared" si="101"/>
        <v>11865</v>
      </c>
    </row>
    <row r="3220" spans="1:6" x14ac:dyDescent="0.25">
      <c r="A3220" s="9" t="str">
        <f t="shared" si="100"/>
        <v>Petruželka Luboš prof. MUDr. CSc. – 1166796467.01 (PP)</v>
      </c>
      <c r="B3220" s="8" t="s">
        <v>5766</v>
      </c>
      <c r="C3220" s="8" t="s">
        <v>5767</v>
      </c>
      <c r="D3220" s="8" t="s">
        <v>113</v>
      </c>
      <c r="E3220" s="8" t="s">
        <v>5759</v>
      </c>
      <c r="F3220" s="8" t="str">
        <f t="shared" si="101"/>
        <v>11865</v>
      </c>
    </row>
    <row r="3221" spans="1:6" x14ac:dyDescent="0.25">
      <c r="A3221" s="9" t="str">
        <f t="shared" si="100"/>
        <v>Třebický Ferdinand MUDr. – 1152489923.01 (PP)</v>
      </c>
      <c r="B3221" s="8" t="s">
        <v>5768</v>
      </c>
      <c r="C3221" s="8" t="s">
        <v>5769</v>
      </c>
      <c r="D3221" s="8" t="s">
        <v>113</v>
      </c>
      <c r="E3221" s="8" t="s">
        <v>5759</v>
      </c>
      <c r="F3221" s="8" t="str">
        <f t="shared" si="101"/>
        <v>11865</v>
      </c>
    </row>
    <row r="3222" spans="1:6" x14ac:dyDescent="0.25">
      <c r="A3222" s="9" t="str">
        <f t="shared" si="100"/>
        <v>Arientová Simona MUDr. Ph.D., MBA – 1191000794.01 (PP)</v>
      </c>
      <c r="B3222" s="8" t="s">
        <v>5770</v>
      </c>
      <c r="C3222" s="8" t="s">
        <v>5771</v>
      </c>
      <c r="D3222" s="8" t="s">
        <v>113</v>
      </c>
      <c r="E3222" s="8" t="s">
        <v>5772</v>
      </c>
      <c r="F3222" s="8" t="str">
        <f t="shared" si="101"/>
        <v>11866</v>
      </c>
    </row>
    <row r="3223" spans="1:6" x14ac:dyDescent="0.25">
      <c r="A3223" s="9" t="str">
        <f t="shared" si="100"/>
        <v>Bartovská Zofia MUDr. Ph.D. – 1195684382.01 (PP)</v>
      </c>
      <c r="B3223" s="8" t="s">
        <v>5773</v>
      </c>
      <c r="C3223" s="8" t="s">
        <v>5774</v>
      </c>
      <c r="D3223" s="8" t="s">
        <v>113</v>
      </c>
      <c r="E3223" s="8" t="s">
        <v>5772</v>
      </c>
      <c r="F3223" s="8" t="str">
        <f t="shared" si="101"/>
        <v>11866</v>
      </c>
    </row>
    <row r="3224" spans="1:6" x14ac:dyDescent="0.25">
      <c r="A3224" s="9" t="str">
        <f t="shared" si="100"/>
        <v>Beran Ondřej doc. MUDr. Ph.D. – 1139442358.01 (PP)</v>
      </c>
      <c r="B3224" s="8" t="s">
        <v>5775</v>
      </c>
      <c r="C3224" s="8" t="s">
        <v>5776</v>
      </c>
      <c r="D3224" s="8" t="s">
        <v>113</v>
      </c>
      <c r="E3224" s="8" t="s">
        <v>5772</v>
      </c>
      <c r="F3224" s="8" t="str">
        <f t="shared" si="101"/>
        <v>11866</v>
      </c>
    </row>
    <row r="3225" spans="1:6" x14ac:dyDescent="0.25">
      <c r="A3225" s="9" t="str">
        <f t="shared" si="100"/>
        <v>Dušková Kamila – 1119502989.01 (PP)</v>
      </c>
      <c r="B3225" s="8" t="s">
        <v>5777</v>
      </c>
      <c r="C3225" s="8" t="s">
        <v>5778</v>
      </c>
      <c r="D3225" s="8" t="s">
        <v>113</v>
      </c>
      <c r="E3225" s="8" t="s">
        <v>5772</v>
      </c>
      <c r="F3225" s="8" t="str">
        <f t="shared" si="101"/>
        <v>11866</v>
      </c>
    </row>
    <row r="3226" spans="1:6" x14ac:dyDescent="0.25">
      <c r="A3226" s="9" t="str">
        <f t="shared" si="100"/>
        <v>Fridrich Viktor MUDr. – 1115442447.01 (PP)</v>
      </c>
      <c r="B3226" s="8" t="s">
        <v>5779</v>
      </c>
      <c r="C3226" s="8" t="s">
        <v>5780</v>
      </c>
      <c r="D3226" s="8" t="s">
        <v>113</v>
      </c>
      <c r="E3226" s="8" t="s">
        <v>5772</v>
      </c>
      <c r="F3226" s="8" t="str">
        <f t="shared" si="101"/>
        <v>11866</v>
      </c>
    </row>
    <row r="3227" spans="1:6" x14ac:dyDescent="0.25">
      <c r="A3227" s="9" t="str">
        <f t="shared" si="100"/>
        <v>Holub Michal prof. MUDr. Ph.D. – 1152928093.01 (PP)</v>
      </c>
      <c r="B3227" s="8" t="s">
        <v>5781</v>
      </c>
      <c r="C3227" s="8" t="s">
        <v>5782</v>
      </c>
      <c r="D3227" s="8" t="s">
        <v>113</v>
      </c>
      <c r="E3227" s="8" t="s">
        <v>5772</v>
      </c>
      <c r="F3227" s="8" t="str">
        <f t="shared" si="101"/>
        <v>11866</v>
      </c>
    </row>
    <row r="3228" spans="1:6" x14ac:dyDescent="0.25">
      <c r="A3228" s="9" t="str">
        <f t="shared" si="100"/>
        <v>Chmel Martin Mgr. – 1166631832.01 (PP)</v>
      </c>
      <c r="B3228" s="8" t="s">
        <v>5783</v>
      </c>
      <c r="C3228" s="8" t="s">
        <v>5784</v>
      </c>
      <c r="D3228" s="8" t="s">
        <v>113</v>
      </c>
      <c r="E3228" s="8" t="s">
        <v>5772</v>
      </c>
      <c r="F3228" s="8" t="str">
        <f t="shared" si="101"/>
        <v>11866</v>
      </c>
    </row>
    <row r="3229" spans="1:6" x14ac:dyDescent="0.25">
      <c r="A3229" s="9" t="str">
        <f t="shared" si="100"/>
        <v>Kaštánková Iva Mgr. Ph.D. – 1161470679.03 (PP)</v>
      </c>
      <c r="B3229" s="8" t="s">
        <v>10016</v>
      </c>
      <c r="C3229" s="8" t="s">
        <v>10017</v>
      </c>
      <c r="D3229" s="8" t="s">
        <v>113</v>
      </c>
      <c r="E3229" s="8" t="s">
        <v>5772</v>
      </c>
      <c r="F3229" s="8" t="str">
        <f t="shared" si="101"/>
        <v>11866</v>
      </c>
    </row>
    <row r="3230" spans="1:6" x14ac:dyDescent="0.25">
      <c r="A3230" s="9" t="str">
        <f t="shared" si="100"/>
        <v>Koudelková Ivana Mgr. MBA – 1127334387.06 (PP)</v>
      </c>
      <c r="B3230" s="8" t="s">
        <v>5785</v>
      </c>
      <c r="C3230" s="8" t="s">
        <v>5786</v>
      </c>
      <c r="D3230" s="8" t="s">
        <v>113</v>
      </c>
      <c r="E3230" s="8" t="s">
        <v>5772</v>
      </c>
      <c r="F3230" s="8" t="str">
        <f t="shared" si="101"/>
        <v>11866</v>
      </c>
    </row>
    <row r="3231" spans="1:6" x14ac:dyDescent="0.25">
      <c r="A3231" s="9" t="str">
        <f t="shared" si="100"/>
        <v>Liška Miroslav Fredéric MUDr. – 1117502918.01 (PP)</v>
      </c>
      <c r="B3231" s="8" t="s">
        <v>5787</v>
      </c>
      <c r="C3231" s="8" t="s">
        <v>5788</v>
      </c>
      <c r="D3231" s="8" t="s">
        <v>113</v>
      </c>
      <c r="E3231" s="8" t="s">
        <v>5772</v>
      </c>
      <c r="F3231" s="8" t="str">
        <f t="shared" si="101"/>
        <v>11866</v>
      </c>
    </row>
    <row r="3232" spans="1:6" x14ac:dyDescent="0.25">
      <c r="A3232" s="9" t="str">
        <f t="shared" si="100"/>
        <v>Macková Miroslava MUDr. – 1165256626.01 (PP)</v>
      </c>
      <c r="B3232" s="8" t="s">
        <v>5789</v>
      </c>
      <c r="C3232" s="8" t="s">
        <v>5790</v>
      </c>
      <c r="D3232" s="8" t="s">
        <v>113</v>
      </c>
      <c r="E3232" s="8" t="s">
        <v>5772</v>
      </c>
      <c r="F3232" s="8" t="str">
        <f t="shared" si="101"/>
        <v>11866</v>
      </c>
    </row>
    <row r="3233" spans="1:6" x14ac:dyDescent="0.25">
      <c r="A3233" s="9" t="str">
        <f t="shared" si="100"/>
        <v>Matúšková Kateřina Ing. – 1117671483.01 (PP)</v>
      </c>
      <c r="B3233" s="8" t="s">
        <v>5791</v>
      </c>
      <c r="C3233" s="8" t="s">
        <v>5792</v>
      </c>
      <c r="D3233" s="8" t="s">
        <v>113</v>
      </c>
      <c r="E3233" s="8" t="s">
        <v>5772</v>
      </c>
      <c r="F3233" s="8" t="str">
        <f t="shared" si="101"/>
        <v>11866</v>
      </c>
    </row>
    <row r="3234" spans="1:6" x14ac:dyDescent="0.25">
      <c r="A3234" s="9" t="str">
        <f t="shared" si="100"/>
        <v>Reinvartová Gabriela – 1154479503.01 (PP)</v>
      </c>
      <c r="B3234" s="8" t="s">
        <v>5793</v>
      </c>
      <c r="C3234" s="8" t="s">
        <v>5794</v>
      </c>
      <c r="D3234" s="8" t="s">
        <v>113</v>
      </c>
      <c r="E3234" s="8" t="s">
        <v>5772</v>
      </c>
      <c r="F3234" s="8" t="str">
        <f t="shared" si="101"/>
        <v>11866</v>
      </c>
    </row>
    <row r="3235" spans="1:6" x14ac:dyDescent="0.25">
      <c r="A3235" s="9" t="str">
        <f t="shared" si="100"/>
        <v>Zlámal Milan MUDr. – 1190233625.02 (PP)</v>
      </c>
      <c r="B3235" s="8" t="s">
        <v>5795</v>
      </c>
      <c r="C3235" s="8" t="s">
        <v>5796</v>
      </c>
      <c r="D3235" s="8" t="s">
        <v>113</v>
      </c>
      <c r="E3235" s="8" t="s">
        <v>5772</v>
      </c>
      <c r="F3235" s="8" t="str">
        <f t="shared" si="101"/>
        <v>11866</v>
      </c>
    </row>
    <row r="3236" spans="1:6" x14ac:dyDescent="0.25">
      <c r="A3236" s="9" t="str">
        <f t="shared" si="100"/>
        <v>Beniak Juraj MUDr. – 1174279607.02 (PP)</v>
      </c>
      <c r="B3236" s="8" t="s">
        <v>5797</v>
      </c>
      <c r="C3236" s="8" t="s">
        <v>5798</v>
      </c>
      <c r="D3236" s="8" t="s">
        <v>113</v>
      </c>
      <c r="E3236" s="8" t="s">
        <v>5799</v>
      </c>
      <c r="F3236" s="8" t="str">
        <f t="shared" si="101"/>
        <v>11867</v>
      </c>
    </row>
    <row r="3237" spans="1:6" x14ac:dyDescent="0.25">
      <c r="A3237" s="9" t="str">
        <f t="shared" si="100"/>
        <v>Drlík Pavel MUDr. Ph.D. – 1144151768.05 (PP)</v>
      </c>
      <c r="B3237" s="8" t="s">
        <v>5800</v>
      </c>
      <c r="C3237" s="8" t="s">
        <v>5801</v>
      </c>
      <c r="D3237" s="8" t="s">
        <v>113</v>
      </c>
      <c r="E3237" s="8" t="s">
        <v>5799</v>
      </c>
      <c r="F3237" s="8" t="str">
        <f t="shared" si="101"/>
        <v>11867</v>
      </c>
    </row>
    <row r="3238" spans="1:6" x14ac:dyDescent="0.25">
      <c r="A3238" s="9" t="str">
        <f t="shared" si="100"/>
        <v>Důrasová Michaela  DiS. – 1176332488.01 (PP)</v>
      </c>
      <c r="B3238" s="8" t="s">
        <v>5802</v>
      </c>
      <c r="C3238" s="8" t="s">
        <v>5803</v>
      </c>
      <c r="D3238" s="8" t="s">
        <v>113</v>
      </c>
      <c r="E3238" s="8" t="s">
        <v>5799</v>
      </c>
      <c r="F3238" s="8" t="str">
        <f t="shared" si="101"/>
        <v>11867</v>
      </c>
    </row>
    <row r="3239" spans="1:6" x14ac:dyDescent="0.25">
      <c r="A3239" s="9" t="str">
        <f t="shared" si="100"/>
        <v>Gaduš Lukáš MUDr. Ph.D. – 1188724719.01 (PP)</v>
      </c>
      <c r="B3239" s="8" t="s">
        <v>5804</v>
      </c>
      <c r="C3239" s="8" t="s">
        <v>5805</v>
      </c>
      <c r="D3239" s="8" t="s">
        <v>113</v>
      </c>
      <c r="E3239" s="8" t="s">
        <v>5799</v>
      </c>
      <c r="F3239" s="8" t="str">
        <f t="shared" si="101"/>
        <v>11867</v>
      </c>
    </row>
    <row r="3240" spans="1:6" x14ac:dyDescent="0.25">
      <c r="A3240" s="9" t="str">
        <f t="shared" si="100"/>
        <v>Heráček Jiří doc. MUDr. Ph.D., MBA – 1161610763.02 (PP)</v>
      </c>
      <c r="B3240" s="8" t="s">
        <v>5806</v>
      </c>
      <c r="C3240" s="8" t="s">
        <v>5807</v>
      </c>
      <c r="D3240" s="8" t="s">
        <v>113</v>
      </c>
      <c r="E3240" s="8" t="s">
        <v>5799</v>
      </c>
      <c r="F3240" s="8" t="str">
        <f t="shared" si="101"/>
        <v>11867</v>
      </c>
    </row>
    <row r="3241" spans="1:6" x14ac:dyDescent="0.25">
      <c r="A3241" s="9" t="str">
        <f t="shared" si="100"/>
        <v>Horenitzký Michal MUDr. – 1113472115.01 (PP)</v>
      </c>
      <c r="B3241" s="8" t="s">
        <v>5808</v>
      </c>
      <c r="C3241" s="8" t="s">
        <v>5809</v>
      </c>
      <c r="D3241" s="8" t="s">
        <v>113</v>
      </c>
      <c r="E3241" s="8" t="s">
        <v>5799</v>
      </c>
      <c r="F3241" s="8" t="str">
        <f t="shared" si="101"/>
        <v>11867</v>
      </c>
    </row>
    <row r="3242" spans="1:6" x14ac:dyDescent="0.25">
      <c r="A3242" s="9" t="str">
        <f t="shared" si="100"/>
        <v>Chmelík František MUDr. – 1141189133.01 (PP)</v>
      </c>
      <c r="B3242" s="8" t="s">
        <v>5810</v>
      </c>
      <c r="C3242" s="8" t="s">
        <v>5811</v>
      </c>
      <c r="D3242" s="8" t="s">
        <v>113</v>
      </c>
      <c r="E3242" s="8" t="s">
        <v>5799</v>
      </c>
      <c r="F3242" s="8" t="str">
        <f t="shared" si="101"/>
        <v>11867</v>
      </c>
    </row>
    <row r="3243" spans="1:6" x14ac:dyDescent="0.25">
      <c r="A3243" s="9" t="str">
        <f t="shared" si="100"/>
        <v>Jurok Marek MUDr. – 1148877229.01 (PP)</v>
      </c>
      <c r="B3243" s="8" t="s">
        <v>5812</v>
      </c>
      <c r="C3243" s="8" t="s">
        <v>5813</v>
      </c>
      <c r="D3243" s="8" t="s">
        <v>113</v>
      </c>
      <c r="E3243" s="8" t="s">
        <v>5799</v>
      </c>
      <c r="F3243" s="8" t="str">
        <f t="shared" si="101"/>
        <v>11867</v>
      </c>
    </row>
    <row r="3244" spans="1:6" x14ac:dyDescent="0.25">
      <c r="A3244" s="9" t="str">
        <f t="shared" si="100"/>
        <v>Polaček Peter MUDr. – 1184865730.02 (DPP)</v>
      </c>
      <c r="B3244" s="8" t="s">
        <v>4941</v>
      </c>
      <c r="C3244" s="8" t="s">
        <v>10018</v>
      </c>
      <c r="D3244" s="8" t="s">
        <v>165</v>
      </c>
      <c r="E3244" s="8" t="s">
        <v>5799</v>
      </c>
      <c r="F3244" s="8" t="str">
        <f t="shared" si="101"/>
        <v>11867</v>
      </c>
    </row>
    <row r="3245" spans="1:6" x14ac:dyDescent="0.25">
      <c r="A3245" s="9" t="str">
        <f t="shared" si="100"/>
        <v>Stejskal Jiří MUDr. Ph.D. – 1129720927.01 (PP)</v>
      </c>
      <c r="B3245" s="8" t="s">
        <v>5814</v>
      </c>
      <c r="C3245" s="8" t="s">
        <v>5815</v>
      </c>
      <c r="D3245" s="8" t="s">
        <v>113</v>
      </c>
      <c r="E3245" s="8" t="s">
        <v>5799</v>
      </c>
      <c r="F3245" s="8" t="str">
        <f t="shared" si="101"/>
        <v>11867</v>
      </c>
    </row>
    <row r="3246" spans="1:6" x14ac:dyDescent="0.25">
      <c r="A3246" s="9" t="str">
        <f t="shared" si="100"/>
        <v>Vlček Filip MUDr. – 1147580189.01 (DPP)</v>
      </c>
      <c r="B3246" s="8" t="s">
        <v>10019</v>
      </c>
      <c r="C3246" s="8" t="s">
        <v>10020</v>
      </c>
      <c r="D3246" s="8" t="s">
        <v>165</v>
      </c>
      <c r="E3246" s="8" t="s">
        <v>5799</v>
      </c>
      <c r="F3246" s="8" t="str">
        <f t="shared" si="101"/>
        <v>11867</v>
      </c>
    </row>
    <row r="3247" spans="1:6" x14ac:dyDescent="0.25">
      <c r="A3247" s="9" t="str">
        <f t="shared" si="100"/>
        <v>Záleský Miroslav doc. MUDr. Ph.D. – 1195023042.02 (PP)</v>
      </c>
      <c r="B3247" s="8" t="s">
        <v>5816</v>
      </c>
      <c r="C3247" s="8" t="s">
        <v>5817</v>
      </c>
      <c r="D3247" s="8" t="s">
        <v>113</v>
      </c>
      <c r="E3247" s="8" t="s">
        <v>5799</v>
      </c>
      <c r="F3247" s="8" t="str">
        <f t="shared" si="101"/>
        <v>11867</v>
      </c>
    </row>
    <row r="3248" spans="1:6" x14ac:dyDescent="0.25">
      <c r="A3248" s="9" t="str">
        <f t="shared" si="100"/>
        <v>Andrle Filip MUDr. – 1144971705.02 (PP)</v>
      </c>
      <c r="B3248" s="8" t="s">
        <v>5819</v>
      </c>
      <c r="C3248" s="8" t="s">
        <v>10021</v>
      </c>
      <c r="D3248" s="8" t="s">
        <v>113</v>
      </c>
      <c r="E3248" s="8" t="s">
        <v>5818</v>
      </c>
      <c r="F3248" s="8" t="str">
        <f t="shared" si="101"/>
        <v>11870</v>
      </c>
    </row>
    <row r="3249" spans="1:6" x14ac:dyDescent="0.25">
      <c r="A3249" s="9" t="str">
        <f t="shared" si="100"/>
        <v>Anton Jan MUDr. – 1177038695.01 (PP)</v>
      </c>
      <c r="B3249" s="8" t="s">
        <v>5820</v>
      </c>
      <c r="C3249" s="8" t="s">
        <v>5821</v>
      </c>
      <c r="D3249" s="8" t="s">
        <v>113</v>
      </c>
      <c r="E3249" s="8" t="s">
        <v>5818</v>
      </c>
      <c r="F3249" s="8" t="str">
        <f t="shared" si="101"/>
        <v>11870</v>
      </c>
    </row>
    <row r="3250" spans="1:6" x14ac:dyDescent="0.25">
      <c r="A3250" s="9" t="str">
        <f t="shared" si="100"/>
        <v>Černovská Markéta MUDr. – 1195870632.01 (PP)</v>
      </c>
      <c r="B3250" s="8" t="s">
        <v>5822</v>
      </c>
      <c r="C3250" s="8" t="s">
        <v>5823</v>
      </c>
      <c r="D3250" s="8" t="s">
        <v>113</v>
      </c>
      <c r="E3250" s="8" t="s">
        <v>5818</v>
      </c>
      <c r="F3250" s="8" t="str">
        <f t="shared" si="101"/>
        <v>11870</v>
      </c>
    </row>
    <row r="3251" spans="1:6" x14ac:dyDescent="0.25">
      <c r="A3251" s="9" t="str">
        <f t="shared" si="100"/>
        <v>Čuláková Katarína MUDr. – 1158858820.01 (DPP)</v>
      </c>
      <c r="B3251" s="8" t="s">
        <v>10431</v>
      </c>
      <c r="C3251" s="8" t="s">
        <v>10432</v>
      </c>
      <c r="D3251" s="8" t="s">
        <v>165</v>
      </c>
      <c r="E3251" s="8" t="s">
        <v>5818</v>
      </c>
      <c r="F3251" s="8" t="str">
        <f t="shared" si="101"/>
        <v>11870</v>
      </c>
    </row>
    <row r="3252" spans="1:6" x14ac:dyDescent="0.25">
      <c r="A3252" s="9" t="str">
        <f t="shared" si="100"/>
        <v>Diamant Zuzana – 1141661928.02 (DPP)</v>
      </c>
      <c r="B3252" s="8" t="s">
        <v>5824</v>
      </c>
      <c r="C3252" s="8" t="s">
        <v>5825</v>
      </c>
      <c r="D3252" s="8" t="s">
        <v>165</v>
      </c>
      <c r="E3252" s="8" t="s">
        <v>5818</v>
      </c>
      <c r="F3252" s="8" t="str">
        <f t="shared" si="101"/>
        <v>11870</v>
      </c>
    </row>
    <row r="3253" spans="1:6" x14ac:dyDescent="0.25">
      <c r="A3253" s="9" t="str">
        <f t="shared" si="100"/>
        <v>Doležalová Cvrkalová Anna MUDr. – 1126739884.05 (DPP)</v>
      </c>
      <c r="B3253" s="8" t="s">
        <v>10433</v>
      </c>
      <c r="C3253" s="8" t="s">
        <v>10434</v>
      </c>
      <c r="D3253" s="8" t="s">
        <v>165</v>
      </c>
      <c r="E3253" s="8" t="s">
        <v>5818</v>
      </c>
      <c r="F3253" s="8" t="str">
        <f t="shared" si="101"/>
        <v>11870</v>
      </c>
    </row>
    <row r="3254" spans="1:6" x14ac:dyDescent="0.25">
      <c r="A3254" s="9" t="str">
        <f t="shared" si="100"/>
        <v>Drösslerová Marie MUDr. – 1189159686.02 (PP)</v>
      </c>
      <c r="B3254" s="8" t="s">
        <v>5826</v>
      </c>
      <c r="C3254" s="8" t="s">
        <v>5827</v>
      </c>
      <c r="D3254" s="8" t="s">
        <v>113</v>
      </c>
      <c r="E3254" s="8" t="s">
        <v>5818</v>
      </c>
      <c r="F3254" s="8" t="str">
        <f t="shared" si="101"/>
        <v>11870</v>
      </c>
    </row>
    <row r="3255" spans="1:6" x14ac:dyDescent="0.25">
      <c r="A3255" s="9" t="str">
        <f t="shared" si="100"/>
        <v>Györfy Zsuzsanna MUDr. – 1135539318.01 (PP)</v>
      </c>
      <c r="B3255" s="8" t="s">
        <v>5828</v>
      </c>
      <c r="C3255" s="8" t="s">
        <v>5829</v>
      </c>
      <c r="D3255" s="8" t="s">
        <v>113</v>
      </c>
      <c r="E3255" s="8" t="s">
        <v>5818</v>
      </c>
      <c r="F3255" s="8" t="str">
        <f t="shared" si="101"/>
        <v>11870</v>
      </c>
    </row>
    <row r="3256" spans="1:6" x14ac:dyDescent="0.25">
      <c r="A3256" s="9" t="str">
        <f t="shared" si="100"/>
        <v>Heribanová Lucie MUDr. – 1185075817.01 (PP)</v>
      </c>
      <c r="B3256" s="8" t="s">
        <v>5830</v>
      </c>
      <c r="C3256" s="8" t="s">
        <v>5831</v>
      </c>
      <c r="D3256" s="8" t="s">
        <v>113</v>
      </c>
      <c r="E3256" s="8" t="s">
        <v>5818</v>
      </c>
      <c r="F3256" s="8" t="str">
        <f t="shared" si="101"/>
        <v>11870</v>
      </c>
    </row>
    <row r="3257" spans="1:6" x14ac:dyDescent="0.25">
      <c r="A3257" s="9" t="str">
        <f t="shared" si="100"/>
        <v>Hoznauerová Lucie MUDr. – 1164374395.03 (PP)</v>
      </c>
      <c r="B3257" s="8" t="s">
        <v>5832</v>
      </c>
      <c r="C3257" s="8" t="s">
        <v>5833</v>
      </c>
      <c r="D3257" s="8" t="s">
        <v>113</v>
      </c>
      <c r="E3257" s="8" t="s">
        <v>5818</v>
      </c>
      <c r="F3257" s="8" t="str">
        <f t="shared" si="101"/>
        <v>11870</v>
      </c>
    </row>
    <row r="3258" spans="1:6" x14ac:dyDescent="0.25">
      <c r="A3258" s="9" t="str">
        <f t="shared" si="100"/>
        <v>Hricíková Ivana MUDr. – 1186138721.01 (PP)</v>
      </c>
      <c r="B3258" s="8" t="s">
        <v>5834</v>
      </c>
      <c r="C3258" s="8" t="s">
        <v>5835</v>
      </c>
      <c r="D3258" s="8" t="s">
        <v>113</v>
      </c>
      <c r="E3258" s="8" t="s">
        <v>5818</v>
      </c>
      <c r="F3258" s="8" t="str">
        <f t="shared" si="101"/>
        <v>11870</v>
      </c>
    </row>
    <row r="3259" spans="1:6" x14ac:dyDescent="0.25">
      <c r="A3259" s="9" t="str">
        <f t="shared" si="100"/>
        <v>Iakhontova Liudmila – 1152811245.01 (DPP)</v>
      </c>
      <c r="B3259" s="8" t="s">
        <v>10435</v>
      </c>
      <c r="C3259" s="8" t="s">
        <v>10436</v>
      </c>
      <c r="D3259" s="8" t="s">
        <v>165</v>
      </c>
      <c r="E3259" s="8" t="s">
        <v>5818</v>
      </c>
      <c r="F3259" s="8" t="str">
        <f t="shared" si="101"/>
        <v>11870</v>
      </c>
    </row>
    <row r="3260" spans="1:6" x14ac:dyDescent="0.25">
      <c r="A3260" s="9" t="str">
        <f t="shared" si="100"/>
        <v>Klincová Eva MUDr. – 1180241575.02 (PP)</v>
      </c>
      <c r="B3260" s="8" t="s">
        <v>5836</v>
      </c>
      <c r="C3260" s="8" t="s">
        <v>5837</v>
      </c>
      <c r="D3260" s="8" t="s">
        <v>113</v>
      </c>
      <c r="E3260" s="8" t="s">
        <v>5818</v>
      </c>
      <c r="F3260" s="8" t="str">
        <f t="shared" si="101"/>
        <v>11870</v>
      </c>
    </row>
    <row r="3261" spans="1:6" x14ac:dyDescent="0.25">
      <c r="A3261" s="9" t="str">
        <f t="shared" si="100"/>
        <v>Kopecká Emília MUDr. – 1177068031.01 (PP)</v>
      </c>
      <c r="B3261" s="8" t="s">
        <v>5838</v>
      </c>
      <c r="C3261" s="8" t="s">
        <v>5839</v>
      </c>
      <c r="D3261" s="8" t="s">
        <v>113</v>
      </c>
      <c r="E3261" s="8" t="s">
        <v>5818</v>
      </c>
      <c r="F3261" s="8" t="str">
        <f t="shared" si="101"/>
        <v>11870</v>
      </c>
    </row>
    <row r="3262" spans="1:6" x14ac:dyDescent="0.25">
      <c r="A3262" s="9" t="str">
        <f t="shared" si="100"/>
        <v>Kotrbová Jana MUDr. – 1147329666.03 (PP)</v>
      </c>
      <c r="B3262" s="8" t="s">
        <v>5840</v>
      </c>
      <c r="C3262" s="8" t="s">
        <v>5841</v>
      </c>
      <c r="D3262" s="8" t="s">
        <v>113</v>
      </c>
      <c r="E3262" s="8" t="s">
        <v>5818</v>
      </c>
      <c r="F3262" s="8" t="str">
        <f t="shared" si="101"/>
        <v>11870</v>
      </c>
    </row>
    <row r="3263" spans="1:6" x14ac:dyDescent="0.25">
      <c r="A3263" s="9" t="str">
        <f t="shared" si="100"/>
        <v>Koziar Vašáková Martina prof. MUDr. Ph.D. – 1192679577.01 (PP)</v>
      </c>
      <c r="B3263" s="8" t="s">
        <v>5842</v>
      </c>
      <c r="C3263" s="8" t="s">
        <v>5843</v>
      </c>
      <c r="D3263" s="8" t="s">
        <v>113</v>
      </c>
      <c r="E3263" s="8" t="s">
        <v>5818</v>
      </c>
      <c r="F3263" s="8" t="str">
        <f t="shared" si="101"/>
        <v>11870</v>
      </c>
    </row>
    <row r="3264" spans="1:6" x14ac:dyDescent="0.25">
      <c r="A3264" s="9" t="str">
        <f t="shared" si="100"/>
        <v>Lacina Ladislav MUDr. – 1172454670.02 (PP)</v>
      </c>
      <c r="B3264" s="8" t="s">
        <v>5844</v>
      </c>
      <c r="C3264" s="8" t="s">
        <v>5845</v>
      </c>
      <c r="D3264" s="8" t="s">
        <v>113</v>
      </c>
      <c r="E3264" s="8" t="s">
        <v>5818</v>
      </c>
      <c r="F3264" s="8" t="str">
        <f t="shared" si="101"/>
        <v>11870</v>
      </c>
    </row>
    <row r="3265" spans="1:6" x14ac:dyDescent="0.25">
      <c r="A3265" s="9" t="str">
        <f t="shared" si="100"/>
        <v>Le Roy Mičola Tomáš MUDr. – 1176612663.02 (DPP)</v>
      </c>
      <c r="B3265" s="8" t="s">
        <v>5846</v>
      </c>
      <c r="C3265" s="8" t="s">
        <v>5847</v>
      </c>
      <c r="D3265" s="8" t="s">
        <v>165</v>
      </c>
      <c r="E3265" s="8" t="s">
        <v>5818</v>
      </c>
      <c r="F3265" s="8" t="str">
        <f t="shared" si="101"/>
        <v>11870</v>
      </c>
    </row>
    <row r="3266" spans="1:6" x14ac:dyDescent="0.25">
      <c r="A3266" s="9" t="str">
        <f t="shared" ref="A3266:A3329" si="102">_xlfn.CONCAT(B3266," – ",C3266," (",D3266,")")</f>
        <v>Le Roy Mičola Tomáš MUDr. – 1176612663.03 (PP)</v>
      </c>
      <c r="B3266" s="8" t="s">
        <v>5846</v>
      </c>
      <c r="C3266" s="8" t="s">
        <v>10022</v>
      </c>
      <c r="D3266" s="8" t="s">
        <v>113</v>
      </c>
      <c r="E3266" s="8" t="s">
        <v>5818</v>
      </c>
      <c r="F3266" s="8" t="str">
        <f t="shared" ref="F3266:F3329" si="103">MID(E3266,1,5)</f>
        <v>11870</v>
      </c>
    </row>
    <row r="3267" spans="1:6" x14ac:dyDescent="0.25">
      <c r="A3267" s="9" t="str">
        <f t="shared" si="102"/>
        <v>Lišková Ivana MUDr. – 1173927816.02 (DPP)</v>
      </c>
      <c r="B3267" s="8" t="s">
        <v>10437</v>
      </c>
      <c r="C3267" s="8" t="s">
        <v>10438</v>
      </c>
      <c r="D3267" s="8" t="s">
        <v>165</v>
      </c>
      <c r="E3267" s="8" t="s">
        <v>5818</v>
      </c>
      <c r="F3267" s="8" t="str">
        <f t="shared" si="103"/>
        <v>11870</v>
      </c>
    </row>
    <row r="3268" spans="1:6" x14ac:dyDescent="0.25">
      <c r="A3268" s="9" t="str">
        <f t="shared" si="102"/>
        <v>Molitorová Alžběta MUDr. – 1173250870.02 (DPP)</v>
      </c>
      <c r="B3268" s="8" t="s">
        <v>5848</v>
      </c>
      <c r="C3268" s="8" t="s">
        <v>5849</v>
      </c>
      <c r="D3268" s="8" t="s">
        <v>165</v>
      </c>
      <c r="E3268" s="8" t="s">
        <v>5818</v>
      </c>
      <c r="F3268" s="8" t="str">
        <f t="shared" si="103"/>
        <v>11870</v>
      </c>
    </row>
    <row r="3269" spans="1:6" x14ac:dyDescent="0.25">
      <c r="A3269" s="9" t="str">
        <f t="shared" si="102"/>
        <v>Molitorová Alžběta MUDr. – 1173250870.03 (PP)</v>
      </c>
      <c r="B3269" s="8" t="s">
        <v>5848</v>
      </c>
      <c r="C3269" s="8" t="s">
        <v>10023</v>
      </c>
      <c r="D3269" s="8" t="s">
        <v>113</v>
      </c>
      <c r="E3269" s="8" t="s">
        <v>5818</v>
      </c>
      <c r="F3269" s="8" t="str">
        <f t="shared" si="103"/>
        <v>11870</v>
      </c>
    </row>
    <row r="3270" spans="1:6" x14ac:dyDescent="0.25">
      <c r="A3270" s="9" t="str">
        <f t="shared" si="102"/>
        <v>Perná Zuzana MUDr. – 1134734406.01 (PP)</v>
      </c>
      <c r="B3270" s="8" t="s">
        <v>5850</v>
      </c>
      <c r="C3270" s="8" t="s">
        <v>5851</v>
      </c>
      <c r="D3270" s="8" t="s">
        <v>113</v>
      </c>
      <c r="E3270" s="8" t="s">
        <v>5818</v>
      </c>
      <c r="F3270" s="8" t="str">
        <f t="shared" si="103"/>
        <v>11870</v>
      </c>
    </row>
    <row r="3271" spans="1:6" x14ac:dyDescent="0.25">
      <c r="A3271" s="9" t="str">
        <f t="shared" si="102"/>
        <v>Peterková Tereza MUDr. – 1198848785.06 (DPP)</v>
      </c>
      <c r="B3271" s="8" t="s">
        <v>10439</v>
      </c>
      <c r="C3271" s="8" t="s">
        <v>10440</v>
      </c>
      <c r="D3271" s="8" t="s">
        <v>165</v>
      </c>
      <c r="E3271" s="8" t="s">
        <v>5818</v>
      </c>
      <c r="F3271" s="8" t="str">
        <f t="shared" si="103"/>
        <v>11870</v>
      </c>
    </row>
    <row r="3272" spans="1:6" x14ac:dyDescent="0.25">
      <c r="A3272" s="9" t="str">
        <f t="shared" si="102"/>
        <v>Ryznar Olga MUDr. – 1183930375.03 (DPP)</v>
      </c>
      <c r="B3272" s="8" t="s">
        <v>10441</v>
      </c>
      <c r="C3272" s="8" t="s">
        <v>10442</v>
      </c>
      <c r="D3272" s="8" t="s">
        <v>165</v>
      </c>
      <c r="E3272" s="8" t="s">
        <v>5818</v>
      </c>
      <c r="F3272" s="8" t="str">
        <f t="shared" si="103"/>
        <v>11870</v>
      </c>
    </row>
    <row r="3273" spans="1:6" x14ac:dyDescent="0.25">
      <c r="A3273" s="9" t="str">
        <f t="shared" si="102"/>
        <v>Sekal Martin Mgr. – 1169856362.01 (PP)</v>
      </c>
      <c r="B3273" s="8" t="s">
        <v>10024</v>
      </c>
      <c r="C3273" s="8" t="s">
        <v>10025</v>
      </c>
      <c r="D3273" s="8" t="s">
        <v>113</v>
      </c>
      <c r="E3273" s="8" t="s">
        <v>5818</v>
      </c>
      <c r="F3273" s="8" t="str">
        <f t="shared" si="103"/>
        <v>11870</v>
      </c>
    </row>
    <row r="3274" spans="1:6" x14ac:dyDescent="0.25">
      <c r="A3274" s="9" t="str">
        <f t="shared" si="102"/>
        <v>Stehlík Luděk MUDr. – 1168181952.01 (PP)</v>
      </c>
      <c r="B3274" s="8" t="s">
        <v>5852</v>
      </c>
      <c r="C3274" s="8" t="s">
        <v>5853</v>
      </c>
      <c r="D3274" s="8" t="s">
        <v>113</v>
      </c>
      <c r="E3274" s="8" t="s">
        <v>5818</v>
      </c>
      <c r="F3274" s="8" t="str">
        <f t="shared" si="103"/>
        <v>11870</v>
      </c>
    </row>
    <row r="3275" spans="1:6" x14ac:dyDescent="0.25">
      <c r="A3275" s="9" t="str">
        <f t="shared" si="102"/>
        <v>Sukholytka Mariia – 1157928596.03 (PP)</v>
      </c>
      <c r="B3275" s="8" t="s">
        <v>5854</v>
      </c>
      <c r="C3275" s="8" t="s">
        <v>5855</v>
      </c>
      <c r="D3275" s="8" t="s">
        <v>113</v>
      </c>
      <c r="E3275" s="8" t="s">
        <v>5818</v>
      </c>
      <c r="F3275" s="8" t="str">
        <f t="shared" si="103"/>
        <v>11870</v>
      </c>
    </row>
    <row r="3276" spans="1:6" x14ac:dyDescent="0.25">
      <c r="A3276" s="9" t="str">
        <f t="shared" si="102"/>
        <v>Ščurek Martin MUDr. Ph.D. – 1161556117.01 (DPP)</v>
      </c>
      <c r="B3276" s="8" t="s">
        <v>5856</v>
      </c>
      <c r="C3276" s="8" t="s">
        <v>5857</v>
      </c>
      <c r="D3276" s="8" t="s">
        <v>165</v>
      </c>
      <c r="E3276" s="8" t="s">
        <v>5818</v>
      </c>
      <c r="F3276" s="8" t="str">
        <f t="shared" si="103"/>
        <v>11870</v>
      </c>
    </row>
    <row r="3277" spans="1:6" x14ac:dyDescent="0.25">
      <c r="A3277" s="9" t="str">
        <f t="shared" si="102"/>
        <v>Ščurek Martin MUDr. Ph.D. – 1161556117.02 (PP)</v>
      </c>
      <c r="B3277" s="8" t="s">
        <v>5856</v>
      </c>
      <c r="C3277" s="8" t="s">
        <v>10026</v>
      </c>
      <c r="D3277" s="8" t="s">
        <v>113</v>
      </c>
      <c r="E3277" s="8" t="s">
        <v>5818</v>
      </c>
      <c r="F3277" s="8" t="str">
        <f t="shared" si="103"/>
        <v>11870</v>
      </c>
    </row>
    <row r="3278" spans="1:6" x14ac:dyDescent="0.25">
      <c r="A3278" s="9" t="str">
        <f t="shared" si="102"/>
        <v>Šterclová Martina doc. MUDr. Ph.D. – 1162169498.01 (PP)</v>
      </c>
      <c r="B3278" s="8" t="s">
        <v>5858</v>
      </c>
      <c r="C3278" s="8" t="s">
        <v>5859</v>
      </c>
      <c r="D3278" s="8" t="s">
        <v>113</v>
      </c>
      <c r="E3278" s="8" t="s">
        <v>5818</v>
      </c>
      <c r="F3278" s="8" t="str">
        <f t="shared" si="103"/>
        <v>11870</v>
      </c>
    </row>
    <row r="3279" spans="1:6" x14ac:dyDescent="0.25">
      <c r="A3279" s="9" t="str">
        <f t="shared" si="102"/>
        <v>Tietzová Ilona MUDr. Ph.D., MBA – 1134796966.01 (PP)</v>
      </c>
      <c r="B3279" s="8" t="s">
        <v>5860</v>
      </c>
      <c r="C3279" s="8" t="s">
        <v>5861</v>
      </c>
      <c r="D3279" s="8" t="s">
        <v>113</v>
      </c>
      <c r="E3279" s="8" t="s">
        <v>5818</v>
      </c>
      <c r="F3279" s="8" t="str">
        <f t="shared" si="103"/>
        <v>11870</v>
      </c>
    </row>
    <row r="3280" spans="1:6" x14ac:dyDescent="0.25">
      <c r="A3280" s="9" t="str">
        <f t="shared" si="102"/>
        <v>Vokatý Erik MUDr. – 1116325553.03 (PP)</v>
      </c>
      <c r="B3280" s="8" t="s">
        <v>5862</v>
      </c>
      <c r="C3280" s="8" t="s">
        <v>5863</v>
      </c>
      <c r="D3280" s="8" t="s">
        <v>113</v>
      </c>
      <c r="E3280" s="8" t="s">
        <v>5818</v>
      </c>
      <c r="F3280" s="8" t="str">
        <f t="shared" si="103"/>
        <v>11870</v>
      </c>
    </row>
    <row r="3281" spans="1:6" x14ac:dyDescent="0.25">
      <c r="A3281" s="9" t="str">
        <f t="shared" si="102"/>
        <v>Žáčková Pavla MUDr. – 1179425241.01 (PP)</v>
      </c>
      <c r="B3281" s="8" t="s">
        <v>5864</v>
      </c>
      <c r="C3281" s="8" t="s">
        <v>5865</v>
      </c>
      <c r="D3281" s="8" t="s">
        <v>113</v>
      </c>
      <c r="E3281" s="8" t="s">
        <v>5818</v>
      </c>
      <c r="F3281" s="8" t="str">
        <f t="shared" si="103"/>
        <v>11870</v>
      </c>
    </row>
    <row r="3282" spans="1:6" x14ac:dyDescent="0.25">
      <c r="A3282" s="9" t="str">
        <f t="shared" si="102"/>
        <v>Araújo Fernando Carlos Oliveira – 1156774321.01 (PP)</v>
      </c>
      <c r="B3282" s="8" t="s">
        <v>5866</v>
      </c>
      <c r="C3282" s="8" t="s">
        <v>5867</v>
      </c>
      <c r="D3282" s="8" t="s">
        <v>113</v>
      </c>
      <c r="E3282" s="8" t="s">
        <v>5868</v>
      </c>
      <c r="F3282" s="8" t="str">
        <f t="shared" si="103"/>
        <v>11890</v>
      </c>
    </row>
    <row r="3283" spans="1:6" x14ac:dyDescent="0.25">
      <c r="A3283" s="9" t="str">
        <f t="shared" si="102"/>
        <v>Bachorcová Veronika – 1150931840.01 (PP)</v>
      </c>
      <c r="B3283" s="8" t="s">
        <v>5869</v>
      </c>
      <c r="C3283" s="8" t="s">
        <v>5870</v>
      </c>
      <c r="D3283" s="8" t="s">
        <v>113</v>
      </c>
      <c r="E3283" s="8" t="s">
        <v>5868</v>
      </c>
      <c r="F3283" s="8" t="str">
        <f t="shared" si="103"/>
        <v>11890</v>
      </c>
    </row>
    <row r="3284" spans="1:6" x14ac:dyDescent="0.25">
      <c r="A3284" s="9" t="str">
        <f t="shared" si="102"/>
        <v>Brunnhoferová Irena – 1155664833.01 (PP)</v>
      </c>
      <c r="B3284" s="8" t="s">
        <v>5871</v>
      </c>
      <c r="C3284" s="8" t="s">
        <v>5872</v>
      </c>
      <c r="D3284" s="8" t="s">
        <v>113</v>
      </c>
      <c r="E3284" s="8" t="s">
        <v>5868</v>
      </c>
      <c r="F3284" s="8" t="str">
        <f t="shared" si="103"/>
        <v>11890</v>
      </c>
    </row>
    <row r="3285" spans="1:6" x14ac:dyDescent="0.25">
      <c r="A3285" s="9" t="str">
        <f t="shared" si="102"/>
        <v>Doubek Václav MgA. – 1116665082.01 (PP)</v>
      </c>
      <c r="B3285" s="8" t="s">
        <v>5873</v>
      </c>
      <c r="C3285" s="8" t="s">
        <v>5874</v>
      </c>
      <c r="D3285" s="8" t="s">
        <v>113</v>
      </c>
      <c r="E3285" s="8" t="s">
        <v>5868</v>
      </c>
      <c r="F3285" s="8" t="str">
        <f t="shared" si="103"/>
        <v>11890</v>
      </c>
    </row>
    <row r="3286" spans="1:6" x14ac:dyDescent="0.25">
      <c r="A3286" s="9" t="str">
        <f t="shared" si="102"/>
        <v>Fulín Patrik – 1172079569.01 (DPP)</v>
      </c>
      <c r="B3286" s="8" t="s">
        <v>5875</v>
      </c>
      <c r="C3286" s="8" t="s">
        <v>5876</v>
      </c>
      <c r="D3286" s="8" t="s">
        <v>165</v>
      </c>
      <c r="E3286" s="8" t="s">
        <v>5868</v>
      </c>
      <c r="F3286" s="8" t="str">
        <f t="shared" si="103"/>
        <v>11890</v>
      </c>
    </row>
    <row r="3287" spans="1:6" x14ac:dyDescent="0.25">
      <c r="A3287" s="9" t="str">
        <f t="shared" si="102"/>
        <v>Hajduková Kateřina Mgr. – 1174238461.01 (PP)</v>
      </c>
      <c r="B3287" s="8" t="s">
        <v>5877</v>
      </c>
      <c r="C3287" s="8" t="s">
        <v>5878</v>
      </c>
      <c r="D3287" s="8" t="s">
        <v>113</v>
      </c>
      <c r="E3287" s="8" t="s">
        <v>5868</v>
      </c>
      <c r="F3287" s="8" t="str">
        <f t="shared" si="103"/>
        <v>11890</v>
      </c>
    </row>
    <row r="3288" spans="1:6" x14ac:dyDescent="0.25">
      <c r="A3288" s="9" t="str">
        <f t="shared" si="102"/>
        <v>Herrmann Tomáš – 1184024515.01 (PP)</v>
      </c>
      <c r="B3288" s="8" t="s">
        <v>5879</v>
      </c>
      <c r="C3288" s="8" t="s">
        <v>5880</v>
      </c>
      <c r="D3288" s="8" t="s">
        <v>113</v>
      </c>
      <c r="E3288" s="8" t="s">
        <v>5868</v>
      </c>
      <c r="F3288" s="8" t="str">
        <f t="shared" si="103"/>
        <v>11890</v>
      </c>
    </row>
    <row r="3289" spans="1:6" x14ac:dyDescent="0.25">
      <c r="A3289" s="9" t="str">
        <f t="shared" si="102"/>
        <v>Homolková Jana Bc. – 1157335190.01 (PP)</v>
      </c>
      <c r="B3289" s="8" t="s">
        <v>5881</v>
      </c>
      <c r="C3289" s="8" t="s">
        <v>5882</v>
      </c>
      <c r="D3289" s="8" t="s">
        <v>113</v>
      </c>
      <c r="E3289" s="8" t="s">
        <v>5868</v>
      </c>
      <c r="F3289" s="8" t="str">
        <f t="shared" si="103"/>
        <v>11890</v>
      </c>
    </row>
    <row r="3290" spans="1:6" x14ac:dyDescent="0.25">
      <c r="A3290" s="9" t="str">
        <f t="shared" si="102"/>
        <v>Horváth David PhDr. MBA, LL.M., Ph.D. – 1192098450.01 (PP)</v>
      </c>
      <c r="B3290" s="8" t="s">
        <v>5883</v>
      </c>
      <c r="C3290" s="8" t="s">
        <v>5884</v>
      </c>
      <c r="D3290" s="8" t="s">
        <v>113</v>
      </c>
      <c r="E3290" s="8" t="s">
        <v>5868</v>
      </c>
      <c r="F3290" s="8" t="str">
        <f t="shared" si="103"/>
        <v>11890</v>
      </c>
    </row>
    <row r="3291" spans="1:6" x14ac:dyDescent="0.25">
      <c r="A3291" s="9" t="str">
        <f t="shared" si="102"/>
        <v>Hradecká Zora – 1181320559.01 (DPP)</v>
      </c>
      <c r="B3291" s="8" t="s">
        <v>5885</v>
      </c>
      <c r="C3291" s="8" t="s">
        <v>5886</v>
      </c>
      <c r="D3291" s="8" t="s">
        <v>165</v>
      </c>
      <c r="E3291" s="8" t="s">
        <v>5868</v>
      </c>
      <c r="F3291" s="8" t="str">
        <f t="shared" si="103"/>
        <v>11890</v>
      </c>
    </row>
    <row r="3292" spans="1:6" x14ac:dyDescent="0.25">
      <c r="A3292" s="9" t="str">
        <f t="shared" si="102"/>
        <v>Hubálková Barbora – 1126411083.02 (PP)</v>
      </c>
      <c r="B3292" s="8" t="s">
        <v>5887</v>
      </c>
      <c r="C3292" s="8" t="s">
        <v>5888</v>
      </c>
      <c r="D3292" s="8" t="s">
        <v>113</v>
      </c>
      <c r="E3292" s="8" t="s">
        <v>5868</v>
      </c>
      <c r="F3292" s="8" t="str">
        <f t="shared" si="103"/>
        <v>11890</v>
      </c>
    </row>
    <row r="3293" spans="1:6" x14ac:dyDescent="0.25">
      <c r="A3293" s="9" t="str">
        <f t="shared" si="102"/>
        <v>Christelová Alžběta Mgr. – 1113354875.03 (PP)</v>
      </c>
      <c r="B3293" s="8" t="s">
        <v>5889</v>
      </c>
      <c r="C3293" s="8" t="s">
        <v>5890</v>
      </c>
      <c r="D3293" s="8" t="s">
        <v>113</v>
      </c>
      <c r="E3293" s="8" t="s">
        <v>5868</v>
      </c>
      <c r="F3293" s="8" t="str">
        <f t="shared" si="103"/>
        <v>11890</v>
      </c>
    </row>
    <row r="3294" spans="1:6" x14ac:dyDescent="0.25">
      <c r="A3294" s="9" t="str">
        <f t="shared" si="102"/>
        <v>Ivánková Markéta PhDr. Mgr. Ph.D. – 1138670971.01 (PP)</v>
      </c>
      <c r="B3294" s="8" t="s">
        <v>5891</v>
      </c>
      <c r="C3294" s="8" t="s">
        <v>5892</v>
      </c>
      <c r="D3294" s="8" t="s">
        <v>113</v>
      </c>
      <c r="E3294" s="8" t="s">
        <v>5868</v>
      </c>
      <c r="F3294" s="8" t="str">
        <f t="shared" si="103"/>
        <v>11890</v>
      </c>
    </row>
    <row r="3295" spans="1:6" x14ac:dyDescent="0.25">
      <c r="A3295" s="9" t="str">
        <f t="shared" si="102"/>
        <v>Jandová Kateřina MUDr. Ph.D. – 1112630632.03 (PP)</v>
      </c>
      <c r="B3295" s="8" t="s">
        <v>596</v>
      </c>
      <c r="C3295" s="8" t="s">
        <v>5893</v>
      </c>
      <c r="D3295" s="8" t="s">
        <v>113</v>
      </c>
      <c r="E3295" s="8" t="s">
        <v>5868</v>
      </c>
      <c r="F3295" s="8" t="str">
        <f t="shared" si="103"/>
        <v>11890</v>
      </c>
    </row>
    <row r="3296" spans="1:6" x14ac:dyDescent="0.25">
      <c r="A3296" s="9" t="str">
        <f t="shared" si="102"/>
        <v>Kábrt Jiří Mgr. – 1166641723.01 (PP)</v>
      </c>
      <c r="B3296" s="8" t="s">
        <v>5894</v>
      </c>
      <c r="C3296" s="8" t="s">
        <v>5895</v>
      </c>
      <c r="D3296" s="8" t="s">
        <v>113</v>
      </c>
      <c r="E3296" s="8" t="s">
        <v>5868</v>
      </c>
      <c r="F3296" s="8" t="str">
        <f t="shared" si="103"/>
        <v>11890</v>
      </c>
    </row>
    <row r="3297" spans="1:6" x14ac:dyDescent="0.25">
      <c r="A3297" s="9" t="str">
        <f t="shared" si="102"/>
        <v>Kalinová Marie Mgr. – 1194960324.01 (PP)</v>
      </c>
      <c r="B3297" s="8" t="s">
        <v>5896</v>
      </c>
      <c r="C3297" s="8" t="s">
        <v>5897</v>
      </c>
      <c r="D3297" s="8" t="s">
        <v>113</v>
      </c>
      <c r="E3297" s="8" t="s">
        <v>5868</v>
      </c>
      <c r="F3297" s="8" t="str">
        <f t="shared" si="103"/>
        <v>11890</v>
      </c>
    </row>
    <row r="3298" spans="1:6" x14ac:dyDescent="0.25">
      <c r="A3298" s="9" t="str">
        <f t="shared" si="102"/>
        <v>Kellerová Jitka MUDr. – 1175592602.01 (DPP)</v>
      </c>
      <c r="B3298" s="8" t="s">
        <v>5898</v>
      </c>
      <c r="C3298" s="8" t="s">
        <v>5899</v>
      </c>
      <c r="D3298" s="8" t="s">
        <v>165</v>
      </c>
      <c r="E3298" s="8" t="s">
        <v>5868</v>
      </c>
      <c r="F3298" s="8" t="str">
        <f t="shared" si="103"/>
        <v>11890</v>
      </c>
    </row>
    <row r="3299" spans="1:6" x14ac:dyDescent="0.25">
      <c r="A3299" s="9" t="str">
        <f t="shared" si="102"/>
        <v>Klonfarová Markéta Bc. – 1137733109.05 (DPP)</v>
      </c>
      <c r="B3299" s="8" t="s">
        <v>5900</v>
      </c>
      <c r="C3299" s="8" t="s">
        <v>5901</v>
      </c>
      <c r="D3299" s="8" t="s">
        <v>165</v>
      </c>
      <c r="E3299" s="8" t="s">
        <v>5868</v>
      </c>
      <c r="F3299" s="8" t="str">
        <f t="shared" si="103"/>
        <v>11890</v>
      </c>
    </row>
    <row r="3300" spans="1:6" x14ac:dyDescent="0.25">
      <c r="A3300" s="9" t="str">
        <f t="shared" si="102"/>
        <v>Koliáš Jakub – 1191504511.01 (DPP)</v>
      </c>
      <c r="B3300" s="8" t="s">
        <v>5902</v>
      </c>
      <c r="C3300" s="8" t="s">
        <v>5903</v>
      </c>
      <c r="D3300" s="8" t="s">
        <v>165</v>
      </c>
      <c r="E3300" s="8" t="s">
        <v>5868</v>
      </c>
      <c r="F3300" s="8" t="str">
        <f t="shared" si="103"/>
        <v>11890</v>
      </c>
    </row>
    <row r="3301" spans="1:6" x14ac:dyDescent="0.25">
      <c r="A3301" s="9" t="str">
        <f t="shared" si="102"/>
        <v>Kričková Jitka – 1114617727.01 (PP)</v>
      </c>
      <c r="B3301" s="8" t="s">
        <v>5904</v>
      </c>
      <c r="C3301" s="8" t="s">
        <v>5905</v>
      </c>
      <c r="D3301" s="8" t="s">
        <v>113</v>
      </c>
      <c r="E3301" s="8" t="s">
        <v>5868</v>
      </c>
      <c r="F3301" s="8" t="str">
        <f t="shared" si="103"/>
        <v>11890</v>
      </c>
    </row>
    <row r="3302" spans="1:6" x14ac:dyDescent="0.25">
      <c r="A3302" s="9" t="str">
        <f t="shared" si="102"/>
        <v>Krutáková Barbora Mgr. – 1197831151.01 (PP)</v>
      </c>
      <c r="B3302" s="8" t="s">
        <v>5906</v>
      </c>
      <c r="C3302" s="8" t="s">
        <v>5907</v>
      </c>
      <c r="D3302" s="8" t="s">
        <v>113</v>
      </c>
      <c r="E3302" s="8" t="s">
        <v>5868</v>
      </c>
      <c r="F3302" s="8" t="str">
        <f t="shared" si="103"/>
        <v>11890</v>
      </c>
    </row>
    <row r="3303" spans="1:6" x14ac:dyDescent="0.25">
      <c r="A3303" s="9" t="str">
        <f t="shared" si="102"/>
        <v>Maříková Květa  BBus – 1170689910.01 (PP)</v>
      </c>
      <c r="B3303" s="8" t="s">
        <v>5908</v>
      </c>
      <c r="C3303" s="8" t="s">
        <v>5909</v>
      </c>
      <c r="D3303" s="8" t="s">
        <v>113</v>
      </c>
      <c r="E3303" s="8" t="s">
        <v>5868</v>
      </c>
      <c r="F3303" s="8" t="str">
        <f t="shared" si="103"/>
        <v>11890</v>
      </c>
    </row>
    <row r="3304" spans="1:6" x14ac:dyDescent="0.25">
      <c r="A3304" s="9" t="str">
        <f t="shared" si="102"/>
        <v>Motyčková Monika  BBus – 1115568230.02 (PP)</v>
      </c>
      <c r="B3304" s="8" t="s">
        <v>5910</v>
      </c>
      <c r="C3304" s="8" t="s">
        <v>5911</v>
      </c>
      <c r="D3304" s="8" t="s">
        <v>113</v>
      </c>
      <c r="E3304" s="8" t="s">
        <v>5868</v>
      </c>
      <c r="F3304" s="8" t="str">
        <f t="shared" si="103"/>
        <v>11890</v>
      </c>
    </row>
    <row r="3305" spans="1:6" x14ac:dyDescent="0.25">
      <c r="A3305" s="9" t="str">
        <f t="shared" si="102"/>
        <v>Nováková Anna – 1167546549.01 (PP)</v>
      </c>
      <c r="B3305" s="8" t="s">
        <v>5912</v>
      </c>
      <c r="C3305" s="8" t="s">
        <v>5913</v>
      </c>
      <c r="D3305" s="8" t="s">
        <v>113</v>
      </c>
      <c r="E3305" s="8" t="s">
        <v>5868</v>
      </c>
      <c r="F3305" s="8" t="str">
        <f t="shared" si="103"/>
        <v>11890</v>
      </c>
    </row>
    <row r="3306" spans="1:6" x14ac:dyDescent="0.25">
      <c r="A3306" s="9" t="str">
        <f t="shared" si="102"/>
        <v>Polášková Alexandra Mgr. – 1116510610.03 (DPP)</v>
      </c>
      <c r="B3306" s="8" t="s">
        <v>5914</v>
      </c>
      <c r="C3306" s="8" t="s">
        <v>5915</v>
      </c>
      <c r="D3306" s="8" t="s">
        <v>165</v>
      </c>
      <c r="E3306" s="8" t="s">
        <v>5868</v>
      </c>
      <c r="F3306" s="8" t="str">
        <f t="shared" si="103"/>
        <v>11890</v>
      </c>
    </row>
    <row r="3307" spans="1:6" x14ac:dyDescent="0.25">
      <c r="A3307" s="9" t="str">
        <f t="shared" si="102"/>
        <v>Pužmanová Ludmila – 1149049121.01 (PP)</v>
      </c>
      <c r="B3307" s="8" t="s">
        <v>5916</v>
      </c>
      <c r="C3307" s="8" t="s">
        <v>5917</v>
      </c>
      <c r="D3307" s="8" t="s">
        <v>113</v>
      </c>
      <c r="E3307" s="8" t="s">
        <v>5868</v>
      </c>
      <c r="F3307" s="8" t="str">
        <f t="shared" si="103"/>
        <v>11890</v>
      </c>
    </row>
    <row r="3308" spans="1:6" x14ac:dyDescent="0.25">
      <c r="A3308" s="9" t="str">
        <f t="shared" si="102"/>
        <v>Ružbatská Zuzana  BBus – 1121313512.03 (PP)</v>
      </c>
      <c r="B3308" s="8" t="s">
        <v>5918</v>
      </c>
      <c r="C3308" s="8" t="s">
        <v>5919</v>
      </c>
      <c r="D3308" s="8" t="s">
        <v>113</v>
      </c>
      <c r="E3308" s="8" t="s">
        <v>5868</v>
      </c>
      <c r="F3308" s="8" t="str">
        <f t="shared" si="103"/>
        <v>11890</v>
      </c>
    </row>
    <row r="3309" spans="1:6" x14ac:dyDescent="0.25">
      <c r="A3309" s="9" t="str">
        <f t="shared" si="102"/>
        <v>Ružičová Lucie – 1151164718.01 (DPP)</v>
      </c>
      <c r="B3309" s="8" t="s">
        <v>5920</v>
      </c>
      <c r="C3309" s="8" t="s">
        <v>5921</v>
      </c>
      <c r="D3309" s="8" t="s">
        <v>165</v>
      </c>
      <c r="E3309" s="8" t="s">
        <v>5868</v>
      </c>
      <c r="F3309" s="8" t="str">
        <f t="shared" si="103"/>
        <v>11890</v>
      </c>
    </row>
    <row r="3310" spans="1:6" x14ac:dyDescent="0.25">
      <c r="A3310" s="9" t="str">
        <f t="shared" si="102"/>
        <v>Steiner Pavel  DiS. – 1140932279.01 (PP)</v>
      </c>
      <c r="B3310" s="8" t="s">
        <v>5922</v>
      </c>
      <c r="C3310" s="8" t="s">
        <v>5923</v>
      </c>
      <c r="D3310" s="8" t="s">
        <v>113</v>
      </c>
      <c r="E3310" s="8" t="s">
        <v>5868</v>
      </c>
      <c r="F3310" s="8" t="str">
        <f t="shared" si="103"/>
        <v>11890</v>
      </c>
    </row>
    <row r="3311" spans="1:6" x14ac:dyDescent="0.25">
      <c r="A3311" s="9" t="str">
        <f t="shared" si="102"/>
        <v>Stejskalová Jitka Mgr. – 1163814316.01 (PP)</v>
      </c>
      <c r="B3311" s="8" t="s">
        <v>5924</v>
      </c>
      <c r="C3311" s="8" t="s">
        <v>5925</v>
      </c>
      <c r="D3311" s="8" t="s">
        <v>113</v>
      </c>
      <c r="E3311" s="8" t="s">
        <v>5868</v>
      </c>
      <c r="F3311" s="8" t="str">
        <f t="shared" si="103"/>
        <v>11890</v>
      </c>
    </row>
    <row r="3312" spans="1:6" x14ac:dyDescent="0.25">
      <c r="A3312" s="9" t="str">
        <f t="shared" si="102"/>
        <v>Šimůnek František – 1152745923.01 (PP)</v>
      </c>
      <c r="B3312" s="8" t="s">
        <v>5926</v>
      </c>
      <c r="C3312" s="8" t="s">
        <v>5927</v>
      </c>
      <c r="D3312" s="8" t="s">
        <v>113</v>
      </c>
      <c r="E3312" s="8" t="s">
        <v>5868</v>
      </c>
      <c r="F3312" s="8" t="str">
        <f t="shared" si="103"/>
        <v>11890</v>
      </c>
    </row>
    <row r="3313" spans="1:6" x14ac:dyDescent="0.25">
      <c r="A3313" s="9" t="str">
        <f t="shared" si="102"/>
        <v>Škrdleta Jan – 1191518600.01 (PP)</v>
      </c>
      <c r="B3313" s="8" t="s">
        <v>5928</v>
      </c>
      <c r="C3313" s="8" t="s">
        <v>5929</v>
      </c>
      <c r="D3313" s="8" t="s">
        <v>113</v>
      </c>
      <c r="E3313" s="8" t="s">
        <v>5868</v>
      </c>
      <c r="F3313" s="8" t="str">
        <f t="shared" si="103"/>
        <v>11890</v>
      </c>
    </row>
    <row r="3314" spans="1:6" x14ac:dyDescent="0.25">
      <c r="A3314" s="9" t="str">
        <f t="shared" si="102"/>
        <v>Šulcová Lucie Mgr. – 1193804128.01 (PP)</v>
      </c>
      <c r="B3314" s="8" t="s">
        <v>5930</v>
      </c>
      <c r="C3314" s="8" t="s">
        <v>5931</v>
      </c>
      <c r="D3314" s="8" t="s">
        <v>113</v>
      </c>
      <c r="E3314" s="8" t="s">
        <v>5868</v>
      </c>
      <c r="F3314" s="8" t="str">
        <f t="shared" si="103"/>
        <v>11890</v>
      </c>
    </row>
    <row r="3315" spans="1:6" x14ac:dyDescent="0.25">
      <c r="A3315" s="9" t="str">
        <f t="shared" si="102"/>
        <v>Vecka Marek RNDr. Ph.D. – 1180465379.04 (PP)</v>
      </c>
      <c r="B3315" s="8" t="s">
        <v>3012</v>
      </c>
      <c r="C3315" s="8" t="s">
        <v>5932</v>
      </c>
      <c r="D3315" s="8" t="s">
        <v>113</v>
      </c>
      <c r="E3315" s="8" t="s">
        <v>5868</v>
      </c>
      <c r="F3315" s="8" t="str">
        <f t="shared" si="103"/>
        <v>11890</v>
      </c>
    </row>
    <row r="3316" spans="1:6" x14ac:dyDescent="0.25">
      <c r="A3316" s="9" t="str">
        <f t="shared" si="102"/>
        <v>Zounarová Margita – 1160585288.01 (PP)</v>
      </c>
      <c r="B3316" s="8" t="s">
        <v>5933</v>
      </c>
      <c r="C3316" s="8" t="s">
        <v>5934</v>
      </c>
      <c r="D3316" s="8" t="s">
        <v>113</v>
      </c>
      <c r="E3316" s="8" t="s">
        <v>5868</v>
      </c>
      <c r="F3316" s="8" t="str">
        <f t="shared" si="103"/>
        <v>11890</v>
      </c>
    </row>
    <row r="3317" spans="1:6" x14ac:dyDescent="0.25">
      <c r="A3317" s="9" t="str">
        <f t="shared" si="102"/>
        <v>Tesařová Jana  DiS. – 1168658305.01 (PP)</v>
      </c>
      <c r="B3317" s="8" t="s">
        <v>5990</v>
      </c>
      <c r="C3317" s="8" t="s">
        <v>5991</v>
      </c>
      <c r="D3317" s="8" t="s">
        <v>113</v>
      </c>
      <c r="E3317" s="8" t="s">
        <v>10027</v>
      </c>
      <c r="F3317" s="8" t="str">
        <f t="shared" si="103"/>
        <v>11891</v>
      </c>
    </row>
    <row r="3318" spans="1:6" x14ac:dyDescent="0.25">
      <c r="A3318" s="9" t="str">
        <f t="shared" si="102"/>
        <v>Tomková Dagmar Ing. – 1135526048.01 (PP)</v>
      </c>
      <c r="B3318" s="8" t="s">
        <v>6006</v>
      </c>
      <c r="C3318" s="8" t="s">
        <v>6007</v>
      </c>
      <c r="D3318" s="8" t="s">
        <v>113</v>
      </c>
      <c r="E3318" s="8" t="s">
        <v>10027</v>
      </c>
      <c r="F3318" s="8" t="str">
        <f t="shared" si="103"/>
        <v>11891</v>
      </c>
    </row>
    <row r="3319" spans="1:6" x14ac:dyDescent="0.25">
      <c r="A3319" s="9" t="str">
        <f t="shared" si="102"/>
        <v>Červená Vendula Ing. – 1175311632.02 (DPP)</v>
      </c>
      <c r="B3319" s="8" t="s">
        <v>5936</v>
      </c>
      <c r="C3319" s="8" t="s">
        <v>5937</v>
      </c>
      <c r="D3319" s="8" t="s">
        <v>165</v>
      </c>
      <c r="E3319" s="8" t="s">
        <v>5935</v>
      </c>
      <c r="F3319" s="8" t="str">
        <f t="shared" si="103"/>
        <v>11900</v>
      </c>
    </row>
    <row r="3320" spans="1:6" x14ac:dyDescent="0.25">
      <c r="A3320" s="9" t="str">
        <f t="shared" si="102"/>
        <v>Dubský Michal doc. MUDr. Ph.D. – 1128796008.04 (DPP)</v>
      </c>
      <c r="B3320" s="8" t="s">
        <v>2699</v>
      </c>
      <c r="C3320" s="8" t="s">
        <v>10443</v>
      </c>
      <c r="D3320" s="8" t="s">
        <v>165</v>
      </c>
      <c r="E3320" s="8" t="s">
        <v>5935</v>
      </c>
      <c r="F3320" s="8" t="str">
        <f t="shared" si="103"/>
        <v>11900</v>
      </c>
    </row>
    <row r="3321" spans="1:6" x14ac:dyDescent="0.25">
      <c r="A3321" s="9" t="str">
        <f t="shared" si="102"/>
        <v>Filipi Aleš Ing. – 1155799961.01 (PP)</v>
      </c>
      <c r="B3321" s="8" t="s">
        <v>6181</v>
      </c>
      <c r="C3321" s="8" t="s">
        <v>6182</v>
      </c>
      <c r="D3321" s="8" t="s">
        <v>113</v>
      </c>
      <c r="E3321" s="8" t="s">
        <v>5935</v>
      </c>
      <c r="F3321" s="8" t="str">
        <f t="shared" si="103"/>
        <v>11900</v>
      </c>
    </row>
    <row r="3322" spans="1:6" x14ac:dyDescent="0.25">
      <c r="A3322" s="9" t="str">
        <f t="shared" si="102"/>
        <v>Hložková Kateřina Ing. Ph.D. – 1150027248.02 (DPP)</v>
      </c>
      <c r="B3322" s="8" t="s">
        <v>10444</v>
      </c>
      <c r="C3322" s="8" t="s">
        <v>10445</v>
      </c>
      <c r="D3322" s="8" t="s">
        <v>165</v>
      </c>
      <c r="E3322" s="8" t="s">
        <v>5935</v>
      </c>
      <c r="F3322" s="8" t="str">
        <f t="shared" si="103"/>
        <v>11900</v>
      </c>
    </row>
    <row r="3323" spans="1:6" x14ac:dyDescent="0.25">
      <c r="A3323" s="9" t="str">
        <f t="shared" si="102"/>
        <v>Karásek David prof. MUDr. Ph.D. – 1121343552.05 (DPP)</v>
      </c>
      <c r="B3323" s="8" t="s">
        <v>10446</v>
      </c>
      <c r="C3323" s="8" t="s">
        <v>10447</v>
      </c>
      <c r="D3323" s="8" t="s">
        <v>165</v>
      </c>
      <c r="E3323" s="8" t="s">
        <v>5935</v>
      </c>
      <c r="F3323" s="8" t="str">
        <f t="shared" si="103"/>
        <v>11900</v>
      </c>
    </row>
    <row r="3324" spans="1:6" x14ac:dyDescent="0.25">
      <c r="A3324" s="9" t="str">
        <f t="shared" si="102"/>
        <v>Karlíková Ema – 1184589970.02 (DPČ)</v>
      </c>
      <c r="B3324" s="8" t="s">
        <v>5938</v>
      </c>
      <c r="C3324" s="8" t="s">
        <v>10028</v>
      </c>
      <c r="D3324" s="8" t="s">
        <v>331</v>
      </c>
      <c r="E3324" s="8" t="s">
        <v>5935</v>
      </c>
      <c r="F3324" s="8" t="str">
        <f t="shared" si="103"/>
        <v>11900</v>
      </c>
    </row>
    <row r="3325" spans="1:6" x14ac:dyDescent="0.25">
      <c r="A3325" s="9" t="str">
        <f t="shared" si="102"/>
        <v>Králová Berenika – 1114211711.05 (DPČ)</v>
      </c>
      <c r="B3325" s="8" t="s">
        <v>5939</v>
      </c>
      <c r="C3325" s="8" t="s">
        <v>10029</v>
      </c>
      <c r="D3325" s="8" t="s">
        <v>331</v>
      </c>
      <c r="E3325" s="8" t="s">
        <v>5935</v>
      </c>
      <c r="F3325" s="8" t="str">
        <f t="shared" si="103"/>
        <v>11900</v>
      </c>
    </row>
    <row r="3326" spans="1:6" x14ac:dyDescent="0.25">
      <c r="A3326" s="9" t="str">
        <f t="shared" si="102"/>
        <v>Kuchař Martin MUDr. Ph.D. – 1148714393.02 (DPP)</v>
      </c>
      <c r="B3326" s="8" t="s">
        <v>5940</v>
      </c>
      <c r="C3326" s="8" t="s">
        <v>5941</v>
      </c>
      <c r="D3326" s="8" t="s">
        <v>165</v>
      </c>
      <c r="E3326" s="8" t="s">
        <v>5935</v>
      </c>
      <c r="F3326" s="8" t="str">
        <f t="shared" si="103"/>
        <v>11900</v>
      </c>
    </row>
    <row r="3327" spans="1:6" x14ac:dyDescent="0.25">
      <c r="A3327" s="9" t="str">
        <f t="shared" si="102"/>
        <v>Malcová Viktorie – 1173536071.02 (DPČ)</v>
      </c>
      <c r="B3327" s="8" t="s">
        <v>10030</v>
      </c>
      <c r="C3327" s="8" t="s">
        <v>10031</v>
      </c>
      <c r="D3327" s="8" t="s">
        <v>331</v>
      </c>
      <c r="E3327" s="8" t="s">
        <v>5935</v>
      </c>
      <c r="F3327" s="8" t="str">
        <f t="shared" si="103"/>
        <v>11900</v>
      </c>
    </row>
    <row r="3328" spans="1:6" x14ac:dyDescent="0.25">
      <c r="A3328" s="9" t="str">
        <f t="shared" si="102"/>
        <v>Malínská Hana RNDr. Mgr. Ph.D. – 1165237831.02 (DPP)</v>
      </c>
      <c r="B3328" s="8" t="s">
        <v>5942</v>
      </c>
      <c r="C3328" s="8" t="s">
        <v>5943</v>
      </c>
      <c r="D3328" s="8" t="s">
        <v>165</v>
      </c>
      <c r="E3328" s="8" t="s">
        <v>5935</v>
      </c>
      <c r="F3328" s="8" t="str">
        <f t="shared" si="103"/>
        <v>11900</v>
      </c>
    </row>
    <row r="3329" spans="1:6" x14ac:dyDescent="0.25">
      <c r="A3329" s="9" t="str">
        <f t="shared" si="102"/>
        <v>Novák Tomáš MUDr. Ph.D. – 1169891761.04 (DPP)</v>
      </c>
      <c r="B3329" s="8" t="s">
        <v>5944</v>
      </c>
      <c r="C3329" s="8" t="s">
        <v>5945</v>
      </c>
      <c r="D3329" s="8" t="s">
        <v>165</v>
      </c>
      <c r="E3329" s="8" t="s">
        <v>5935</v>
      </c>
      <c r="F3329" s="8" t="str">
        <f t="shared" si="103"/>
        <v>11900</v>
      </c>
    </row>
    <row r="3330" spans="1:6" x14ac:dyDescent="0.25">
      <c r="A3330" s="9" t="str">
        <f t="shared" ref="A3330:A3393" si="104">_xlfn.CONCAT(B3330," – ",C3330," (",D3330,")")</f>
        <v>Novotná Silvie – 1160570602.01 (DPČ)</v>
      </c>
      <c r="B3330" s="8" t="s">
        <v>10032</v>
      </c>
      <c r="C3330" s="8" t="s">
        <v>10033</v>
      </c>
      <c r="D3330" s="8" t="s">
        <v>331</v>
      </c>
      <c r="E3330" s="8" t="s">
        <v>5935</v>
      </c>
      <c r="F3330" s="8" t="str">
        <f t="shared" ref="F3330:F3393" si="105">MID(E3330,1,5)</f>
        <v>11900</v>
      </c>
    </row>
    <row r="3331" spans="1:6" x14ac:dyDescent="0.25">
      <c r="A3331" s="9" t="str">
        <f t="shared" si="104"/>
        <v>Skála Tomáš MUDr. Ph.D. – 1113660178.03 (DPP)</v>
      </c>
      <c r="B3331" s="8" t="s">
        <v>10448</v>
      </c>
      <c r="C3331" s="8" t="s">
        <v>10449</v>
      </c>
      <c r="D3331" s="8" t="s">
        <v>165</v>
      </c>
      <c r="E3331" s="8" t="s">
        <v>5935</v>
      </c>
      <c r="F3331" s="8" t="str">
        <f t="shared" si="105"/>
        <v>11900</v>
      </c>
    </row>
    <row r="3332" spans="1:6" x14ac:dyDescent="0.25">
      <c r="A3332" s="9" t="str">
        <f t="shared" si="104"/>
        <v>Šebela Antonín MUDr. Ph.D. – 1138905380.01 (DPP)</v>
      </c>
      <c r="B3332" s="8" t="s">
        <v>5946</v>
      </c>
      <c r="C3332" s="8" t="s">
        <v>5947</v>
      </c>
      <c r="D3332" s="8" t="s">
        <v>165</v>
      </c>
      <c r="E3332" s="8" t="s">
        <v>5935</v>
      </c>
      <c r="F3332" s="8" t="str">
        <f t="shared" si="105"/>
        <v>11900</v>
      </c>
    </row>
    <row r="3333" spans="1:6" x14ac:dyDescent="0.25">
      <c r="A3333" s="9" t="str">
        <f t="shared" si="104"/>
        <v>Šlapák Ivo prof. MUDr. CSc. – 1184681799.12 (DPP)</v>
      </c>
      <c r="B3333" s="8" t="s">
        <v>6457</v>
      </c>
      <c r="C3333" s="8" t="s">
        <v>10450</v>
      </c>
      <c r="D3333" s="8" t="s">
        <v>165</v>
      </c>
      <c r="E3333" s="8" t="s">
        <v>5935</v>
      </c>
      <c r="F3333" s="8" t="str">
        <f t="shared" si="105"/>
        <v>11900</v>
      </c>
    </row>
    <row r="3334" spans="1:6" x14ac:dyDescent="0.25">
      <c r="A3334" s="9" t="str">
        <f t="shared" si="104"/>
        <v>Vecko Filip – 1199124648.02 (DPČ)</v>
      </c>
      <c r="B3334" s="8" t="s">
        <v>5948</v>
      </c>
      <c r="C3334" s="8" t="s">
        <v>10034</v>
      </c>
      <c r="D3334" s="8" t="s">
        <v>331</v>
      </c>
      <c r="E3334" s="8" t="s">
        <v>5935</v>
      </c>
      <c r="F3334" s="8" t="str">
        <f t="shared" si="105"/>
        <v>11900</v>
      </c>
    </row>
    <row r="3335" spans="1:6" x14ac:dyDescent="0.25">
      <c r="A3335" s="9" t="str">
        <f t="shared" si="104"/>
        <v>Vicherová Tereza – 1140441270.02 (DPČ)</v>
      </c>
      <c r="B3335" s="8" t="s">
        <v>6754</v>
      </c>
      <c r="C3335" s="8" t="s">
        <v>10035</v>
      </c>
      <c r="D3335" s="8" t="s">
        <v>331</v>
      </c>
      <c r="E3335" s="8" t="s">
        <v>5935</v>
      </c>
      <c r="F3335" s="8" t="str">
        <f t="shared" si="105"/>
        <v>11900</v>
      </c>
    </row>
    <row r="3336" spans="1:6" x14ac:dyDescent="0.25">
      <c r="A3336" s="9" t="str">
        <f t="shared" si="104"/>
        <v>Apolínová Andrea – 1176471794.02 (DPP)</v>
      </c>
      <c r="B3336" s="8" t="s">
        <v>5949</v>
      </c>
      <c r="C3336" s="8" t="s">
        <v>10036</v>
      </c>
      <c r="D3336" s="8" t="s">
        <v>165</v>
      </c>
      <c r="E3336" s="8" t="s">
        <v>5950</v>
      </c>
      <c r="F3336" s="8" t="str">
        <f t="shared" si="105"/>
        <v>11902</v>
      </c>
    </row>
    <row r="3337" spans="1:6" x14ac:dyDescent="0.25">
      <c r="A3337" s="9" t="str">
        <f t="shared" si="104"/>
        <v>Bečková Anežka – 1195490739.02 (DPP)</v>
      </c>
      <c r="B3337" s="8" t="s">
        <v>5951</v>
      </c>
      <c r="C3337" s="8" t="s">
        <v>10037</v>
      </c>
      <c r="D3337" s="8" t="s">
        <v>165</v>
      </c>
      <c r="E3337" s="8" t="s">
        <v>5950</v>
      </c>
      <c r="F3337" s="8" t="str">
        <f t="shared" si="105"/>
        <v>11902</v>
      </c>
    </row>
    <row r="3338" spans="1:6" x14ac:dyDescent="0.25">
      <c r="A3338" s="9" t="str">
        <f t="shared" si="104"/>
        <v>Brabec Martin – 1126473837.01 (PP)</v>
      </c>
      <c r="B3338" s="8" t="s">
        <v>5952</v>
      </c>
      <c r="C3338" s="8" t="s">
        <v>5953</v>
      </c>
      <c r="D3338" s="8" t="s">
        <v>113</v>
      </c>
      <c r="E3338" s="8" t="s">
        <v>5950</v>
      </c>
      <c r="F3338" s="8" t="str">
        <f t="shared" si="105"/>
        <v>11902</v>
      </c>
    </row>
    <row r="3339" spans="1:6" x14ac:dyDescent="0.25">
      <c r="A3339" s="9" t="str">
        <f t="shared" si="104"/>
        <v>Bureš Josef – 1161510685.01 (PP)</v>
      </c>
      <c r="B3339" s="8" t="s">
        <v>5954</v>
      </c>
      <c r="C3339" s="8" t="s">
        <v>5955</v>
      </c>
      <c r="D3339" s="8" t="s">
        <v>113</v>
      </c>
      <c r="E3339" s="8" t="s">
        <v>5950</v>
      </c>
      <c r="F3339" s="8" t="str">
        <f t="shared" si="105"/>
        <v>11902</v>
      </c>
    </row>
    <row r="3340" spans="1:6" x14ac:dyDescent="0.25">
      <c r="A3340" s="9" t="str">
        <f t="shared" si="104"/>
        <v>Džupinková Zuzana – 1177450867.04 (PP)</v>
      </c>
      <c r="B3340" s="8" t="s">
        <v>5956</v>
      </c>
      <c r="C3340" s="8" t="s">
        <v>5957</v>
      </c>
      <c r="D3340" s="8" t="s">
        <v>113</v>
      </c>
      <c r="E3340" s="8" t="s">
        <v>5950</v>
      </c>
      <c r="F3340" s="8" t="str">
        <f t="shared" si="105"/>
        <v>11902</v>
      </c>
    </row>
    <row r="3341" spans="1:6" x14ac:dyDescent="0.25">
      <c r="A3341" s="9" t="str">
        <f t="shared" si="104"/>
        <v>Fořtová Jana – 1145260993.01 (PP)</v>
      </c>
      <c r="B3341" s="8" t="s">
        <v>10038</v>
      </c>
      <c r="C3341" s="8" t="s">
        <v>10039</v>
      </c>
      <c r="D3341" s="8" t="s">
        <v>113</v>
      </c>
      <c r="E3341" s="8" t="s">
        <v>5950</v>
      </c>
      <c r="F3341" s="8" t="str">
        <f t="shared" si="105"/>
        <v>11902</v>
      </c>
    </row>
    <row r="3342" spans="1:6" x14ac:dyDescent="0.25">
      <c r="A3342" s="9" t="str">
        <f t="shared" si="104"/>
        <v>Glova Andrej – 1181995287.05 (DPP)</v>
      </c>
      <c r="B3342" s="8" t="s">
        <v>1889</v>
      </c>
      <c r="C3342" s="8" t="s">
        <v>10040</v>
      </c>
      <c r="D3342" s="8" t="s">
        <v>165</v>
      </c>
      <c r="E3342" s="8" t="s">
        <v>5950</v>
      </c>
      <c r="F3342" s="8" t="str">
        <f t="shared" si="105"/>
        <v>11902</v>
      </c>
    </row>
    <row r="3343" spans="1:6" x14ac:dyDescent="0.25">
      <c r="A3343" s="9" t="str">
        <f t="shared" si="104"/>
        <v>Gorčíková Iva – 1175987130.03 (DPP)</v>
      </c>
      <c r="B3343" s="8" t="s">
        <v>5958</v>
      </c>
      <c r="C3343" s="8" t="s">
        <v>10041</v>
      </c>
      <c r="D3343" s="8" t="s">
        <v>165</v>
      </c>
      <c r="E3343" s="8" t="s">
        <v>5950</v>
      </c>
      <c r="F3343" s="8" t="str">
        <f t="shared" si="105"/>
        <v>11902</v>
      </c>
    </row>
    <row r="3344" spans="1:6" x14ac:dyDescent="0.25">
      <c r="A3344" s="9" t="str">
        <f t="shared" si="104"/>
        <v>Horák Vladimír Ing. – 1185227630.01 (PP)</v>
      </c>
      <c r="B3344" s="8" t="s">
        <v>5959</v>
      </c>
      <c r="C3344" s="8" t="s">
        <v>5960</v>
      </c>
      <c r="D3344" s="8" t="s">
        <v>113</v>
      </c>
      <c r="E3344" s="8" t="s">
        <v>5950</v>
      </c>
      <c r="F3344" s="8" t="str">
        <f t="shared" si="105"/>
        <v>11902</v>
      </c>
    </row>
    <row r="3345" spans="1:6" x14ac:dyDescent="0.25">
      <c r="A3345" s="9" t="str">
        <f t="shared" si="104"/>
        <v>Hořejšová Anna Bc. DiS. – 1153067126.01 (PP)</v>
      </c>
      <c r="B3345" s="8" t="s">
        <v>5961</v>
      </c>
      <c r="C3345" s="8" t="s">
        <v>5962</v>
      </c>
      <c r="D3345" s="8" t="s">
        <v>113</v>
      </c>
      <c r="E3345" s="8" t="s">
        <v>5950</v>
      </c>
      <c r="F3345" s="8" t="str">
        <f t="shared" si="105"/>
        <v>11902</v>
      </c>
    </row>
    <row r="3346" spans="1:6" x14ac:dyDescent="0.25">
      <c r="A3346" s="9" t="str">
        <f t="shared" si="104"/>
        <v>Hosnedl Emanuel RNDr. – 1120142714.01 (PP)</v>
      </c>
      <c r="B3346" s="8" t="s">
        <v>5963</v>
      </c>
      <c r="C3346" s="8" t="s">
        <v>5964</v>
      </c>
      <c r="D3346" s="8" t="s">
        <v>113</v>
      </c>
      <c r="E3346" s="8" t="s">
        <v>5950</v>
      </c>
      <c r="F3346" s="8" t="str">
        <f t="shared" si="105"/>
        <v>11902</v>
      </c>
    </row>
    <row r="3347" spans="1:6" x14ac:dyDescent="0.25">
      <c r="A3347" s="9" t="str">
        <f t="shared" si="104"/>
        <v>Hubal Petr Bc. – 1161475346.01 (PP)</v>
      </c>
      <c r="B3347" s="8" t="s">
        <v>5965</v>
      </c>
      <c r="C3347" s="8" t="s">
        <v>5966</v>
      </c>
      <c r="D3347" s="8" t="s">
        <v>113</v>
      </c>
      <c r="E3347" s="8" t="s">
        <v>5950</v>
      </c>
      <c r="F3347" s="8" t="str">
        <f t="shared" si="105"/>
        <v>11902</v>
      </c>
    </row>
    <row r="3348" spans="1:6" x14ac:dyDescent="0.25">
      <c r="A3348" s="9" t="str">
        <f t="shared" si="104"/>
        <v>Janáč Hynek – 1160173751.01 (DPP)</v>
      </c>
      <c r="B3348" s="8" t="s">
        <v>10042</v>
      </c>
      <c r="C3348" s="8" t="s">
        <v>10043</v>
      </c>
      <c r="D3348" s="8" t="s">
        <v>165</v>
      </c>
      <c r="E3348" s="8" t="s">
        <v>5950</v>
      </c>
      <c r="F3348" s="8" t="str">
        <f t="shared" si="105"/>
        <v>11902</v>
      </c>
    </row>
    <row r="3349" spans="1:6" x14ac:dyDescent="0.25">
      <c r="A3349" s="9" t="str">
        <f t="shared" si="104"/>
        <v>Kapustová Barbora – 1143252121.01 (DPP)</v>
      </c>
      <c r="B3349" s="8" t="s">
        <v>10044</v>
      </c>
      <c r="C3349" s="8" t="s">
        <v>10045</v>
      </c>
      <c r="D3349" s="8" t="s">
        <v>165</v>
      </c>
      <c r="E3349" s="8" t="s">
        <v>5950</v>
      </c>
      <c r="F3349" s="8" t="str">
        <f t="shared" si="105"/>
        <v>11902</v>
      </c>
    </row>
    <row r="3350" spans="1:6" x14ac:dyDescent="0.25">
      <c r="A3350" s="9" t="str">
        <f t="shared" si="104"/>
        <v>Kejha Lukáš – 1135455143.01 (PP)</v>
      </c>
      <c r="B3350" s="8" t="s">
        <v>5968</v>
      </c>
      <c r="C3350" s="8" t="s">
        <v>5969</v>
      </c>
      <c r="D3350" s="8" t="s">
        <v>113</v>
      </c>
      <c r="E3350" s="8" t="s">
        <v>5950</v>
      </c>
      <c r="F3350" s="8" t="str">
        <f t="shared" si="105"/>
        <v>11902</v>
      </c>
    </row>
    <row r="3351" spans="1:6" x14ac:dyDescent="0.25">
      <c r="A3351" s="9" t="str">
        <f t="shared" si="104"/>
        <v>Krůtová Tereza – 1155864062.02 (DPP)</v>
      </c>
      <c r="B3351" s="8" t="s">
        <v>5970</v>
      </c>
      <c r="C3351" s="8" t="s">
        <v>10046</v>
      </c>
      <c r="D3351" s="8" t="s">
        <v>165</v>
      </c>
      <c r="E3351" s="8" t="s">
        <v>5950</v>
      </c>
      <c r="F3351" s="8" t="str">
        <f t="shared" si="105"/>
        <v>11902</v>
      </c>
    </row>
    <row r="3352" spans="1:6" x14ac:dyDescent="0.25">
      <c r="A3352" s="9" t="str">
        <f t="shared" si="104"/>
        <v>Kušnirák Tomáš – 1115567196.01 (DPP)</v>
      </c>
      <c r="B3352" s="8" t="s">
        <v>10047</v>
      </c>
      <c r="C3352" s="8" t="s">
        <v>10048</v>
      </c>
      <c r="D3352" s="8" t="s">
        <v>165</v>
      </c>
      <c r="E3352" s="8" t="s">
        <v>5950</v>
      </c>
      <c r="F3352" s="8" t="str">
        <f t="shared" si="105"/>
        <v>11902</v>
      </c>
    </row>
    <row r="3353" spans="1:6" x14ac:dyDescent="0.25">
      <c r="A3353" s="9" t="str">
        <f t="shared" si="104"/>
        <v>Martiňák Josef Ing. – 1195711065.01 (PP)</v>
      </c>
      <c r="B3353" s="8" t="s">
        <v>5971</v>
      </c>
      <c r="C3353" s="8" t="s">
        <v>5972</v>
      </c>
      <c r="D3353" s="8" t="s">
        <v>113</v>
      </c>
      <c r="E3353" s="8" t="s">
        <v>5950</v>
      </c>
      <c r="F3353" s="8" t="str">
        <f t="shared" si="105"/>
        <v>11902</v>
      </c>
    </row>
    <row r="3354" spans="1:6" x14ac:dyDescent="0.25">
      <c r="A3354" s="9" t="str">
        <f t="shared" si="104"/>
        <v>Mařík Jan – 1110835465.02 (DPP)</v>
      </c>
      <c r="B3354" s="8" t="s">
        <v>5973</v>
      </c>
      <c r="C3354" s="8" t="s">
        <v>10049</v>
      </c>
      <c r="D3354" s="8" t="s">
        <v>165</v>
      </c>
      <c r="E3354" s="8" t="s">
        <v>5950</v>
      </c>
      <c r="F3354" s="8" t="str">
        <f t="shared" si="105"/>
        <v>11902</v>
      </c>
    </row>
    <row r="3355" spans="1:6" x14ac:dyDescent="0.25">
      <c r="A3355" s="9" t="str">
        <f t="shared" si="104"/>
        <v>Mašková Soňa Mgr. – 1130710214.01 (PP)</v>
      </c>
      <c r="B3355" s="8" t="s">
        <v>5974</v>
      </c>
      <c r="C3355" s="8" t="s">
        <v>5975</v>
      </c>
      <c r="D3355" s="8" t="s">
        <v>113</v>
      </c>
      <c r="E3355" s="8" t="s">
        <v>5950</v>
      </c>
      <c r="F3355" s="8" t="str">
        <f t="shared" si="105"/>
        <v>11902</v>
      </c>
    </row>
    <row r="3356" spans="1:6" x14ac:dyDescent="0.25">
      <c r="A3356" s="9" t="str">
        <f t="shared" si="104"/>
        <v>Mezuliáníková Hana Ing. – 1134958691.01 (PP)</v>
      </c>
      <c r="B3356" s="8" t="s">
        <v>5976</v>
      </c>
      <c r="C3356" s="8" t="s">
        <v>5977</v>
      </c>
      <c r="D3356" s="8" t="s">
        <v>113</v>
      </c>
      <c r="E3356" s="8" t="s">
        <v>5950</v>
      </c>
      <c r="F3356" s="8" t="str">
        <f t="shared" si="105"/>
        <v>11902</v>
      </c>
    </row>
    <row r="3357" spans="1:6" x14ac:dyDescent="0.25">
      <c r="A3357" s="9" t="str">
        <f t="shared" si="104"/>
        <v>Miklovicsová Melisa – 1149461019.03 (DPP)</v>
      </c>
      <c r="B3357" s="8" t="s">
        <v>5978</v>
      </c>
      <c r="C3357" s="8" t="s">
        <v>10050</v>
      </c>
      <c r="D3357" s="8" t="s">
        <v>165</v>
      </c>
      <c r="E3357" s="8" t="s">
        <v>5950</v>
      </c>
      <c r="F3357" s="8" t="str">
        <f t="shared" si="105"/>
        <v>11902</v>
      </c>
    </row>
    <row r="3358" spans="1:6" x14ac:dyDescent="0.25">
      <c r="A3358" s="9" t="str">
        <f t="shared" si="104"/>
        <v>Patočka Roman – 1141199131.01 (PP)</v>
      </c>
      <c r="B3358" s="8" t="s">
        <v>5979</v>
      </c>
      <c r="C3358" s="8" t="s">
        <v>5980</v>
      </c>
      <c r="D3358" s="8" t="s">
        <v>113</v>
      </c>
      <c r="E3358" s="8" t="s">
        <v>5950</v>
      </c>
      <c r="F3358" s="8" t="str">
        <f t="shared" si="105"/>
        <v>11902</v>
      </c>
    </row>
    <row r="3359" spans="1:6" x14ac:dyDescent="0.25">
      <c r="A3359" s="9" t="str">
        <f t="shared" si="104"/>
        <v>Pavlíček Martin – 1145130863.01 (PP)</v>
      </c>
      <c r="B3359" s="8" t="s">
        <v>5981</v>
      </c>
      <c r="C3359" s="8" t="s">
        <v>5982</v>
      </c>
      <c r="D3359" s="8" t="s">
        <v>113</v>
      </c>
      <c r="E3359" s="8" t="s">
        <v>5950</v>
      </c>
      <c r="F3359" s="8" t="str">
        <f t="shared" si="105"/>
        <v>11902</v>
      </c>
    </row>
    <row r="3360" spans="1:6" x14ac:dyDescent="0.25">
      <c r="A3360" s="9" t="str">
        <f t="shared" si="104"/>
        <v>Pekár Gregor MUDr. – 1134052031.08 (DPP)</v>
      </c>
      <c r="B3360" s="8" t="s">
        <v>10451</v>
      </c>
      <c r="C3360" s="8" t="s">
        <v>10051</v>
      </c>
      <c r="D3360" s="8" t="s">
        <v>165</v>
      </c>
      <c r="E3360" s="8" t="s">
        <v>5950</v>
      </c>
      <c r="F3360" s="8" t="str">
        <f t="shared" si="105"/>
        <v>11902</v>
      </c>
    </row>
    <row r="3361" spans="1:6" x14ac:dyDescent="0.25">
      <c r="A3361" s="9" t="str">
        <f t="shared" si="104"/>
        <v>Pešek Ivan  DiS. – 1168140003.01 (PP)</v>
      </c>
      <c r="B3361" s="8" t="s">
        <v>5983</v>
      </c>
      <c r="C3361" s="8" t="s">
        <v>5984</v>
      </c>
      <c r="D3361" s="8" t="s">
        <v>113</v>
      </c>
      <c r="E3361" s="8" t="s">
        <v>5950</v>
      </c>
      <c r="F3361" s="8" t="str">
        <f t="shared" si="105"/>
        <v>11902</v>
      </c>
    </row>
    <row r="3362" spans="1:6" x14ac:dyDescent="0.25">
      <c r="A3362" s="9" t="str">
        <f t="shared" si="104"/>
        <v>Pick Daniel – 1190719862.03 (DPP)</v>
      </c>
      <c r="B3362" s="8" t="s">
        <v>1996</v>
      </c>
      <c r="C3362" s="8" t="s">
        <v>10052</v>
      </c>
      <c r="D3362" s="8" t="s">
        <v>165</v>
      </c>
      <c r="E3362" s="8" t="s">
        <v>5950</v>
      </c>
      <c r="F3362" s="8" t="str">
        <f t="shared" si="105"/>
        <v>11902</v>
      </c>
    </row>
    <row r="3363" spans="1:6" x14ac:dyDescent="0.25">
      <c r="A3363" s="9" t="str">
        <f t="shared" si="104"/>
        <v>Procházka Tomáš – 1155443858.03 (DPP)</v>
      </c>
      <c r="B3363" s="8" t="s">
        <v>5985</v>
      </c>
      <c r="C3363" s="8" t="s">
        <v>10053</v>
      </c>
      <c r="D3363" s="8" t="s">
        <v>165</v>
      </c>
      <c r="E3363" s="8" t="s">
        <v>5950</v>
      </c>
      <c r="F3363" s="8" t="str">
        <f t="shared" si="105"/>
        <v>11902</v>
      </c>
    </row>
    <row r="3364" spans="1:6" x14ac:dyDescent="0.25">
      <c r="A3364" s="9" t="str">
        <f t="shared" si="104"/>
        <v>Procházková Emma – 1157341393.02 (DPP)</v>
      </c>
      <c r="B3364" s="8" t="s">
        <v>5986</v>
      </c>
      <c r="C3364" s="8" t="s">
        <v>10054</v>
      </c>
      <c r="D3364" s="8" t="s">
        <v>165</v>
      </c>
      <c r="E3364" s="8" t="s">
        <v>5950</v>
      </c>
      <c r="F3364" s="8" t="str">
        <f t="shared" si="105"/>
        <v>11902</v>
      </c>
    </row>
    <row r="3365" spans="1:6" x14ac:dyDescent="0.25">
      <c r="A3365" s="9" t="str">
        <f t="shared" si="104"/>
        <v>Skurtu Anastasia – 1131835997.04 (DPP)</v>
      </c>
      <c r="B3365" s="8" t="s">
        <v>5987</v>
      </c>
      <c r="C3365" s="8" t="s">
        <v>10055</v>
      </c>
      <c r="D3365" s="8" t="s">
        <v>165</v>
      </c>
      <c r="E3365" s="8" t="s">
        <v>5950</v>
      </c>
      <c r="F3365" s="8" t="str">
        <f t="shared" si="105"/>
        <v>11902</v>
      </c>
    </row>
    <row r="3366" spans="1:6" x14ac:dyDescent="0.25">
      <c r="A3366" s="9" t="str">
        <f t="shared" si="104"/>
        <v>Šatrová Anna – 1194799944.01 (DPP)</v>
      </c>
      <c r="B3366" s="8" t="s">
        <v>10056</v>
      </c>
      <c r="C3366" s="8" t="s">
        <v>10057</v>
      </c>
      <c r="D3366" s="8" t="s">
        <v>165</v>
      </c>
      <c r="E3366" s="8" t="s">
        <v>5950</v>
      </c>
      <c r="F3366" s="8" t="str">
        <f t="shared" si="105"/>
        <v>11902</v>
      </c>
    </row>
    <row r="3367" spans="1:6" x14ac:dyDescent="0.25">
      <c r="A3367" s="9" t="str">
        <f t="shared" si="104"/>
        <v>Škubalová Veronika – 1110049825.04 (DPP)</v>
      </c>
      <c r="B3367" s="8" t="s">
        <v>5988</v>
      </c>
      <c r="C3367" s="8" t="s">
        <v>10058</v>
      </c>
      <c r="D3367" s="8" t="s">
        <v>165</v>
      </c>
      <c r="E3367" s="8" t="s">
        <v>5950</v>
      </c>
      <c r="F3367" s="8" t="str">
        <f t="shared" si="105"/>
        <v>11902</v>
      </c>
    </row>
    <row r="3368" spans="1:6" x14ac:dyDescent="0.25">
      <c r="A3368" s="9" t="str">
        <f t="shared" si="104"/>
        <v>Štěch Jan – 1124072698.01 (DPP)</v>
      </c>
      <c r="B3368" s="8" t="s">
        <v>10059</v>
      </c>
      <c r="C3368" s="8" t="s">
        <v>10060</v>
      </c>
      <c r="D3368" s="8" t="s">
        <v>165</v>
      </c>
      <c r="E3368" s="8" t="s">
        <v>5950</v>
      </c>
      <c r="F3368" s="8" t="str">
        <f t="shared" si="105"/>
        <v>11902</v>
      </c>
    </row>
    <row r="3369" spans="1:6" x14ac:dyDescent="0.25">
      <c r="A3369" s="9" t="str">
        <f t="shared" si="104"/>
        <v>Štuka Čestmír RNDr. MBA, Ph.D. – 1183297218.01 (PP)</v>
      </c>
      <c r="B3369" s="8" t="s">
        <v>869</v>
      </c>
      <c r="C3369" s="8" t="s">
        <v>5989</v>
      </c>
      <c r="D3369" s="8" t="s">
        <v>113</v>
      </c>
      <c r="E3369" s="8" t="s">
        <v>5950</v>
      </c>
      <c r="F3369" s="8" t="str">
        <f t="shared" si="105"/>
        <v>11902</v>
      </c>
    </row>
    <row r="3370" spans="1:6" x14ac:dyDescent="0.25">
      <c r="A3370" s="9" t="str">
        <f t="shared" si="104"/>
        <v>Vacca Emma – 1182616124.03 (DPP)</v>
      </c>
      <c r="B3370" s="8" t="s">
        <v>5992</v>
      </c>
      <c r="C3370" s="8" t="s">
        <v>10061</v>
      </c>
      <c r="D3370" s="8" t="s">
        <v>165</v>
      </c>
      <c r="E3370" s="8" t="s">
        <v>5950</v>
      </c>
      <c r="F3370" s="8" t="str">
        <f t="shared" si="105"/>
        <v>11902</v>
      </c>
    </row>
    <row r="3371" spans="1:6" x14ac:dyDescent="0.25">
      <c r="A3371" s="9" t="str">
        <f t="shared" si="104"/>
        <v>Vašinová Pavlína – 1137564428.06 (DPP)</v>
      </c>
      <c r="B3371" s="8" t="s">
        <v>5993</v>
      </c>
      <c r="C3371" s="8" t="s">
        <v>10062</v>
      </c>
      <c r="D3371" s="8" t="s">
        <v>165</v>
      </c>
      <c r="E3371" s="8" t="s">
        <v>5950</v>
      </c>
      <c r="F3371" s="8" t="str">
        <f t="shared" si="105"/>
        <v>11902</v>
      </c>
    </row>
    <row r="3372" spans="1:6" x14ac:dyDescent="0.25">
      <c r="A3372" s="9" t="str">
        <f t="shared" si="104"/>
        <v>Vávra Radek Ing. – 1175864937.01 (PP)</v>
      </c>
      <c r="B3372" s="8" t="s">
        <v>5996</v>
      </c>
      <c r="C3372" s="8" t="s">
        <v>5997</v>
      </c>
      <c r="D3372" s="8" t="s">
        <v>113</v>
      </c>
      <c r="E3372" s="8" t="s">
        <v>5950</v>
      </c>
      <c r="F3372" s="8" t="str">
        <f t="shared" si="105"/>
        <v>11902</v>
      </c>
    </row>
    <row r="3373" spans="1:6" x14ac:dyDescent="0.25">
      <c r="A3373" s="9" t="str">
        <f t="shared" si="104"/>
        <v>Vávra Jakub – 1151150225.01 (DPP)</v>
      </c>
      <c r="B3373" s="8" t="s">
        <v>5994</v>
      </c>
      <c r="C3373" s="8" t="s">
        <v>5995</v>
      </c>
      <c r="D3373" s="8" t="s">
        <v>165</v>
      </c>
      <c r="E3373" s="8" t="s">
        <v>5950</v>
      </c>
      <c r="F3373" s="8" t="str">
        <f t="shared" si="105"/>
        <v>11902</v>
      </c>
    </row>
    <row r="3374" spans="1:6" x14ac:dyDescent="0.25">
      <c r="A3374" s="9" t="str">
        <f t="shared" si="104"/>
        <v>Zajacová Natália – 1121226276.02 (DPP)</v>
      </c>
      <c r="B3374" s="8" t="s">
        <v>5998</v>
      </c>
      <c r="C3374" s="8" t="s">
        <v>10063</v>
      </c>
      <c r="D3374" s="8" t="s">
        <v>165</v>
      </c>
      <c r="E3374" s="8" t="s">
        <v>5950</v>
      </c>
      <c r="F3374" s="8" t="str">
        <f t="shared" si="105"/>
        <v>11902</v>
      </c>
    </row>
    <row r="3375" spans="1:6" x14ac:dyDescent="0.25">
      <c r="A3375" s="9" t="str">
        <f t="shared" si="104"/>
        <v>Zíka Jiří Ing. – 1124954962.01 (PP)</v>
      </c>
      <c r="B3375" s="8" t="s">
        <v>5999</v>
      </c>
      <c r="C3375" s="8" t="s">
        <v>6000</v>
      </c>
      <c r="D3375" s="8" t="s">
        <v>113</v>
      </c>
      <c r="E3375" s="8" t="s">
        <v>5950</v>
      </c>
      <c r="F3375" s="8" t="str">
        <f t="shared" si="105"/>
        <v>11902</v>
      </c>
    </row>
    <row r="3376" spans="1:6" x14ac:dyDescent="0.25">
      <c r="A3376" s="9" t="str">
        <f t="shared" si="104"/>
        <v>Dvořáková Silvie – 1113656715.01 (PP)</v>
      </c>
      <c r="B3376" s="8" t="s">
        <v>6001</v>
      </c>
      <c r="C3376" s="8" t="s">
        <v>6002</v>
      </c>
      <c r="D3376" s="8" t="s">
        <v>113</v>
      </c>
      <c r="E3376" s="8" t="s">
        <v>6003</v>
      </c>
      <c r="F3376" s="8" t="str">
        <f t="shared" si="105"/>
        <v>11903</v>
      </c>
    </row>
    <row r="3377" spans="1:6" x14ac:dyDescent="0.25">
      <c r="A3377" s="9" t="str">
        <f t="shared" si="104"/>
        <v>Kernová Ilona – 1192468119.01 (PP)</v>
      </c>
      <c r="B3377" s="8" t="s">
        <v>6004</v>
      </c>
      <c r="C3377" s="8" t="s">
        <v>6005</v>
      </c>
      <c r="D3377" s="8" t="s">
        <v>113</v>
      </c>
      <c r="E3377" s="8" t="s">
        <v>6003</v>
      </c>
      <c r="F3377" s="8" t="str">
        <f t="shared" si="105"/>
        <v>11903</v>
      </c>
    </row>
    <row r="3378" spans="1:6" x14ac:dyDescent="0.25">
      <c r="A3378" s="9" t="str">
        <f t="shared" si="104"/>
        <v>Demireva Markéta – 1110845083.01 (PP)</v>
      </c>
      <c r="B3378" s="8" t="s">
        <v>6008</v>
      </c>
      <c r="C3378" s="8" t="s">
        <v>6009</v>
      </c>
      <c r="D3378" s="8" t="s">
        <v>113</v>
      </c>
      <c r="E3378" s="8" t="s">
        <v>6010</v>
      </c>
      <c r="F3378" s="8" t="str">
        <f t="shared" si="105"/>
        <v>11904</v>
      </c>
    </row>
    <row r="3379" spans="1:6" x14ac:dyDescent="0.25">
      <c r="A3379" s="9" t="str">
        <f t="shared" si="104"/>
        <v>Dvořáková Renata – 1134825187.01 (PP)</v>
      </c>
      <c r="B3379" s="8" t="s">
        <v>6011</v>
      </c>
      <c r="C3379" s="8" t="s">
        <v>6012</v>
      </c>
      <c r="D3379" s="8" t="s">
        <v>113</v>
      </c>
      <c r="E3379" s="8" t="s">
        <v>6010</v>
      </c>
      <c r="F3379" s="8" t="str">
        <f t="shared" si="105"/>
        <v>11904</v>
      </c>
    </row>
    <row r="3380" spans="1:6" x14ac:dyDescent="0.25">
      <c r="A3380" s="9" t="str">
        <f t="shared" si="104"/>
        <v>Holanová Marcela – 1198610275.01 (PP)</v>
      </c>
      <c r="B3380" s="8" t="s">
        <v>6013</v>
      </c>
      <c r="C3380" s="8" t="s">
        <v>6014</v>
      </c>
      <c r="D3380" s="8" t="s">
        <v>113</v>
      </c>
      <c r="E3380" s="8" t="s">
        <v>6010</v>
      </c>
      <c r="F3380" s="8" t="str">
        <f t="shared" si="105"/>
        <v>11904</v>
      </c>
    </row>
    <row r="3381" spans="1:6" x14ac:dyDescent="0.25">
      <c r="A3381" s="9" t="str">
        <f t="shared" si="104"/>
        <v>Kasalová Barbora Ing. – 1111473115.01 (PP)</v>
      </c>
      <c r="B3381" s="8" t="s">
        <v>6015</v>
      </c>
      <c r="C3381" s="8" t="s">
        <v>6016</v>
      </c>
      <c r="D3381" s="8" t="s">
        <v>113</v>
      </c>
      <c r="E3381" s="8" t="s">
        <v>6010</v>
      </c>
      <c r="F3381" s="8" t="str">
        <f t="shared" si="105"/>
        <v>11904</v>
      </c>
    </row>
    <row r="3382" spans="1:6" x14ac:dyDescent="0.25">
      <c r="A3382" s="9" t="str">
        <f t="shared" si="104"/>
        <v>Kohútová Vladislava Ing. – 1150108085.01 (PP)</v>
      </c>
      <c r="B3382" s="8" t="s">
        <v>6017</v>
      </c>
      <c r="C3382" s="8" t="s">
        <v>6018</v>
      </c>
      <c r="D3382" s="8" t="s">
        <v>113</v>
      </c>
      <c r="E3382" s="8" t="s">
        <v>6010</v>
      </c>
      <c r="F3382" s="8" t="str">
        <f t="shared" si="105"/>
        <v>11904</v>
      </c>
    </row>
    <row r="3383" spans="1:6" x14ac:dyDescent="0.25">
      <c r="A3383" s="9" t="str">
        <f t="shared" si="104"/>
        <v>Kolářová Jana – 1199994664.01 (PP)</v>
      </c>
      <c r="B3383" s="8" t="s">
        <v>6019</v>
      </c>
      <c r="C3383" s="8" t="s">
        <v>6020</v>
      </c>
      <c r="D3383" s="8" t="s">
        <v>113</v>
      </c>
      <c r="E3383" s="8" t="s">
        <v>6010</v>
      </c>
      <c r="F3383" s="8" t="str">
        <f t="shared" si="105"/>
        <v>11904</v>
      </c>
    </row>
    <row r="3384" spans="1:6" x14ac:dyDescent="0.25">
      <c r="A3384" s="9" t="str">
        <f t="shared" si="104"/>
        <v>Korbelová Irena – 1114935911.01 (PP)</v>
      </c>
      <c r="B3384" s="8" t="s">
        <v>6021</v>
      </c>
      <c r="C3384" s="8" t="s">
        <v>6022</v>
      </c>
      <c r="D3384" s="8" t="s">
        <v>113</v>
      </c>
      <c r="E3384" s="8" t="s">
        <v>6010</v>
      </c>
      <c r="F3384" s="8" t="str">
        <f t="shared" si="105"/>
        <v>11904</v>
      </c>
    </row>
    <row r="3385" spans="1:6" x14ac:dyDescent="0.25">
      <c r="A3385" s="9" t="str">
        <f t="shared" si="104"/>
        <v>Kořínková Jaroslava MgA. – 1182644854.01 (PP)</v>
      </c>
      <c r="B3385" s="8" t="s">
        <v>6023</v>
      </c>
      <c r="C3385" s="8" t="s">
        <v>6024</v>
      </c>
      <c r="D3385" s="8" t="s">
        <v>113</v>
      </c>
      <c r="E3385" s="8" t="s">
        <v>6010</v>
      </c>
      <c r="F3385" s="8" t="str">
        <f t="shared" si="105"/>
        <v>11904</v>
      </c>
    </row>
    <row r="3386" spans="1:6" x14ac:dyDescent="0.25">
      <c r="A3386" s="9" t="str">
        <f t="shared" si="104"/>
        <v>Nosková Ilona – 1176988203.01 (PP)</v>
      </c>
      <c r="B3386" s="8" t="s">
        <v>6025</v>
      </c>
      <c r="C3386" s="8" t="s">
        <v>6026</v>
      </c>
      <c r="D3386" s="8" t="s">
        <v>113</v>
      </c>
      <c r="E3386" s="8" t="s">
        <v>6010</v>
      </c>
      <c r="F3386" s="8" t="str">
        <f t="shared" si="105"/>
        <v>11904</v>
      </c>
    </row>
    <row r="3387" spans="1:6" x14ac:dyDescent="0.25">
      <c r="A3387" s="9" t="str">
        <f t="shared" si="104"/>
        <v>Sochorová Markéta Ing. – 1141713968.01 (PP)</v>
      </c>
      <c r="B3387" s="8" t="s">
        <v>6027</v>
      </c>
      <c r="C3387" s="8" t="s">
        <v>6028</v>
      </c>
      <c r="D3387" s="8" t="s">
        <v>113</v>
      </c>
      <c r="E3387" s="8" t="s">
        <v>6010</v>
      </c>
      <c r="F3387" s="8" t="str">
        <f t="shared" si="105"/>
        <v>11904</v>
      </c>
    </row>
    <row r="3388" spans="1:6" x14ac:dyDescent="0.25">
      <c r="A3388" s="9" t="str">
        <f t="shared" si="104"/>
        <v>Šikl Stanislav – 1189536262.06 (DPP)</v>
      </c>
      <c r="B3388" s="8" t="s">
        <v>6029</v>
      </c>
      <c r="C3388" s="8" t="s">
        <v>6030</v>
      </c>
      <c r="D3388" s="8" t="s">
        <v>165</v>
      </c>
      <c r="E3388" s="8" t="s">
        <v>6010</v>
      </c>
      <c r="F3388" s="8" t="str">
        <f t="shared" si="105"/>
        <v>11904</v>
      </c>
    </row>
    <row r="3389" spans="1:6" x14ac:dyDescent="0.25">
      <c r="A3389" s="9" t="str">
        <f t="shared" si="104"/>
        <v>Vargová Michaela – 1161301179.01 (PP)</v>
      </c>
      <c r="B3389" s="8" t="s">
        <v>6031</v>
      </c>
      <c r="C3389" s="8" t="s">
        <v>6032</v>
      </c>
      <c r="D3389" s="8" t="s">
        <v>113</v>
      </c>
      <c r="E3389" s="8" t="s">
        <v>6010</v>
      </c>
      <c r="F3389" s="8" t="str">
        <f t="shared" si="105"/>
        <v>11904</v>
      </c>
    </row>
    <row r="3390" spans="1:6" x14ac:dyDescent="0.25">
      <c r="A3390" s="9" t="str">
        <f t="shared" si="104"/>
        <v>Veselá Martina – 1157662176.01 (PP)</v>
      </c>
      <c r="B3390" s="8" t="s">
        <v>6033</v>
      </c>
      <c r="C3390" s="8" t="s">
        <v>6034</v>
      </c>
      <c r="D3390" s="8" t="s">
        <v>113</v>
      </c>
      <c r="E3390" s="8" t="s">
        <v>6010</v>
      </c>
      <c r="F3390" s="8" t="str">
        <f t="shared" si="105"/>
        <v>11904</v>
      </c>
    </row>
    <row r="3391" spans="1:6" x14ac:dyDescent="0.25">
      <c r="A3391" s="9" t="str">
        <f t="shared" si="104"/>
        <v>Zaspalová Jana Mgr. – 1184044032.01 (PP)</v>
      </c>
      <c r="B3391" s="8" t="s">
        <v>6035</v>
      </c>
      <c r="C3391" s="8" t="s">
        <v>6036</v>
      </c>
      <c r="D3391" s="8" t="s">
        <v>113</v>
      </c>
      <c r="E3391" s="8" t="s">
        <v>6010</v>
      </c>
      <c r="F3391" s="8" t="str">
        <f t="shared" si="105"/>
        <v>11904</v>
      </c>
    </row>
    <row r="3392" spans="1:6" x14ac:dyDescent="0.25">
      <c r="A3392" s="9" t="str">
        <f t="shared" si="104"/>
        <v>Frantíková Bohdana Bc. – 1122695575.01 (PP)</v>
      </c>
      <c r="B3392" s="8" t="s">
        <v>6037</v>
      </c>
      <c r="C3392" s="8" t="s">
        <v>6038</v>
      </c>
      <c r="D3392" s="8" t="s">
        <v>113</v>
      </c>
      <c r="E3392" s="8" t="s">
        <v>6039</v>
      </c>
      <c r="F3392" s="8" t="str">
        <f t="shared" si="105"/>
        <v>11905</v>
      </c>
    </row>
    <row r="3393" spans="1:6" x14ac:dyDescent="0.25">
      <c r="A3393" s="9" t="str">
        <f t="shared" si="104"/>
        <v>Charouzdová Eva Mgr. Bc. – 1122257686.01 (PP)</v>
      </c>
      <c r="B3393" s="8" t="s">
        <v>6040</v>
      </c>
      <c r="C3393" s="8" t="s">
        <v>6041</v>
      </c>
      <c r="D3393" s="8" t="s">
        <v>113</v>
      </c>
      <c r="E3393" s="8" t="s">
        <v>6039</v>
      </c>
      <c r="F3393" s="8" t="str">
        <f t="shared" si="105"/>
        <v>11905</v>
      </c>
    </row>
    <row r="3394" spans="1:6" x14ac:dyDescent="0.25">
      <c r="A3394" s="9" t="str">
        <f t="shared" ref="A3394:A3457" si="106">_xlfn.CONCAT(B3394," – ",C3394," (",D3394,")")</f>
        <v>Kameníková Hana – 1161128571.01 (PP)</v>
      </c>
      <c r="B3394" s="8" t="s">
        <v>6042</v>
      </c>
      <c r="C3394" s="8" t="s">
        <v>6043</v>
      </c>
      <c r="D3394" s="8" t="s">
        <v>113</v>
      </c>
      <c r="E3394" s="8" t="s">
        <v>6039</v>
      </c>
      <c r="F3394" s="8" t="str">
        <f t="shared" ref="F3394:F3457" si="107">MID(E3394,1,5)</f>
        <v>11905</v>
      </c>
    </row>
    <row r="3395" spans="1:6" x14ac:dyDescent="0.25">
      <c r="A3395" s="9" t="str">
        <f t="shared" si="106"/>
        <v>Kopecká Jarmila Mgr. – 1156902226.01 (PP)</v>
      </c>
      <c r="B3395" s="8" t="s">
        <v>6044</v>
      </c>
      <c r="C3395" s="8" t="s">
        <v>6045</v>
      </c>
      <c r="D3395" s="8" t="s">
        <v>113</v>
      </c>
      <c r="E3395" s="8" t="s">
        <v>6039</v>
      </c>
      <c r="F3395" s="8" t="str">
        <f t="shared" si="107"/>
        <v>11905</v>
      </c>
    </row>
    <row r="3396" spans="1:6" x14ac:dyDescent="0.25">
      <c r="A3396" s="9" t="str">
        <f t="shared" si="106"/>
        <v>Soukupová Karolína – 1172180182.01 (PP)</v>
      </c>
      <c r="B3396" s="8" t="s">
        <v>6046</v>
      </c>
      <c r="C3396" s="8" t="s">
        <v>6047</v>
      </c>
      <c r="D3396" s="8" t="s">
        <v>113</v>
      </c>
      <c r="E3396" s="8" t="s">
        <v>6039</v>
      </c>
      <c r="F3396" s="8" t="str">
        <f t="shared" si="107"/>
        <v>11905</v>
      </c>
    </row>
    <row r="3397" spans="1:6" x14ac:dyDescent="0.25">
      <c r="A3397" s="9" t="str">
        <f t="shared" si="106"/>
        <v>Urbanová Iveta Mgr. – 1134447870.01 (PP)</v>
      </c>
      <c r="B3397" s="8" t="s">
        <v>6048</v>
      </c>
      <c r="C3397" s="8" t="s">
        <v>6049</v>
      </c>
      <c r="D3397" s="8" t="s">
        <v>113</v>
      </c>
      <c r="E3397" s="8" t="s">
        <v>6039</v>
      </c>
      <c r="F3397" s="8" t="str">
        <f t="shared" si="107"/>
        <v>11905</v>
      </c>
    </row>
    <row r="3398" spans="1:6" x14ac:dyDescent="0.25">
      <c r="A3398" s="9" t="str">
        <f t="shared" si="106"/>
        <v>Janovská Eva – 1175882703.01 (PP)</v>
      </c>
      <c r="B3398" s="8" t="s">
        <v>6050</v>
      </c>
      <c r="C3398" s="8" t="s">
        <v>6051</v>
      </c>
      <c r="D3398" s="8" t="s">
        <v>113</v>
      </c>
      <c r="E3398" s="8" t="s">
        <v>6052</v>
      </c>
      <c r="F3398" s="8" t="str">
        <f t="shared" si="107"/>
        <v>11906</v>
      </c>
    </row>
    <row r="3399" spans="1:6" x14ac:dyDescent="0.25">
      <c r="A3399" s="9" t="str">
        <f t="shared" si="106"/>
        <v>Mrázová Jitka – 1135499831.01 (PP)</v>
      </c>
      <c r="B3399" s="8" t="s">
        <v>6053</v>
      </c>
      <c r="C3399" s="8" t="s">
        <v>6054</v>
      </c>
      <c r="D3399" s="8" t="s">
        <v>113</v>
      </c>
      <c r="E3399" s="8" t="s">
        <v>6052</v>
      </c>
      <c r="F3399" s="8" t="str">
        <f t="shared" si="107"/>
        <v>11906</v>
      </c>
    </row>
    <row r="3400" spans="1:6" x14ac:dyDescent="0.25">
      <c r="A3400" s="9" t="str">
        <f t="shared" si="106"/>
        <v>Petržílková Marta Mgr. DiS. – 1114027630.01 (PP)</v>
      </c>
      <c r="B3400" s="8" t="s">
        <v>6055</v>
      </c>
      <c r="C3400" s="8" t="s">
        <v>6056</v>
      </c>
      <c r="D3400" s="8" t="s">
        <v>113</v>
      </c>
      <c r="E3400" s="8" t="s">
        <v>6052</v>
      </c>
      <c r="F3400" s="8" t="str">
        <f t="shared" si="107"/>
        <v>11906</v>
      </c>
    </row>
    <row r="3401" spans="1:6" x14ac:dyDescent="0.25">
      <c r="A3401" s="9" t="str">
        <f t="shared" si="106"/>
        <v>Vilímková Hana – 1190421815.01 (PP)</v>
      </c>
      <c r="B3401" s="8" t="s">
        <v>6057</v>
      </c>
      <c r="C3401" s="8" t="s">
        <v>6058</v>
      </c>
      <c r="D3401" s="8" t="s">
        <v>113</v>
      </c>
      <c r="E3401" s="8" t="s">
        <v>6052</v>
      </c>
      <c r="F3401" s="8" t="str">
        <f t="shared" si="107"/>
        <v>11906</v>
      </c>
    </row>
    <row r="3402" spans="1:6" x14ac:dyDescent="0.25">
      <c r="A3402" s="9" t="str">
        <f t="shared" si="106"/>
        <v>Volfová Jana – 1111989999.01 (PP)</v>
      </c>
      <c r="B3402" s="8" t="s">
        <v>6059</v>
      </c>
      <c r="C3402" s="8" t="s">
        <v>6060</v>
      </c>
      <c r="D3402" s="8" t="s">
        <v>113</v>
      </c>
      <c r="E3402" s="8" t="s">
        <v>6052</v>
      </c>
      <c r="F3402" s="8" t="str">
        <f t="shared" si="107"/>
        <v>11906</v>
      </c>
    </row>
    <row r="3403" spans="1:6" x14ac:dyDescent="0.25">
      <c r="A3403" s="9" t="str">
        <f t="shared" si="106"/>
        <v>Augustinová Marie – 1159849779.01 (PP)</v>
      </c>
      <c r="B3403" s="8" t="s">
        <v>6061</v>
      </c>
      <c r="C3403" s="8" t="s">
        <v>6062</v>
      </c>
      <c r="D3403" s="8" t="s">
        <v>113</v>
      </c>
      <c r="E3403" s="8" t="s">
        <v>6063</v>
      </c>
      <c r="F3403" s="8" t="str">
        <f t="shared" si="107"/>
        <v>11907</v>
      </c>
    </row>
    <row r="3404" spans="1:6" x14ac:dyDescent="0.25">
      <c r="A3404" s="9" t="str">
        <f t="shared" si="106"/>
        <v>Boková Irena – 1190887672.01 (PP)</v>
      </c>
      <c r="B3404" s="8" t="s">
        <v>6064</v>
      </c>
      <c r="C3404" s="8" t="s">
        <v>6065</v>
      </c>
      <c r="D3404" s="8" t="s">
        <v>113</v>
      </c>
      <c r="E3404" s="8" t="s">
        <v>6063</v>
      </c>
      <c r="F3404" s="8" t="str">
        <f t="shared" si="107"/>
        <v>11907</v>
      </c>
    </row>
    <row r="3405" spans="1:6" x14ac:dyDescent="0.25">
      <c r="A3405" s="9" t="str">
        <f t="shared" si="106"/>
        <v>Červenková Hana – 1184028506.01 (PP)</v>
      </c>
      <c r="B3405" s="8" t="s">
        <v>6066</v>
      </c>
      <c r="C3405" s="8" t="s">
        <v>6067</v>
      </c>
      <c r="D3405" s="8" t="s">
        <v>113</v>
      </c>
      <c r="E3405" s="8" t="s">
        <v>6063</v>
      </c>
      <c r="F3405" s="8" t="str">
        <f t="shared" si="107"/>
        <v>11907</v>
      </c>
    </row>
    <row r="3406" spans="1:6" x14ac:dyDescent="0.25">
      <c r="A3406" s="9" t="str">
        <f t="shared" si="106"/>
        <v>Jarrahová Alice Ing. – 1127487263.01 (PP)</v>
      </c>
      <c r="B3406" s="8" t="s">
        <v>10452</v>
      </c>
      <c r="C3406" s="8" t="s">
        <v>10453</v>
      </c>
      <c r="D3406" s="8" t="s">
        <v>113</v>
      </c>
      <c r="E3406" s="8" t="s">
        <v>6063</v>
      </c>
      <c r="F3406" s="8" t="str">
        <f t="shared" si="107"/>
        <v>11907</v>
      </c>
    </row>
    <row r="3407" spans="1:6" x14ac:dyDescent="0.25">
      <c r="A3407" s="9" t="str">
        <f t="shared" si="106"/>
        <v>Mesteková Dana Ing. – 1164552903.01 (PP)</v>
      </c>
      <c r="B3407" s="8" t="s">
        <v>6068</v>
      </c>
      <c r="C3407" s="8" t="s">
        <v>6069</v>
      </c>
      <c r="D3407" s="8" t="s">
        <v>113</v>
      </c>
      <c r="E3407" s="8" t="s">
        <v>6063</v>
      </c>
      <c r="F3407" s="8" t="str">
        <f t="shared" si="107"/>
        <v>11907</v>
      </c>
    </row>
    <row r="3408" spans="1:6" x14ac:dyDescent="0.25">
      <c r="A3408" s="9" t="str">
        <f t="shared" si="106"/>
        <v>Schmidtmajerová Petra – 1119286313.01 (PP)</v>
      </c>
      <c r="B3408" s="8" t="s">
        <v>6070</v>
      </c>
      <c r="C3408" s="8" t="s">
        <v>6071</v>
      </c>
      <c r="D3408" s="8" t="s">
        <v>113</v>
      </c>
      <c r="E3408" s="8" t="s">
        <v>6063</v>
      </c>
      <c r="F3408" s="8" t="str">
        <f t="shared" si="107"/>
        <v>11907</v>
      </c>
    </row>
    <row r="3409" spans="1:6" x14ac:dyDescent="0.25">
      <c r="A3409" s="9" t="str">
        <f t="shared" si="106"/>
        <v>Sládková Ivana – 1148494998.01 (PP)</v>
      </c>
      <c r="B3409" s="8" t="s">
        <v>6072</v>
      </c>
      <c r="C3409" s="8" t="s">
        <v>6073</v>
      </c>
      <c r="D3409" s="8" t="s">
        <v>113</v>
      </c>
      <c r="E3409" s="8" t="s">
        <v>6063</v>
      </c>
      <c r="F3409" s="8" t="str">
        <f t="shared" si="107"/>
        <v>11907</v>
      </c>
    </row>
    <row r="3410" spans="1:6" x14ac:dyDescent="0.25">
      <c r="A3410" s="9" t="str">
        <f t="shared" si="106"/>
        <v>Slavíková Hana – 1150674393.01 (PP)</v>
      </c>
      <c r="B3410" s="8" t="s">
        <v>6074</v>
      </c>
      <c r="C3410" s="8" t="s">
        <v>6075</v>
      </c>
      <c r="D3410" s="8" t="s">
        <v>113</v>
      </c>
      <c r="E3410" s="8" t="s">
        <v>6063</v>
      </c>
      <c r="F3410" s="8" t="str">
        <f t="shared" si="107"/>
        <v>11907</v>
      </c>
    </row>
    <row r="3411" spans="1:6" x14ac:dyDescent="0.25">
      <c r="A3411" s="9" t="str">
        <f t="shared" si="106"/>
        <v>Sosnová Michaela – 1152943587.01 (PP)</v>
      </c>
      <c r="B3411" s="8" t="s">
        <v>6076</v>
      </c>
      <c r="C3411" s="8" t="s">
        <v>6077</v>
      </c>
      <c r="D3411" s="8" t="s">
        <v>113</v>
      </c>
      <c r="E3411" s="8" t="s">
        <v>6063</v>
      </c>
      <c r="F3411" s="8" t="str">
        <f t="shared" si="107"/>
        <v>11907</v>
      </c>
    </row>
    <row r="3412" spans="1:6" x14ac:dyDescent="0.25">
      <c r="A3412" s="9" t="str">
        <f t="shared" si="106"/>
        <v>Šímová Kateřina – 1169324372.02 (PP)</v>
      </c>
      <c r="B3412" s="8" t="s">
        <v>6078</v>
      </c>
      <c r="C3412" s="8" t="s">
        <v>6079</v>
      </c>
      <c r="D3412" s="8" t="s">
        <v>113</v>
      </c>
      <c r="E3412" s="8" t="s">
        <v>6063</v>
      </c>
      <c r="F3412" s="8" t="str">
        <f t="shared" si="107"/>
        <v>11907</v>
      </c>
    </row>
    <row r="3413" spans="1:6" x14ac:dyDescent="0.25">
      <c r="A3413" s="9" t="str">
        <f t="shared" si="106"/>
        <v>Švestková Hana – 1140813257.01 (PP)</v>
      </c>
      <c r="B3413" s="8" t="s">
        <v>6080</v>
      </c>
      <c r="C3413" s="8" t="s">
        <v>6081</v>
      </c>
      <c r="D3413" s="8" t="s">
        <v>113</v>
      </c>
      <c r="E3413" s="8" t="s">
        <v>6063</v>
      </c>
      <c r="F3413" s="8" t="str">
        <f t="shared" si="107"/>
        <v>11907</v>
      </c>
    </row>
    <row r="3414" spans="1:6" x14ac:dyDescent="0.25">
      <c r="A3414" s="9" t="str">
        <f t="shared" si="106"/>
        <v>Zouharová Barbora  DiS. – 1148019852.01 (PP)</v>
      </c>
      <c r="B3414" s="8" t="s">
        <v>3687</v>
      </c>
      <c r="C3414" s="8" t="s">
        <v>3688</v>
      </c>
      <c r="D3414" s="8" t="s">
        <v>113</v>
      </c>
      <c r="E3414" s="8" t="s">
        <v>6063</v>
      </c>
      <c r="F3414" s="8" t="str">
        <f t="shared" si="107"/>
        <v>11907</v>
      </c>
    </row>
    <row r="3415" spans="1:6" x14ac:dyDescent="0.25">
      <c r="A3415" s="9" t="str">
        <f t="shared" si="106"/>
        <v>Pišová Monika Ing. – 1171962483.01 (PP)</v>
      </c>
      <c r="B3415" s="8" t="s">
        <v>6082</v>
      </c>
      <c r="C3415" s="8" t="s">
        <v>6083</v>
      </c>
      <c r="D3415" s="8" t="s">
        <v>113</v>
      </c>
      <c r="E3415" s="8" t="s">
        <v>6084</v>
      </c>
      <c r="F3415" s="8" t="str">
        <f t="shared" si="107"/>
        <v>11908</v>
      </c>
    </row>
    <row r="3416" spans="1:6" x14ac:dyDescent="0.25">
      <c r="A3416" s="9" t="str">
        <f t="shared" si="106"/>
        <v>Procházková Jana Mgr. Bc. – 1151828321.01 (PP)</v>
      </c>
      <c r="B3416" s="8" t="s">
        <v>6085</v>
      </c>
      <c r="C3416" s="8" t="s">
        <v>6086</v>
      </c>
      <c r="D3416" s="8" t="s">
        <v>113</v>
      </c>
      <c r="E3416" s="8" t="s">
        <v>6084</v>
      </c>
      <c r="F3416" s="8" t="str">
        <f t="shared" si="107"/>
        <v>11908</v>
      </c>
    </row>
    <row r="3417" spans="1:6" x14ac:dyDescent="0.25">
      <c r="A3417" s="9" t="str">
        <f t="shared" si="106"/>
        <v>Šilhavá Eva – 1146840510.01 (PP)</v>
      </c>
      <c r="B3417" s="8" t="s">
        <v>6087</v>
      </c>
      <c r="C3417" s="8" t="s">
        <v>6088</v>
      </c>
      <c r="D3417" s="8" t="s">
        <v>113</v>
      </c>
      <c r="E3417" s="8" t="s">
        <v>6084</v>
      </c>
      <c r="F3417" s="8" t="str">
        <f t="shared" si="107"/>
        <v>11908</v>
      </c>
    </row>
    <row r="3418" spans="1:6" x14ac:dyDescent="0.25">
      <c r="A3418" s="9" t="str">
        <f t="shared" si="106"/>
        <v>Vácha Martin Ing. – 1121282358.01 (PP)</v>
      </c>
      <c r="B3418" s="8" t="s">
        <v>6089</v>
      </c>
      <c r="C3418" s="8" t="s">
        <v>6090</v>
      </c>
      <c r="D3418" s="8" t="s">
        <v>113</v>
      </c>
      <c r="E3418" s="8" t="s">
        <v>6084</v>
      </c>
      <c r="F3418" s="8" t="str">
        <f t="shared" si="107"/>
        <v>11908</v>
      </c>
    </row>
    <row r="3419" spans="1:6" x14ac:dyDescent="0.25">
      <c r="A3419" s="9" t="str">
        <f t="shared" si="106"/>
        <v>Bauerová Dana – 1115566545.01 (PP)</v>
      </c>
      <c r="B3419" s="8" t="s">
        <v>6091</v>
      </c>
      <c r="C3419" s="8" t="s">
        <v>6092</v>
      </c>
      <c r="D3419" s="8" t="s">
        <v>113</v>
      </c>
      <c r="E3419" s="8" t="s">
        <v>6093</v>
      </c>
      <c r="F3419" s="8" t="str">
        <f t="shared" si="107"/>
        <v>11909</v>
      </c>
    </row>
    <row r="3420" spans="1:6" x14ac:dyDescent="0.25">
      <c r="A3420" s="9" t="str">
        <f t="shared" si="106"/>
        <v>Berky Jana – 1157701481.02 (PP)</v>
      </c>
      <c r="B3420" s="8" t="s">
        <v>6094</v>
      </c>
      <c r="C3420" s="8" t="s">
        <v>6095</v>
      </c>
      <c r="D3420" s="8" t="s">
        <v>113</v>
      </c>
      <c r="E3420" s="8" t="s">
        <v>6093</v>
      </c>
      <c r="F3420" s="8" t="str">
        <f t="shared" si="107"/>
        <v>11909</v>
      </c>
    </row>
    <row r="3421" spans="1:6" x14ac:dyDescent="0.25">
      <c r="A3421" s="9" t="str">
        <f t="shared" si="106"/>
        <v>Getmančuková Barbora Ing. – 1189794777.01 (PP)</v>
      </c>
      <c r="B3421" s="8" t="s">
        <v>6098</v>
      </c>
      <c r="C3421" s="8" t="s">
        <v>6099</v>
      </c>
      <c r="D3421" s="8" t="s">
        <v>113</v>
      </c>
      <c r="E3421" s="8" t="s">
        <v>6093</v>
      </c>
      <c r="F3421" s="8" t="str">
        <f t="shared" si="107"/>
        <v>11909</v>
      </c>
    </row>
    <row r="3422" spans="1:6" x14ac:dyDescent="0.25">
      <c r="A3422" s="9" t="str">
        <f t="shared" si="106"/>
        <v>Getmančuková Anna – 1116884777.02 (PP)</v>
      </c>
      <c r="B3422" s="8" t="s">
        <v>6096</v>
      </c>
      <c r="C3422" s="8" t="s">
        <v>6097</v>
      </c>
      <c r="D3422" s="8" t="s">
        <v>113</v>
      </c>
      <c r="E3422" s="8" t="s">
        <v>6093</v>
      </c>
      <c r="F3422" s="8" t="str">
        <f t="shared" si="107"/>
        <v>11909</v>
      </c>
    </row>
    <row r="3423" spans="1:6" x14ac:dyDescent="0.25">
      <c r="A3423" s="9" t="str">
        <f t="shared" si="106"/>
        <v>Chodúrová Martina  DiS. – 1191433589.01 (PP)</v>
      </c>
      <c r="B3423" s="8" t="s">
        <v>10064</v>
      </c>
      <c r="C3423" s="8" t="s">
        <v>10065</v>
      </c>
      <c r="D3423" s="8" t="s">
        <v>113</v>
      </c>
      <c r="E3423" s="8" t="s">
        <v>6093</v>
      </c>
      <c r="F3423" s="8" t="str">
        <f t="shared" si="107"/>
        <v>11909</v>
      </c>
    </row>
    <row r="3424" spans="1:6" x14ac:dyDescent="0.25">
      <c r="A3424" s="9" t="str">
        <f t="shared" si="106"/>
        <v>Karaš Roman Ing. – 1141354879.02 (PP)</v>
      </c>
      <c r="B3424" s="8" t="s">
        <v>6100</v>
      </c>
      <c r="C3424" s="8" t="s">
        <v>6101</v>
      </c>
      <c r="D3424" s="8" t="s">
        <v>113</v>
      </c>
      <c r="E3424" s="8" t="s">
        <v>6093</v>
      </c>
      <c r="F3424" s="8" t="str">
        <f t="shared" si="107"/>
        <v>11909</v>
      </c>
    </row>
    <row r="3425" spans="1:6" x14ac:dyDescent="0.25">
      <c r="A3425" s="9" t="str">
        <f t="shared" si="106"/>
        <v>Kozubíková Michaela Ing. – 1158638425.01 (PP)</v>
      </c>
      <c r="B3425" s="8" t="s">
        <v>10066</v>
      </c>
      <c r="C3425" s="8" t="s">
        <v>10067</v>
      </c>
      <c r="D3425" s="8" t="s">
        <v>113</v>
      </c>
      <c r="E3425" s="8" t="s">
        <v>6093</v>
      </c>
      <c r="F3425" s="8" t="str">
        <f t="shared" si="107"/>
        <v>11909</v>
      </c>
    </row>
    <row r="3426" spans="1:6" x14ac:dyDescent="0.25">
      <c r="A3426" s="9" t="str">
        <f t="shared" si="106"/>
        <v>Nechvátalová Anna Ing. – 1198073608.01 (PP)</v>
      </c>
      <c r="B3426" s="8" t="s">
        <v>6102</v>
      </c>
      <c r="C3426" s="8" t="s">
        <v>6103</v>
      </c>
      <c r="D3426" s="8" t="s">
        <v>113</v>
      </c>
      <c r="E3426" s="8" t="s">
        <v>6093</v>
      </c>
      <c r="F3426" s="8" t="str">
        <f t="shared" si="107"/>
        <v>11909</v>
      </c>
    </row>
    <row r="3427" spans="1:6" x14ac:dyDescent="0.25">
      <c r="A3427" s="9" t="str">
        <f t="shared" si="106"/>
        <v>Novotná Jitka – 1155507363.01 (PP)</v>
      </c>
      <c r="B3427" s="8" t="s">
        <v>6106</v>
      </c>
      <c r="C3427" s="8" t="s">
        <v>6107</v>
      </c>
      <c r="D3427" s="8" t="s">
        <v>113</v>
      </c>
      <c r="E3427" s="8" t="s">
        <v>6093</v>
      </c>
      <c r="F3427" s="8" t="str">
        <f t="shared" si="107"/>
        <v>11909</v>
      </c>
    </row>
    <row r="3428" spans="1:6" x14ac:dyDescent="0.25">
      <c r="A3428" s="9" t="str">
        <f t="shared" si="106"/>
        <v>Novotná Gabriela – 1196323016.02 (PP)</v>
      </c>
      <c r="B3428" s="8" t="s">
        <v>6104</v>
      </c>
      <c r="C3428" s="8" t="s">
        <v>6105</v>
      </c>
      <c r="D3428" s="8" t="s">
        <v>113</v>
      </c>
      <c r="E3428" s="8" t="s">
        <v>6093</v>
      </c>
      <c r="F3428" s="8" t="str">
        <f t="shared" si="107"/>
        <v>11909</v>
      </c>
    </row>
    <row r="3429" spans="1:6" x14ac:dyDescent="0.25">
      <c r="A3429" s="9" t="str">
        <f t="shared" si="106"/>
        <v>Rybová Michaela – 1199968558.01 (PP)</v>
      </c>
      <c r="B3429" s="8" t="s">
        <v>6108</v>
      </c>
      <c r="C3429" s="8" t="s">
        <v>6109</v>
      </c>
      <c r="D3429" s="8" t="s">
        <v>113</v>
      </c>
      <c r="E3429" s="8" t="s">
        <v>6093</v>
      </c>
      <c r="F3429" s="8" t="str">
        <f t="shared" si="107"/>
        <v>11909</v>
      </c>
    </row>
    <row r="3430" spans="1:6" x14ac:dyDescent="0.25">
      <c r="A3430" s="9" t="str">
        <f t="shared" si="106"/>
        <v>Šandová Tereza – 1126782542.02 (PP)</v>
      </c>
      <c r="B3430" s="8" t="s">
        <v>6110</v>
      </c>
      <c r="C3430" s="8" t="s">
        <v>6111</v>
      </c>
      <c r="D3430" s="8" t="s">
        <v>113</v>
      </c>
      <c r="E3430" s="8" t="s">
        <v>6093</v>
      </c>
      <c r="F3430" s="8" t="str">
        <f t="shared" si="107"/>
        <v>11909</v>
      </c>
    </row>
    <row r="3431" spans="1:6" x14ac:dyDescent="0.25">
      <c r="A3431" s="9" t="str">
        <f t="shared" si="106"/>
        <v>Veselá Anna Ing. – 1122703190.02 (PP)</v>
      </c>
      <c r="B3431" s="8" t="s">
        <v>10068</v>
      </c>
      <c r="C3431" s="8" t="s">
        <v>10069</v>
      </c>
      <c r="D3431" s="8" t="s">
        <v>113</v>
      </c>
      <c r="E3431" s="8" t="s">
        <v>6093</v>
      </c>
      <c r="F3431" s="8" t="str">
        <f t="shared" si="107"/>
        <v>11909</v>
      </c>
    </row>
    <row r="3432" spans="1:6" x14ac:dyDescent="0.25">
      <c r="A3432" s="9" t="str">
        <f t="shared" si="106"/>
        <v>Bražinová Olga BcA. – 1118602745.01 (PP)</v>
      </c>
      <c r="B3432" s="8" t="s">
        <v>6112</v>
      </c>
      <c r="C3432" s="8" t="s">
        <v>6113</v>
      </c>
      <c r="D3432" s="8" t="s">
        <v>113</v>
      </c>
      <c r="E3432" s="8" t="s">
        <v>6114</v>
      </c>
      <c r="F3432" s="8" t="str">
        <f t="shared" si="107"/>
        <v>11911</v>
      </c>
    </row>
    <row r="3433" spans="1:6" x14ac:dyDescent="0.25">
      <c r="A3433" s="9" t="str">
        <f t="shared" si="106"/>
        <v>Dvořáková Anna – 1120507597.03 (PP)</v>
      </c>
      <c r="B3433" s="8" t="s">
        <v>6115</v>
      </c>
      <c r="C3433" s="8" t="s">
        <v>6116</v>
      </c>
      <c r="D3433" s="8" t="s">
        <v>113</v>
      </c>
      <c r="E3433" s="8" t="s">
        <v>6114</v>
      </c>
      <c r="F3433" s="8" t="str">
        <f t="shared" si="107"/>
        <v>11911</v>
      </c>
    </row>
    <row r="3434" spans="1:6" x14ac:dyDescent="0.25">
      <c r="A3434" s="9" t="str">
        <f t="shared" si="106"/>
        <v>Krajči Daniel Bc. – 1126812460.03 (DPČ)</v>
      </c>
      <c r="B3434" s="8" t="s">
        <v>6117</v>
      </c>
      <c r="C3434" s="8" t="s">
        <v>6118</v>
      </c>
      <c r="D3434" s="8" t="s">
        <v>331</v>
      </c>
      <c r="E3434" s="8" t="s">
        <v>6114</v>
      </c>
      <c r="F3434" s="8" t="str">
        <f t="shared" si="107"/>
        <v>11911</v>
      </c>
    </row>
    <row r="3435" spans="1:6" x14ac:dyDescent="0.25">
      <c r="A3435" s="9" t="str">
        <f t="shared" si="106"/>
        <v>Ležatková Veronika Ing. – 1128047552.01 (PP)</v>
      </c>
      <c r="B3435" s="8" t="s">
        <v>6119</v>
      </c>
      <c r="C3435" s="8" t="s">
        <v>6120</v>
      </c>
      <c r="D3435" s="8" t="s">
        <v>113</v>
      </c>
      <c r="E3435" s="8" t="s">
        <v>6114</v>
      </c>
      <c r="F3435" s="8" t="str">
        <f t="shared" si="107"/>
        <v>11911</v>
      </c>
    </row>
    <row r="3436" spans="1:6" x14ac:dyDescent="0.25">
      <c r="A3436" s="9" t="str">
        <f t="shared" si="106"/>
        <v>Mádlová Adéla Mgr. – 1111755173.11 (PP)</v>
      </c>
      <c r="B3436" s="8" t="s">
        <v>6121</v>
      </c>
      <c r="C3436" s="8" t="s">
        <v>6122</v>
      </c>
      <c r="D3436" s="8" t="s">
        <v>113</v>
      </c>
      <c r="E3436" s="8" t="s">
        <v>6114</v>
      </c>
      <c r="F3436" s="8" t="str">
        <f t="shared" si="107"/>
        <v>11911</v>
      </c>
    </row>
    <row r="3437" spans="1:6" x14ac:dyDescent="0.25">
      <c r="A3437" s="9" t="str">
        <f t="shared" si="106"/>
        <v>Mádlová Adéla Mgr. – 1111755173.17 (DPČ)</v>
      </c>
      <c r="B3437" s="8" t="s">
        <v>6121</v>
      </c>
      <c r="C3437" s="8" t="s">
        <v>6123</v>
      </c>
      <c r="D3437" s="8" t="s">
        <v>331</v>
      </c>
      <c r="E3437" s="8" t="s">
        <v>6114</v>
      </c>
      <c r="F3437" s="8" t="str">
        <f t="shared" si="107"/>
        <v>11911</v>
      </c>
    </row>
    <row r="3438" spans="1:6" x14ac:dyDescent="0.25">
      <c r="A3438" s="9" t="str">
        <f t="shared" si="106"/>
        <v>Malý Lukáš Mgr. – 1145321954.01 (PP)</v>
      </c>
      <c r="B3438" s="8" t="s">
        <v>6124</v>
      </c>
      <c r="C3438" s="8" t="s">
        <v>6125</v>
      </c>
      <c r="D3438" s="8" t="s">
        <v>113</v>
      </c>
      <c r="E3438" s="8" t="s">
        <v>6114</v>
      </c>
      <c r="F3438" s="8" t="str">
        <f t="shared" si="107"/>
        <v>11911</v>
      </c>
    </row>
    <row r="3439" spans="1:6" x14ac:dyDescent="0.25">
      <c r="A3439" s="9" t="str">
        <f t="shared" si="106"/>
        <v>Nosková Věra Mgr. – 1174670889.01 (PP)</v>
      </c>
      <c r="B3439" s="8" t="s">
        <v>6126</v>
      </c>
      <c r="C3439" s="8" t="s">
        <v>6127</v>
      </c>
      <c r="D3439" s="8" t="s">
        <v>113</v>
      </c>
      <c r="E3439" s="8" t="s">
        <v>6114</v>
      </c>
      <c r="F3439" s="8" t="str">
        <f t="shared" si="107"/>
        <v>11911</v>
      </c>
    </row>
    <row r="3440" spans="1:6" x14ac:dyDescent="0.25">
      <c r="A3440" s="9" t="str">
        <f t="shared" si="106"/>
        <v>Pirklová Kristýna Mgr. Ing. – 1191941372.01 (PP)</v>
      </c>
      <c r="B3440" s="8" t="s">
        <v>6128</v>
      </c>
      <c r="C3440" s="8" t="s">
        <v>6129</v>
      </c>
      <c r="D3440" s="8" t="s">
        <v>113</v>
      </c>
      <c r="E3440" s="8" t="s">
        <v>6114</v>
      </c>
      <c r="F3440" s="8" t="str">
        <f t="shared" si="107"/>
        <v>11911</v>
      </c>
    </row>
    <row r="3441" spans="1:6" x14ac:dyDescent="0.25">
      <c r="A3441" s="9" t="str">
        <f t="shared" si="106"/>
        <v>Šerá Čuteková Michaela – 1135008766.01 (PP)</v>
      </c>
      <c r="B3441" s="8" t="s">
        <v>6130</v>
      </c>
      <c r="C3441" s="8" t="s">
        <v>6131</v>
      </c>
      <c r="D3441" s="8" t="s">
        <v>113</v>
      </c>
      <c r="E3441" s="8" t="s">
        <v>6114</v>
      </c>
      <c r="F3441" s="8" t="str">
        <f t="shared" si="107"/>
        <v>11911</v>
      </c>
    </row>
    <row r="3442" spans="1:6" x14ac:dyDescent="0.25">
      <c r="A3442" s="9" t="str">
        <f t="shared" si="106"/>
        <v>Václavíková Dita Mgr. – 1196753819.01 (PP)</v>
      </c>
      <c r="B3442" s="8" t="s">
        <v>6132</v>
      </c>
      <c r="C3442" s="8" t="s">
        <v>6133</v>
      </c>
      <c r="D3442" s="8" t="s">
        <v>113</v>
      </c>
      <c r="E3442" s="8" t="s">
        <v>6114</v>
      </c>
      <c r="F3442" s="8" t="str">
        <f t="shared" si="107"/>
        <v>11911</v>
      </c>
    </row>
    <row r="3443" spans="1:6" x14ac:dyDescent="0.25">
      <c r="A3443" s="9" t="str">
        <f t="shared" si="106"/>
        <v>Vanek Peter Mgr. – 1143534160.01 (PP)</v>
      </c>
      <c r="B3443" s="8" t="s">
        <v>6134</v>
      </c>
      <c r="C3443" s="8" t="s">
        <v>6135</v>
      </c>
      <c r="D3443" s="8" t="s">
        <v>113</v>
      </c>
      <c r="E3443" s="8" t="s">
        <v>6114</v>
      </c>
      <c r="F3443" s="8" t="str">
        <f t="shared" si="107"/>
        <v>11911</v>
      </c>
    </row>
    <row r="3444" spans="1:6" x14ac:dyDescent="0.25">
      <c r="A3444" s="9" t="str">
        <f t="shared" si="106"/>
        <v>Hudáková Dana – 1166835411.01 (PP)</v>
      </c>
      <c r="B3444" s="8" t="s">
        <v>6136</v>
      </c>
      <c r="C3444" s="8" t="s">
        <v>6137</v>
      </c>
      <c r="D3444" s="8" t="s">
        <v>113</v>
      </c>
      <c r="E3444" s="8" t="s">
        <v>6138</v>
      </c>
      <c r="F3444" s="8" t="str">
        <f t="shared" si="107"/>
        <v>11913</v>
      </c>
    </row>
    <row r="3445" spans="1:6" x14ac:dyDescent="0.25">
      <c r="A3445" s="9" t="str">
        <f t="shared" si="106"/>
        <v>Jiráková Romana – 1157441663.01 (PP)</v>
      </c>
      <c r="B3445" s="8" t="s">
        <v>6139</v>
      </c>
      <c r="C3445" s="8" t="s">
        <v>6140</v>
      </c>
      <c r="D3445" s="8" t="s">
        <v>113</v>
      </c>
      <c r="E3445" s="8" t="s">
        <v>6138</v>
      </c>
      <c r="F3445" s="8" t="str">
        <f t="shared" si="107"/>
        <v>11913</v>
      </c>
    </row>
    <row r="3446" spans="1:6" x14ac:dyDescent="0.25">
      <c r="A3446" s="9" t="str">
        <f t="shared" si="106"/>
        <v>Just Martin – 1157490266.01 (PP)</v>
      </c>
      <c r="B3446" s="8" t="s">
        <v>6141</v>
      </c>
      <c r="C3446" s="8" t="s">
        <v>6142</v>
      </c>
      <c r="D3446" s="8" t="s">
        <v>113</v>
      </c>
      <c r="E3446" s="8" t="s">
        <v>6138</v>
      </c>
      <c r="F3446" s="8" t="str">
        <f t="shared" si="107"/>
        <v>11913</v>
      </c>
    </row>
    <row r="3447" spans="1:6" x14ac:dyDescent="0.25">
      <c r="A3447" s="9" t="str">
        <f t="shared" si="106"/>
        <v>Kábeleová Kamila Mgr. – 1169656505.01 (PP)</v>
      </c>
      <c r="B3447" s="8" t="s">
        <v>6143</v>
      </c>
      <c r="C3447" s="8" t="s">
        <v>6144</v>
      </c>
      <c r="D3447" s="8" t="s">
        <v>113</v>
      </c>
      <c r="E3447" s="8" t="s">
        <v>6138</v>
      </c>
      <c r="F3447" s="8" t="str">
        <f t="shared" si="107"/>
        <v>11913</v>
      </c>
    </row>
    <row r="3448" spans="1:6" x14ac:dyDescent="0.25">
      <c r="A3448" s="9" t="str">
        <f t="shared" si="106"/>
        <v>Kocmanová Monika Mgr. – 1152557856.01 (PP)</v>
      </c>
      <c r="B3448" s="8" t="s">
        <v>6145</v>
      </c>
      <c r="C3448" s="8" t="s">
        <v>6146</v>
      </c>
      <c r="D3448" s="8" t="s">
        <v>113</v>
      </c>
      <c r="E3448" s="8" t="s">
        <v>6138</v>
      </c>
      <c r="F3448" s="8" t="str">
        <f t="shared" si="107"/>
        <v>11913</v>
      </c>
    </row>
    <row r="3449" spans="1:6" x14ac:dyDescent="0.25">
      <c r="A3449" s="9" t="str">
        <f t="shared" si="106"/>
        <v>Marešová Lucie  DiS. – 1195871452.01 (PP)</v>
      </c>
      <c r="B3449" s="8" t="s">
        <v>6147</v>
      </c>
      <c r="C3449" s="8" t="s">
        <v>6148</v>
      </c>
      <c r="D3449" s="8" t="s">
        <v>113</v>
      </c>
      <c r="E3449" s="8" t="s">
        <v>6138</v>
      </c>
      <c r="F3449" s="8" t="str">
        <f t="shared" si="107"/>
        <v>11913</v>
      </c>
    </row>
    <row r="3450" spans="1:6" x14ac:dyDescent="0.25">
      <c r="A3450" s="9" t="str">
        <f t="shared" si="106"/>
        <v>Matějková Kristýna Mgr. DiS. – 1162335256.01 (PP)</v>
      </c>
      <c r="B3450" s="8" t="s">
        <v>6149</v>
      </c>
      <c r="C3450" s="8" t="s">
        <v>6150</v>
      </c>
      <c r="D3450" s="8" t="s">
        <v>113</v>
      </c>
      <c r="E3450" s="8" t="s">
        <v>6138</v>
      </c>
      <c r="F3450" s="8" t="str">
        <f t="shared" si="107"/>
        <v>11913</v>
      </c>
    </row>
    <row r="3451" spans="1:6" x14ac:dyDescent="0.25">
      <c r="A3451" s="9" t="str">
        <f t="shared" si="106"/>
        <v>Michalová Markéta – 1182658187.01 (PP)</v>
      </c>
      <c r="B3451" s="8" t="s">
        <v>10070</v>
      </c>
      <c r="C3451" s="8" t="s">
        <v>10071</v>
      </c>
      <c r="D3451" s="8" t="s">
        <v>113</v>
      </c>
      <c r="E3451" s="8" t="s">
        <v>6138</v>
      </c>
      <c r="F3451" s="8" t="str">
        <f t="shared" si="107"/>
        <v>11913</v>
      </c>
    </row>
    <row r="3452" spans="1:6" x14ac:dyDescent="0.25">
      <c r="A3452" s="9" t="str">
        <f t="shared" si="106"/>
        <v>Nikodymová Ivana – 1143666052.01 (PP)</v>
      </c>
      <c r="B3452" s="8" t="s">
        <v>6151</v>
      </c>
      <c r="C3452" s="8" t="s">
        <v>6152</v>
      </c>
      <c r="D3452" s="8" t="s">
        <v>113</v>
      </c>
      <c r="E3452" s="8" t="s">
        <v>6138</v>
      </c>
      <c r="F3452" s="8" t="str">
        <f t="shared" si="107"/>
        <v>11913</v>
      </c>
    </row>
    <row r="3453" spans="1:6" x14ac:dyDescent="0.25">
      <c r="A3453" s="9" t="str">
        <f t="shared" si="106"/>
        <v>Panenková Zuzana – 1162255121.01 (PP)</v>
      </c>
      <c r="B3453" s="8" t="s">
        <v>6153</v>
      </c>
      <c r="C3453" s="8" t="s">
        <v>6154</v>
      </c>
      <c r="D3453" s="8" t="s">
        <v>113</v>
      </c>
      <c r="E3453" s="8" t="s">
        <v>6138</v>
      </c>
      <c r="F3453" s="8" t="str">
        <f t="shared" si="107"/>
        <v>11913</v>
      </c>
    </row>
    <row r="3454" spans="1:6" x14ac:dyDescent="0.25">
      <c r="A3454" s="9" t="str">
        <f t="shared" si="106"/>
        <v>Plantagie Dvořáková Markéta – 1150750841.01 (PP)</v>
      </c>
      <c r="B3454" s="8" t="s">
        <v>6155</v>
      </c>
      <c r="C3454" s="8" t="s">
        <v>6156</v>
      </c>
      <c r="D3454" s="8" t="s">
        <v>113</v>
      </c>
      <c r="E3454" s="8" t="s">
        <v>6138</v>
      </c>
      <c r="F3454" s="8" t="str">
        <f t="shared" si="107"/>
        <v>11913</v>
      </c>
    </row>
    <row r="3455" spans="1:6" x14ac:dyDescent="0.25">
      <c r="A3455" s="9" t="str">
        <f t="shared" si="106"/>
        <v>Rychnovská Klára – 1142839863.01 (PP)</v>
      </c>
      <c r="B3455" s="8" t="s">
        <v>6157</v>
      </c>
      <c r="C3455" s="8" t="s">
        <v>6158</v>
      </c>
      <c r="D3455" s="8" t="s">
        <v>113</v>
      </c>
      <c r="E3455" s="8" t="s">
        <v>6138</v>
      </c>
      <c r="F3455" s="8" t="str">
        <f t="shared" si="107"/>
        <v>11913</v>
      </c>
    </row>
    <row r="3456" spans="1:6" x14ac:dyDescent="0.25">
      <c r="A3456" s="9" t="str">
        <f t="shared" si="106"/>
        <v>Veisová Alena – 1148990982.01 (PP)</v>
      </c>
      <c r="B3456" s="8" t="s">
        <v>6159</v>
      </c>
      <c r="C3456" s="8" t="s">
        <v>6160</v>
      </c>
      <c r="D3456" s="8" t="s">
        <v>113</v>
      </c>
      <c r="E3456" s="8" t="s">
        <v>6138</v>
      </c>
      <c r="F3456" s="8" t="str">
        <f t="shared" si="107"/>
        <v>11913</v>
      </c>
    </row>
    <row r="3457" spans="1:6" x14ac:dyDescent="0.25">
      <c r="A3457" s="9" t="str">
        <f t="shared" si="106"/>
        <v>Venhauerová Martina – 1116398223.01 (PP)</v>
      </c>
      <c r="B3457" s="8" t="s">
        <v>6161</v>
      </c>
      <c r="C3457" s="8" t="s">
        <v>6162</v>
      </c>
      <c r="D3457" s="8" t="s">
        <v>113</v>
      </c>
      <c r="E3457" s="8" t="s">
        <v>6138</v>
      </c>
      <c r="F3457" s="8" t="str">
        <f t="shared" si="107"/>
        <v>11913</v>
      </c>
    </row>
    <row r="3458" spans="1:6" x14ac:dyDescent="0.25">
      <c r="A3458" s="9" t="str">
        <f t="shared" ref="A3458:A3521" si="108">_xlfn.CONCAT(B3458," – ",C3458," (",D3458,")")</f>
        <v>Zagrapanová Petra – 1191983403.01 (PP)</v>
      </c>
      <c r="B3458" s="8" t="s">
        <v>6163</v>
      </c>
      <c r="C3458" s="8" t="s">
        <v>6164</v>
      </c>
      <c r="D3458" s="8" t="s">
        <v>113</v>
      </c>
      <c r="E3458" s="8" t="s">
        <v>6138</v>
      </c>
      <c r="F3458" s="8" t="str">
        <f t="shared" ref="F3458:F3521" si="109">MID(E3458,1,5)</f>
        <v>11913</v>
      </c>
    </row>
    <row r="3459" spans="1:6" x14ac:dyDescent="0.25">
      <c r="A3459" s="9" t="str">
        <f t="shared" si="108"/>
        <v>Zichová Jitka Ing. – 1145321153.01 (PP)</v>
      </c>
      <c r="B3459" s="8" t="s">
        <v>6165</v>
      </c>
      <c r="C3459" s="8" t="s">
        <v>6166</v>
      </c>
      <c r="D3459" s="8" t="s">
        <v>113</v>
      </c>
      <c r="E3459" s="8" t="s">
        <v>6138</v>
      </c>
      <c r="F3459" s="8" t="str">
        <f t="shared" si="109"/>
        <v>11913</v>
      </c>
    </row>
    <row r="3460" spans="1:6" x14ac:dyDescent="0.25">
      <c r="A3460" s="9" t="str">
        <f t="shared" si="108"/>
        <v>Adlerová Eva Mgr. Ph.D. – 1179704517.01 (PP)</v>
      </c>
      <c r="B3460" s="8" t="s">
        <v>6167</v>
      </c>
      <c r="C3460" s="8" t="s">
        <v>6168</v>
      </c>
      <c r="D3460" s="8" t="s">
        <v>113</v>
      </c>
      <c r="E3460" s="8" t="s">
        <v>6169</v>
      </c>
      <c r="F3460" s="8" t="str">
        <f t="shared" si="109"/>
        <v>11915</v>
      </c>
    </row>
    <row r="3461" spans="1:6" x14ac:dyDescent="0.25">
      <c r="A3461" s="9" t="str">
        <f t="shared" si="108"/>
        <v>Klusoňová Lucie JUDr. – 1130662923.01 (PP)</v>
      </c>
      <c r="B3461" s="8" t="s">
        <v>6170</v>
      </c>
      <c r="C3461" s="8" t="s">
        <v>6171</v>
      </c>
      <c r="D3461" s="8" t="s">
        <v>113</v>
      </c>
      <c r="E3461" s="8" t="s">
        <v>6169</v>
      </c>
      <c r="F3461" s="8" t="str">
        <f t="shared" si="109"/>
        <v>11915</v>
      </c>
    </row>
    <row r="3462" spans="1:6" x14ac:dyDescent="0.25">
      <c r="A3462" s="9" t="str">
        <f t="shared" si="108"/>
        <v>Podrazil Šimon – 1111184415.02 (DPP)</v>
      </c>
      <c r="B3462" s="8" t="s">
        <v>6172</v>
      </c>
      <c r="C3462" s="8" t="s">
        <v>6173</v>
      </c>
      <c r="D3462" s="8" t="s">
        <v>165</v>
      </c>
      <c r="E3462" s="8" t="s">
        <v>6169</v>
      </c>
      <c r="F3462" s="8" t="str">
        <f t="shared" si="109"/>
        <v>11915</v>
      </c>
    </row>
    <row r="3463" spans="1:6" x14ac:dyDescent="0.25">
      <c r="A3463" s="9" t="str">
        <f t="shared" si="108"/>
        <v>Podrazilová Jenčíková Eva Mgr. – 1165319411.01 (PP)</v>
      </c>
      <c r="B3463" s="8" t="s">
        <v>6174</v>
      </c>
      <c r="C3463" s="8" t="s">
        <v>6175</v>
      </c>
      <c r="D3463" s="8" t="s">
        <v>113</v>
      </c>
      <c r="E3463" s="8" t="s">
        <v>6169</v>
      </c>
      <c r="F3463" s="8" t="str">
        <f t="shared" si="109"/>
        <v>11915</v>
      </c>
    </row>
    <row r="3464" spans="1:6" x14ac:dyDescent="0.25">
      <c r="A3464" s="9" t="str">
        <f t="shared" si="108"/>
        <v>Veselý Michal Mgr. – 1182778993.01 (PP)</v>
      </c>
      <c r="B3464" s="8" t="s">
        <v>6176</v>
      </c>
      <c r="C3464" s="8" t="s">
        <v>6177</v>
      </c>
      <c r="D3464" s="8" t="s">
        <v>113</v>
      </c>
      <c r="E3464" s="8" t="s">
        <v>6169</v>
      </c>
      <c r="F3464" s="8" t="str">
        <f t="shared" si="109"/>
        <v>11915</v>
      </c>
    </row>
    <row r="3465" spans="1:6" x14ac:dyDescent="0.25">
      <c r="A3465" s="9" t="str">
        <f t="shared" si="108"/>
        <v>Doubková Vladislava – 1129892487.01 (PP)</v>
      </c>
      <c r="B3465" s="8" t="s">
        <v>6178</v>
      </c>
      <c r="C3465" s="8" t="s">
        <v>6179</v>
      </c>
      <c r="D3465" s="8" t="s">
        <v>113</v>
      </c>
      <c r="E3465" s="8" t="s">
        <v>6180</v>
      </c>
      <c r="F3465" s="8" t="str">
        <f t="shared" si="109"/>
        <v>11916</v>
      </c>
    </row>
    <row r="3466" spans="1:6" x14ac:dyDescent="0.25">
      <c r="A3466" s="9" t="str">
        <f t="shared" si="108"/>
        <v>Linhartová Lenka – 1163281675.01 (PP)</v>
      </c>
      <c r="B3466" s="8" t="s">
        <v>6183</v>
      </c>
      <c r="C3466" s="8" t="s">
        <v>6184</v>
      </c>
      <c r="D3466" s="8" t="s">
        <v>113</v>
      </c>
      <c r="E3466" s="8" t="s">
        <v>6180</v>
      </c>
      <c r="F3466" s="8" t="str">
        <f t="shared" si="109"/>
        <v>11916</v>
      </c>
    </row>
    <row r="3467" spans="1:6" x14ac:dyDescent="0.25">
      <c r="A3467" s="9" t="str">
        <f t="shared" si="108"/>
        <v>Adamová Blanka prof. MUDr. Ph.D. – 1189526593.01 (DPP)</v>
      </c>
      <c r="B3467" s="8" t="s">
        <v>6185</v>
      </c>
      <c r="C3467" s="8" t="s">
        <v>6186</v>
      </c>
      <c r="D3467" s="8" t="s">
        <v>165</v>
      </c>
      <c r="E3467" s="8" t="s">
        <v>6187</v>
      </c>
      <c r="F3467" s="8" t="str">
        <f t="shared" si="109"/>
        <v>11917</v>
      </c>
    </row>
    <row r="3468" spans="1:6" x14ac:dyDescent="0.25">
      <c r="A3468" s="9" t="str">
        <f t="shared" si="108"/>
        <v>Baroň Daniel MUDr. – 1130991910.01 (DPP)</v>
      </c>
      <c r="B3468" s="8" t="s">
        <v>6188</v>
      </c>
      <c r="C3468" s="8" t="s">
        <v>6189</v>
      </c>
      <c r="D3468" s="8" t="s">
        <v>165</v>
      </c>
      <c r="E3468" s="8" t="s">
        <v>6187</v>
      </c>
      <c r="F3468" s="8" t="str">
        <f t="shared" si="109"/>
        <v>11917</v>
      </c>
    </row>
    <row r="3469" spans="1:6" x14ac:dyDescent="0.25">
      <c r="A3469" s="9" t="str">
        <f t="shared" si="108"/>
        <v>Bartáková Hana MUDr. – 1112575263.06 (DPP)</v>
      </c>
      <c r="B3469" s="8" t="s">
        <v>6190</v>
      </c>
      <c r="C3469" s="8" t="s">
        <v>6191</v>
      </c>
      <c r="D3469" s="8" t="s">
        <v>165</v>
      </c>
      <c r="E3469" s="8" t="s">
        <v>6187</v>
      </c>
      <c r="F3469" s="8" t="str">
        <f t="shared" si="109"/>
        <v>11917</v>
      </c>
    </row>
    <row r="3470" spans="1:6" x14ac:dyDescent="0.25">
      <c r="A3470" s="9" t="str">
        <f t="shared" si="108"/>
        <v>Bednařík Josef prof. MUDr. CSc. – 1115215937.04 (DPP)</v>
      </c>
      <c r="B3470" s="8" t="s">
        <v>6192</v>
      </c>
      <c r="C3470" s="8" t="s">
        <v>6193</v>
      </c>
      <c r="D3470" s="8" t="s">
        <v>165</v>
      </c>
      <c r="E3470" s="8" t="s">
        <v>6187</v>
      </c>
      <c r="F3470" s="8" t="str">
        <f t="shared" si="109"/>
        <v>11917</v>
      </c>
    </row>
    <row r="3471" spans="1:6" x14ac:dyDescent="0.25">
      <c r="A3471" s="9" t="str">
        <f t="shared" si="108"/>
        <v>Bělohlávková Simona MUDr. Ph.D. – 1156694190.07 (DPP)</v>
      </c>
      <c r="B3471" s="8" t="s">
        <v>6194</v>
      </c>
      <c r="C3471" s="8" t="s">
        <v>6195</v>
      </c>
      <c r="D3471" s="8" t="s">
        <v>165</v>
      </c>
      <c r="E3471" s="8" t="s">
        <v>6187</v>
      </c>
      <c r="F3471" s="8" t="str">
        <f t="shared" si="109"/>
        <v>11917</v>
      </c>
    </row>
    <row r="3472" spans="1:6" x14ac:dyDescent="0.25">
      <c r="A3472" s="9" t="str">
        <f t="shared" si="108"/>
        <v>Bendová Marta Bc. – 1117944532.01 (DPP)</v>
      </c>
      <c r="B3472" s="8" t="s">
        <v>6196</v>
      </c>
      <c r="C3472" s="8" t="s">
        <v>6197</v>
      </c>
      <c r="D3472" s="8" t="s">
        <v>165</v>
      </c>
      <c r="E3472" s="8" t="s">
        <v>6187</v>
      </c>
      <c r="F3472" s="8" t="str">
        <f t="shared" si="109"/>
        <v>11917</v>
      </c>
    </row>
    <row r="3473" spans="1:6" x14ac:dyDescent="0.25">
      <c r="A3473" s="9" t="str">
        <f t="shared" si="108"/>
        <v>Benešová Dana Ing. – 1136789926.01 (DPP)</v>
      </c>
      <c r="B3473" s="8" t="s">
        <v>6198</v>
      </c>
      <c r="C3473" s="8" t="s">
        <v>6199</v>
      </c>
      <c r="D3473" s="8" t="s">
        <v>165</v>
      </c>
      <c r="E3473" s="8" t="s">
        <v>6187</v>
      </c>
      <c r="F3473" s="8" t="str">
        <f t="shared" si="109"/>
        <v>11917</v>
      </c>
    </row>
    <row r="3474" spans="1:6" x14ac:dyDescent="0.25">
      <c r="A3474" s="9" t="str">
        <f t="shared" si="108"/>
        <v>Brázdil Milan prof. MUDr. Ph.D. – 1150498280.03 (DPP)</v>
      </c>
      <c r="B3474" s="8" t="s">
        <v>6200</v>
      </c>
      <c r="C3474" s="8" t="s">
        <v>6201</v>
      </c>
      <c r="D3474" s="8" t="s">
        <v>165</v>
      </c>
      <c r="E3474" s="8" t="s">
        <v>6187</v>
      </c>
      <c r="F3474" s="8" t="str">
        <f t="shared" si="109"/>
        <v>11917</v>
      </c>
    </row>
    <row r="3475" spans="1:6" x14ac:dyDescent="0.25">
      <c r="A3475" s="9" t="str">
        <f t="shared" si="108"/>
        <v>Bulík Oliver doc. MUDr. Ph.D. – 1145089731.07 (DPP)</v>
      </c>
      <c r="B3475" s="8" t="s">
        <v>6202</v>
      </c>
      <c r="C3475" s="8" t="s">
        <v>6203</v>
      </c>
      <c r="D3475" s="8" t="s">
        <v>165</v>
      </c>
      <c r="E3475" s="8" t="s">
        <v>6187</v>
      </c>
      <c r="F3475" s="8" t="str">
        <f t="shared" si="109"/>
        <v>11917</v>
      </c>
    </row>
    <row r="3476" spans="1:6" x14ac:dyDescent="0.25">
      <c r="A3476" s="9" t="str">
        <f t="shared" si="108"/>
        <v>Bureš Ivo MUDr. – 1152497173.06 (DPP)</v>
      </c>
      <c r="B3476" s="8" t="s">
        <v>6204</v>
      </c>
      <c r="C3476" s="8" t="s">
        <v>6205</v>
      </c>
      <c r="D3476" s="8" t="s">
        <v>165</v>
      </c>
      <c r="E3476" s="8" t="s">
        <v>6187</v>
      </c>
      <c r="F3476" s="8" t="str">
        <f t="shared" si="109"/>
        <v>11917</v>
      </c>
    </row>
    <row r="3477" spans="1:6" x14ac:dyDescent="0.25">
      <c r="A3477" s="9" t="str">
        <f t="shared" si="108"/>
        <v>Bystroň Jaromír doc. MUDr. CSc. – 1135673954.09 (DPP)</v>
      </c>
      <c r="B3477" s="8" t="s">
        <v>6206</v>
      </c>
      <c r="C3477" s="8" t="s">
        <v>6207</v>
      </c>
      <c r="D3477" s="8" t="s">
        <v>165</v>
      </c>
      <c r="E3477" s="8" t="s">
        <v>6187</v>
      </c>
      <c r="F3477" s="8" t="str">
        <f t="shared" si="109"/>
        <v>11917</v>
      </c>
    </row>
    <row r="3478" spans="1:6" x14ac:dyDescent="0.25">
      <c r="A3478" s="9" t="str">
        <f t="shared" si="108"/>
        <v>Campr Vít MUDr. – 1141909888.02 (DPP)</v>
      </c>
      <c r="B3478" s="8" t="s">
        <v>6208</v>
      </c>
      <c r="C3478" s="8" t="s">
        <v>6209</v>
      </c>
      <c r="D3478" s="8" t="s">
        <v>165</v>
      </c>
      <c r="E3478" s="8" t="s">
        <v>6187</v>
      </c>
      <c r="F3478" s="8" t="str">
        <f t="shared" si="109"/>
        <v>11917</v>
      </c>
    </row>
    <row r="3479" spans="1:6" x14ac:dyDescent="0.25">
      <c r="A3479" s="9" t="str">
        <f t="shared" si="108"/>
        <v>Cupal Lukáš Ing. – 1145374560.01 (DPP)</v>
      </c>
      <c r="B3479" s="8" t="s">
        <v>6210</v>
      </c>
      <c r="C3479" s="8" t="s">
        <v>6211</v>
      </c>
      <c r="D3479" s="8" t="s">
        <v>165</v>
      </c>
      <c r="E3479" s="8" t="s">
        <v>6187</v>
      </c>
      <c r="F3479" s="8" t="str">
        <f t="shared" si="109"/>
        <v>11917</v>
      </c>
    </row>
    <row r="3480" spans="1:6" x14ac:dyDescent="0.25">
      <c r="A3480" s="9" t="str">
        <f t="shared" si="108"/>
        <v>Čáp Petr doc. MUDr. Ph.D. – 1162398863.18 (DPP)</v>
      </c>
      <c r="B3480" s="8" t="s">
        <v>6212</v>
      </c>
      <c r="C3480" s="8" t="s">
        <v>6213</v>
      </c>
      <c r="D3480" s="8" t="s">
        <v>165</v>
      </c>
      <c r="E3480" s="8" t="s">
        <v>6187</v>
      </c>
      <c r="F3480" s="8" t="str">
        <f t="shared" si="109"/>
        <v>11917</v>
      </c>
    </row>
    <row r="3481" spans="1:6" x14ac:dyDescent="0.25">
      <c r="A3481" s="9" t="str">
        <f t="shared" si="108"/>
        <v>Čepelová Jana MUDr. – 1113474887.01 (DPP)</v>
      </c>
      <c r="B3481" s="8" t="s">
        <v>6214</v>
      </c>
      <c r="C3481" s="8" t="s">
        <v>6215</v>
      </c>
      <c r="D3481" s="8" t="s">
        <v>165</v>
      </c>
      <c r="E3481" s="8" t="s">
        <v>6187</v>
      </c>
      <c r="F3481" s="8" t="str">
        <f t="shared" si="109"/>
        <v>11917</v>
      </c>
    </row>
    <row r="3482" spans="1:6" x14ac:dyDescent="0.25">
      <c r="A3482" s="9" t="str">
        <f t="shared" si="108"/>
        <v>Černý Martin MUDr. Ph.D. – 1153256601.03 (DPP)</v>
      </c>
      <c r="B3482" s="8" t="s">
        <v>6216</v>
      </c>
      <c r="C3482" s="8" t="s">
        <v>6217</v>
      </c>
      <c r="D3482" s="8" t="s">
        <v>165</v>
      </c>
      <c r="E3482" s="8" t="s">
        <v>6187</v>
      </c>
      <c r="F3482" s="8" t="str">
        <f t="shared" si="109"/>
        <v>11917</v>
      </c>
    </row>
    <row r="3483" spans="1:6" x14ac:dyDescent="0.25">
      <c r="A3483" s="9" t="str">
        <f t="shared" si="108"/>
        <v>Čierná Peterová Ivana MUDr. – 1120331976.01 (DPP)</v>
      </c>
      <c r="B3483" s="8" t="s">
        <v>10072</v>
      </c>
      <c r="C3483" s="8" t="s">
        <v>10073</v>
      </c>
      <c r="D3483" s="8" t="s">
        <v>165</v>
      </c>
      <c r="E3483" s="8" t="s">
        <v>6187</v>
      </c>
      <c r="F3483" s="8" t="str">
        <f t="shared" si="109"/>
        <v>11917</v>
      </c>
    </row>
    <row r="3484" spans="1:6" x14ac:dyDescent="0.25">
      <c r="A3484" s="9" t="str">
        <f t="shared" si="108"/>
        <v>Diepoltová Iva Mgr. – 1125951615.02 (DPČ)</v>
      </c>
      <c r="B3484" s="8" t="s">
        <v>902</v>
      </c>
      <c r="C3484" s="8" t="s">
        <v>10074</v>
      </c>
      <c r="D3484" s="8" t="s">
        <v>331</v>
      </c>
      <c r="E3484" s="8" t="s">
        <v>6187</v>
      </c>
      <c r="F3484" s="8" t="str">
        <f t="shared" si="109"/>
        <v>11917</v>
      </c>
    </row>
    <row r="3485" spans="1:6" x14ac:dyDescent="0.25">
      <c r="A3485" s="9" t="str">
        <f t="shared" si="108"/>
        <v>Dittrichová Anna MUDr. – 1160895099.02 (DPP)</v>
      </c>
      <c r="B3485" s="8" t="s">
        <v>6218</v>
      </c>
      <c r="C3485" s="8" t="s">
        <v>6219</v>
      </c>
      <c r="D3485" s="8" t="s">
        <v>165</v>
      </c>
      <c r="E3485" s="8" t="s">
        <v>6187</v>
      </c>
      <c r="F3485" s="8" t="str">
        <f t="shared" si="109"/>
        <v>11917</v>
      </c>
    </row>
    <row r="3486" spans="1:6" x14ac:dyDescent="0.25">
      <c r="A3486" s="9" t="str">
        <f t="shared" si="108"/>
        <v>Dokoupilová Milena MUDr. – 1171030258.02 (DPP)</v>
      </c>
      <c r="B3486" s="8" t="s">
        <v>10454</v>
      </c>
      <c r="C3486" s="8" t="s">
        <v>10455</v>
      </c>
      <c r="D3486" s="8" t="s">
        <v>165</v>
      </c>
      <c r="E3486" s="8" t="s">
        <v>6187</v>
      </c>
      <c r="F3486" s="8" t="str">
        <f t="shared" si="109"/>
        <v>11917</v>
      </c>
    </row>
    <row r="3487" spans="1:6" x14ac:dyDescent="0.25">
      <c r="A3487" s="9" t="str">
        <f t="shared" si="108"/>
        <v>Doubek Michael prof. MUDr. Ph.D. – 1115799168.03 (DPP)</v>
      </c>
      <c r="B3487" s="8" t="s">
        <v>6220</v>
      </c>
      <c r="C3487" s="8" t="s">
        <v>6221</v>
      </c>
      <c r="D3487" s="8" t="s">
        <v>165</v>
      </c>
      <c r="E3487" s="8" t="s">
        <v>6187</v>
      </c>
      <c r="F3487" s="8" t="str">
        <f t="shared" si="109"/>
        <v>11917</v>
      </c>
    </row>
    <row r="3488" spans="1:6" x14ac:dyDescent="0.25">
      <c r="A3488" s="9" t="str">
        <f t="shared" si="108"/>
        <v>Endrych Ladislav MUDr. – 1139989425.04 (DPP)</v>
      </c>
      <c r="B3488" s="8" t="s">
        <v>10075</v>
      </c>
      <c r="C3488" s="8" t="s">
        <v>10076</v>
      </c>
      <c r="D3488" s="8" t="s">
        <v>165</v>
      </c>
      <c r="E3488" s="8" t="s">
        <v>6187</v>
      </c>
      <c r="F3488" s="8" t="str">
        <f t="shared" si="109"/>
        <v>11917</v>
      </c>
    </row>
    <row r="3489" spans="1:6" x14ac:dyDescent="0.25">
      <c r="A3489" s="9" t="str">
        <f t="shared" si="108"/>
        <v>Feberová Jitka MUDr. Ph.D. – 1156808971.05 (DPČ)</v>
      </c>
      <c r="B3489" s="8" t="s">
        <v>915</v>
      </c>
      <c r="C3489" s="8" t="s">
        <v>10077</v>
      </c>
      <c r="D3489" s="8" t="s">
        <v>331</v>
      </c>
      <c r="E3489" s="8" t="s">
        <v>6187</v>
      </c>
      <c r="F3489" s="8" t="str">
        <f t="shared" si="109"/>
        <v>11917</v>
      </c>
    </row>
    <row r="3490" spans="1:6" x14ac:dyDescent="0.25">
      <c r="A3490" s="9" t="str">
        <f t="shared" si="108"/>
        <v>Flaksa Marek MUDr. – 1171637015.01 (DPP)</v>
      </c>
      <c r="B3490" s="8" t="s">
        <v>6222</v>
      </c>
      <c r="C3490" s="8" t="s">
        <v>6223</v>
      </c>
      <c r="D3490" s="8" t="s">
        <v>165</v>
      </c>
      <c r="E3490" s="8" t="s">
        <v>6187</v>
      </c>
      <c r="F3490" s="8" t="str">
        <f t="shared" si="109"/>
        <v>11917</v>
      </c>
    </row>
    <row r="3491" spans="1:6" x14ac:dyDescent="0.25">
      <c r="A3491" s="9" t="str">
        <f t="shared" si="108"/>
        <v>Forejtová Lubomíra MUDr. – 1116002429.01 (DPP)</v>
      </c>
      <c r="B3491" s="8" t="s">
        <v>6224</v>
      </c>
      <c r="C3491" s="8" t="s">
        <v>6225</v>
      </c>
      <c r="D3491" s="8" t="s">
        <v>165</v>
      </c>
      <c r="E3491" s="8" t="s">
        <v>6187</v>
      </c>
      <c r="F3491" s="8" t="str">
        <f t="shared" si="109"/>
        <v>11917</v>
      </c>
    </row>
    <row r="3492" spans="1:6" x14ac:dyDescent="0.25">
      <c r="A3492" s="9" t="str">
        <f t="shared" si="108"/>
        <v>Franěk Ondřej MUDr. – 1133212435.02 (DPP)</v>
      </c>
      <c r="B3492" s="8" t="s">
        <v>10456</v>
      </c>
      <c r="C3492" s="8" t="s">
        <v>10457</v>
      </c>
      <c r="D3492" s="8" t="s">
        <v>165</v>
      </c>
      <c r="E3492" s="8" t="s">
        <v>6187</v>
      </c>
      <c r="F3492" s="8" t="str">
        <f t="shared" si="109"/>
        <v>11917</v>
      </c>
    </row>
    <row r="3493" spans="1:6" x14ac:dyDescent="0.25">
      <c r="A3493" s="9" t="str">
        <f t="shared" si="108"/>
        <v>Franková Jeannette Ing. MBA – 1182810870.01 (PP)</v>
      </c>
      <c r="B3493" s="8" t="s">
        <v>6226</v>
      </c>
      <c r="C3493" s="8" t="s">
        <v>6227</v>
      </c>
      <c r="D3493" s="8" t="s">
        <v>113</v>
      </c>
      <c r="E3493" s="8" t="s">
        <v>6187</v>
      </c>
      <c r="F3493" s="8" t="str">
        <f t="shared" si="109"/>
        <v>11917</v>
      </c>
    </row>
    <row r="3494" spans="1:6" x14ac:dyDescent="0.25">
      <c r="A3494" s="9" t="str">
        <f t="shared" si="108"/>
        <v>Fraňková Soňa doc. MUDr. Ph.D. – 1182275723.08 (DPP)</v>
      </c>
      <c r="B3494" s="8" t="s">
        <v>6228</v>
      </c>
      <c r="C3494" s="8" t="s">
        <v>6229</v>
      </c>
      <c r="D3494" s="8" t="s">
        <v>165</v>
      </c>
      <c r="E3494" s="8" t="s">
        <v>6187</v>
      </c>
      <c r="F3494" s="8" t="str">
        <f t="shared" si="109"/>
        <v>11917</v>
      </c>
    </row>
    <row r="3495" spans="1:6" x14ac:dyDescent="0.25">
      <c r="A3495" s="9" t="str">
        <f t="shared" si="108"/>
        <v>Gál Roman prof. MUDr. Ph.D. – 1137267328.01 (DPP)</v>
      </c>
      <c r="B3495" s="8" t="s">
        <v>6230</v>
      </c>
      <c r="C3495" s="8" t="s">
        <v>6231</v>
      </c>
      <c r="D3495" s="8" t="s">
        <v>165</v>
      </c>
      <c r="E3495" s="8" t="s">
        <v>6187</v>
      </c>
      <c r="F3495" s="8" t="str">
        <f t="shared" si="109"/>
        <v>11917</v>
      </c>
    </row>
    <row r="3496" spans="1:6" x14ac:dyDescent="0.25">
      <c r="A3496" s="9" t="str">
        <f t="shared" si="108"/>
        <v>Galečková Ludmila – 1190840557.01 (DPP)</v>
      </c>
      <c r="B3496" s="8" t="s">
        <v>6232</v>
      </c>
      <c r="C3496" s="8" t="s">
        <v>6233</v>
      </c>
      <c r="D3496" s="8" t="s">
        <v>165</v>
      </c>
      <c r="E3496" s="8" t="s">
        <v>6187</v>
      </c>
      <c r="F3496" s="8" t="str">
        <f t="shared" si="109"/>
        <v>11917</v>
      </c>
    </row>
    <row r="3497" spans="1:6" x14ac:dyDescent="0.25">
      <c r="A3497" s="9" t="str">
        <f t="shared" si="108"/>
        <v>Galuszková Dana MUDr. Ph.D., MBA – 1179273312.02 (DPP)</v>
      </c>
      <c r="B3497" s="8" t="s">
        <v>6234</v>
      </c>
      <c r="C3497" s="8" t="s">
        <v>6235</v>
      </c>
      <c r="D3497" s="8" t="s">
        <v>165</v>
      </c>
      <c r="E3497" s="8" t="s">
        <v>6187</v>
      </c>
      <c r="F3497" s="8" t="str">
        <f t="shared" si="109"/>
        <v>11917</v>
      </c>
    </row>
    <row r="3498" spans="1:6" x14ac:dyDescent="0.25">
      <c r="A3498" s="9" t="str">
        <f t="shared" si="108"/>
        <v>Gecková Iva Bc. – 1133497031.01 (PP)</v>
      </c>
      <c r="B3498" s="8" t="s">
        <v>6236</v>
      </c>
      <c r="C3498" s="8" t="s">
        <v>6237</v>
      </c>
      <c r="D3498" s="8" t="s">
        <v>113</v>
      </c>
      <c r="E3498" s="8" t="s">
        <v>6187</v>
      </c>
      <c r="F3498" s="8" t="str">
        <f t="shared" si="109"/>
        <v>11917</v>
      </c>
    </row>
    <row r="3499" spans="1:6" x14ac:dyDescent="0.25">
      <c r="A3499" s="9" t="str">
        <f t="shared" si="108"/>
        <v>Geierová Věra MUDr. – 1115292484.06 (DPP)</v>
      </c>
      <c r="B3499" s="8" t="s">
        <v>6238</v>
      </c>
      <c r="C3499" s="8" t="s">
        <v>6239</v>
      </c>
      <c r="D3499" s="8" t="s">
        <v>165</v>
      </c>
      <c r="E3499" s="8" t="s">
        <v>6187</v>
      </c>
      <c r="F3499" s="8" t="str">
        <f t="shared" si="109"/>
        <v>11917</v>
      </c>
    </row>
    <row r="3500" spans="1:6" x14ac:dyDescent="0.25">
      <c r="A3500" s="9" t="str">
        <f t="shared" si="108"/>
        <v>Gueye Tereza MUDr. Ph.D. – 1193159972.05 (DPP)</v>
      </c>
      <c r="B3500" s="8" t="s">
        <v>6240</v>
      </c>
      <c r="C3500" s="8" t="s">
        <v>6241</v>
      </c>
      <c r="D3500" s="8" t="s">
        <v>165</v>
      </c>
      <c r="E3500" s="8" t="s">
        <v>6187</v>
      </c>
      <c r="F3500" s="8" t="str">
        <f t="shared" si="109"/>
        <v>11917</v>
      </c>
    </row>
    <row r="3501" spans="1:6" x14ac:dyDescent="0.25">
      <c r="A3501" s="9" t="str">
        <f t="shared" si="108"/>
        <v>Hanzal Vladimír MUDr. – 1169399487.05 (DPP)</v>
      </c>
      <c r="B3501" s="8" t="s">
        <v>6242</v>
      </c>
      <c r="C3501" s="8" t="s">
        <v>6243</v>
      </c>
      <c r="D3501" s="8" t="s">
        <v>165</v>
      </c>
      <c r="E3501" s="8" t="s">
        <v>6187</v>
      </c>
      <c r="F3501" s="8" t="str">
        <f t="shared" si="109"/>
        <v>11917</v>
      </c>
    </row>
    <row r="3502" spans="1:6" x14ac:dyDescent="0.25">
      <c r="A3502" s="9" t="str">
        <f t="shared" si="108"/>
        <v>Hanzlíková Pavla MUDr. Ph.D., MBA – 1127988346.02 (DPP)</v>
      </c>
      <c r="B3502" s="8" t="s">
        <v>6244</v>
      </c>
      <c r="C3502" s="8" t="s">
        <v>6245</v>
      </c>
      <c r="D3502" s="8" t="s">
        <v>165</v>
      </c>
      <c r="E3502" s="8" t="s">
        <v>6187</v>
      </c>
      <c r="F3502" s="8" t="str">
        <f t="shared" si="109"/>
        <v>11917</v>
      </c>
    </row>
    <row r="3503" spans="1:6" x14ac:dyDescent="0.25">
      <c r="A3503" s="9" t="str">
        <f t="shared" si="108"/>
        <v>Havlišová Magdaléna MUDr. – 1184585223.01 (DPP)</v>
      </c>
      <c r="B3503" s="8" t="s">
        <v>6246</v>
      </c>
      <c r="C3503" s="8" t="s">
        <v>6247</v>
      </c>
      <c r="D3503" s="8" t="s">
        <v>165</v>
      </c>
      <c r="E3503" s="8" t="s">
        <v>6187</v>
      </c>
      <c r="F3503" s="8" t="str">
        <f t="shared" si="109"/>
        <v>11917</v>
      </c>
    </row>
    <row r="3504" spans="1:6" x14ac:dyDescent="0.25">
      <c r="A3504" s="9" t="str">
        <f t="shared" si="108"/>
        <v>Hejlek Aleš MUDr. – 1148431206.01 (DPP)</v>
      </c>
      <c r="B3504" s="8" t="s">
        <v>6248</v>
      </c>
      <c r="C3504" s="8" t="s">
        <v>6249</v>
      </c>
      <c r="D3504" s="8" t="s">
        <v>165</v>
      </c>
      <c r="E3504" s="8" t="s">
        <v>6187</v>
      </c>
      <c r="F3504" s="8" t="str">
        <f t="shared" si="109"/>
        <v>11917</v>
      </c>
    </row>
    <row r="3505" spans="1:6" x14ac:dyDescent="0.25">
      <c r="A3505" s="9" t="str">
        <f t="shared" si="108"/>
        <v>Holečková Bohumira – 1141071839.01 (PP)</v>
      </c>
      <c r="B3505" s="8" t="s">
        <v>6250</v>
      </c>
      <c r="C3505" s="8" t="s">
        <v>6251</v>
      </c>
      <c r="D3505" s="8" t="s">
        <v>113</v>
      </c>
      <c r="E3505" s="8" t="s">
        <v>6187</v>
      </c>
      <c r="F3505" s="8" t="str">
        <f t="shared" si="109"/>
        <v>11917</v>
      </c>
    </row>
    <row r="3506" spans="1:6" x14ac:dyDescent="0.25">
      <c r="A3506" s="9" t="str">
        <f t="shared" si="108"/>
        <v>Honetschläger Jan MVDr. MBA – 1124171650.05 (DPP)</v>
      </c>
      <c r="B3506" s="8" t="s">
        <v>6252</v>
      </c>
      <c r="C3506" s="8" t="s">
        <v>6253</v>
      </c>
      <c r="D3506" s="8" t="s">
        <v>165</v>
      </c>
      <c r="E3506" s="8" t="s">
        <v>6187</v>
      </c>
      <c r="F3506" s="8" t="str">
        <f t="shared" si="109"/>
        <v>11917</v>
      </c>
    </row>
    <row r="3507" spans="1:6" x14ac:dyDescent="0.25">
      <c r="A3507" s="9" t="str">
        <f t="shared" si="108"/>
        <v>Horová Simona Ing. – 1139542363.08 (DPP)</v>
      </c>
      <c r="B3507" s="8" t="s">
        <v>6254</v>
      </c>
      <c r="C3507" s="8" t="s">
        <v>6255</v>
      </c>
      <c r="D3507" s="8" t="s">
        <v>165</v>
      </c>
      <c r="E3507" s="8" t="s">
        <v>6187</v>
      </c>
      <c r="F3507" s="8" t="str">
        <f t="shared" si="109"/>
        <v>11917</v>
      </c>
    </row>
    <row r="3508" spans="1:6" x14ac:dyDescent="0.25">
      <c r="A3508" s="9" t="str">
        <f t="shared" si="108"/>
        <v>Houška Pavel MUDr. – 1133799260.01 (DPP)</v>
      </c>
      <c r="B3508" s="8" t="s">
        <v>6256</v>
      </c>
      <c r="C3508" s="8" t="s">
        <v>6257</v>
      </c>
      <c r="D3508" s="8" t="s">
        <v>165</v>
      </c>
      <c r="E3508" s="8" t="s">
        <v>6187</v>
      </c>
      <c r="F3508" s="8" t="str">
        <f t="shared" si="109"/>
        <v>11917</v>
      </c>
    </row>
    <row r="3509" spans="1:6" x14ac:dyDescent="0.25">
      <c r="A3509" s="9" t="str">
        <f t="shared" si="108"/>
        <v>Houžva Marcel PhDr. Ing. LL.M., MBA – 1114092898.01 (DPP)</v>
      </c>
      <c r="B3509" s="8" t="s">
        <v>10078</v>
      </c>
      <c r="C3509" s="8" t="s">
        <v>10079</v>
      </c>
      <c r="D3509" s="8" t="s">
        <v>165</v>
      </c>
      <c r="E3509" s="8" t="s">
        <v>6187</v>
      </c>
      <c r="F3509" s="8" t="str">
        <f t="shared" si="109"/>
        <v>11917</v>
      </c>
    </row>
    <row r="3510" spans="1:6" x14ac:dyDescent="0.25">
      <c r="A3510" s="9" t="str">
        <f t="shared" si="108"/>
        <v>Hrabálek Lumír prof. MUDr. Ph.D. – 1196958560.03 (DPP)</v>
      </c>
      <c r="B3510" s="8" t="s">
        <v>6258</v>
      </c>
      <c r="C3510" s="8" t="s">
        <v>6259</v>
      </c>
      <c r="D3510" s="8" t="s">
        <v>165</v>
      </c>
      <c r="E3510" s="8" t="s">
        <v>6187</v>
      </c>
      <c r="F3510" s="8" t="str">
        <f t="shared" si="109"/>
        <v>11917</v>
      </c>
    </row>
    <row r="3511" spans="1:6" x14ac:dyDescent="0.25">
      <c r="A3511" s="9" t="str">
        <f t="shared" si="108"/>
        <v>Hrachovinová Ingrid RNDr. Ph.D. – 1116623225.09 (DPP)</v>
      </c>
      <c r="B3511" s="8" t="s">
        <v>6260</v>
      </c>
      <c r="C3511" s="8" t="s">
        <v>6261</v>
      </c>
      <c r="D3511" s="8" t="s">
        <v>165</v>
      </c>
      <c r="E3511" s="8" t="s">
        <v>6187</v>
      </c>
      <c r="F3511" s="8" t="str">
        <f t="shared" si="109"/>
        <v>11917</v>
      </c>
    </row>
    <row r="3512" spans="1:6" x14ac:dyDescent="0.25">
      <c r="A3512" s="9" t="str">
        <f t="shared" si="108"/>
        <v>Hrbáčková Hana Ing. – 1156299111.08 (DPP)</v>
      </c>
      <c r="B3512" s="8" t="s">
        <v>6262</v>
      </c>
      <c r="C3512" s="8" t="s">
        <v>6263</v>
      </c>
      <c r="D3512" s="8" t="s">
        <v>165</v>
      </c>
      <c r="E3512" s="8" t="s">
        <v>6187</v>
      </c>
      <c r="F3512" s="8" t="str">
        <f t="shared" si="109"/>
        <v>11917</v>
      </c>
    </row>
    <row r="3513" spans="1:6" x14ac:dyDescent="0.25">
      <c r="A3513" s="9" t="str">
        <f t="shared" si="108"/>
        <v>Hrdlička Jan MUDr. – 1130093165.01 (DPP)</v>
      </c>
      <c r="B3513" s="8" t="s">
        <v>6264</v>
      </c>
      <c r="C3513" s="8" t="s">
        <v>6265</v>
      </c>
      <c r="D3513" s="8" t="s">
        <v>165</v>
      </c>
      <c r="E3513" s="8" t="s">
        <v>6187</v>
      </c>
      <c r="F3513" s="8" t="str">
        <f t="shared" si="109"/>
        <v>11917</v>
      </c>
    </row>
    <row r="3514" spans="1:6" x14ac:dyDescent="0.25">
      <c r="A3514" s="9" t="str">
        <f t="shared" si="108"/>
        <v>Hromádka Peter MUDr. – 1110715918.02 (DPP)</v>
      </c>
      <c r="B3514" s="8" t="s">
        <v>10458</v>
      </c>
      <c r="C3514" s="8" t="s">
        <v>10459</v>
      </c>
      <c r="D3514" s="8" t="s">
        <v>165</v>
      </c>
      <c r="E3514" s="8" t="s">
        <v>6187</v>
      </c>
      <c r="F3514" s="8" t="str">
        <f t="shared" si="109"/>
        <v>11917</v>
      </c>
    </row>
    <row r="3515" spans="1:6" x14ac:dyDescent="0.25">
      <c r="A3515" s="9" t="str">
        <f t="shared" si="108"/>
        <v>Husa Petr prof. MUDr. CSc. – 1187373682.07 (DPP)</v>
      </c>
      <c r="B3515" s="8" t="s">
        <v>6266</v>
      </c>
      <c r="C3515" s="8" t="s">
        <v>6267</v>
      </c>
      <c r="D3515" s="8" t="s">
        <v>165</v>
      </c>
      <c r="E3515" s="8" t="s">
        <v>6187</v>
      </c>
      <c r="F3515" s="8" t="str">
        <f t="shared" si="109"/>
        <v>11917</v>
      </c>
    </row>
    <row r="3516" spans="1:6" x14ac:dyDescent="0.25">
      <c r="A3516" s="9" t="str">
        <f t="shared" si="108"/>
        <v>Chrobok Jiří MUDr. – 1128154827.01 (DPP)</v>
      </c>
      <c r="B3516" s="8" t="s">
        <v>6268</v>
      </c>
      <c r="C3516" s="8" t="s">
        <v>6269</v>
      </c>
      <c r="D3516" s="8" t="s">
        <v>165</v>
      </c>
      <c r="E3516" s="8" t="s">
        <v>6187</v>
      </c>
      <c r="F3516" s="8" t="str">
        <f t="shared" si="109"/>
        <v>11917</v>
      </c>
    </row>
    <row r="3517" spans="1:6" x14ac:dyDescent="0.25">
      <c r="A3517" s="9" t="str">
        <f t="shared" si="108"/>
        <v>Izakovičová Hollá Lydie prof. MUDr. Ph.D. – 1144163303.12 (DPP)</v>
      </c>
      <c r="B3517" s="8" t="s">
        <v>6270</v>
      </c>
      <c r="C3517" s="8" t="s">
        <v>6271</v>
      </c>
      <c r="D3517" s="8" t="s">
        <v>165</v>
      </c>
      <c r="E3517" s="8" t="s">
        <v>6187</v>
      </c>
      <c r="F3517" s="8" t="str">
        <f t="shared" si="109"/>
        <v>11917</v>
      </c>
    </row>
    <row r="3518" spans="1:6" x14ac:dyDescent="0.25">
      <c r="A3518" s="9" t="str">
        <f t="shared" si="108"/>
        <v>Jakubec Petr MUDr. Ph.D. – 1163940430.02 (DPP)</v>
      </c>
      <c r="B3518" s="8" t="s">
        <v>10080</v>
      </c>
      <c r="C3518" s="8" t="s">
        <v>10081</v>
      </c>
      <c r="D3518" s="8" t="s">
        <v>165</v>
      </c>
      <c r="E3518" s="8" t="s">
        <v>6187</v>
      </c>
      <c r="F3518" s="8" t="str">
        <f t="shared" si="109"/>
        <v>11917</v>
      </c>
    </row>
    <row r="3519" spans="1:6" x14ac:dyDescent="0.25">
      <c r="A3519" s="9" t="str">
        <f t="shared" si="108"/>
        <v>Jančálek Radim prof. MUDr. Ph.D. – 1138606423.04 (DPP)</v>
      </c>
      <c r="B3519" s="8" t="s">
        <v>6272</v>
      </c>
      <c r="C3519" s="8" t="s">
        <v>6273</v>
      </c>
      <c r="D3519" s="8" t="s">
        <v>165</v>
      </c>
      <c r="E3519" s="8" t="s">
        <v>6187</v>
      </c>
      <c r="F3519" s="8" t="str">
        <f t="shared" si="109"/>
        <v>11917</v>
      </c>
    </row>
    <row r="3520" spans="1:6" x14ac:dyDescent="0.25">
      <c r="A3520" s="9" t="str">
        <f t="shared" si="108"/>
        <v>Jánošík Martin MUDr. – 1126554830.05 (DPP)</v>
      </c>
      <c r="B3520" s="8" t="s">
        <v>6275</v>
      </c>
      <c r="C3520" s="8" t="s">
        <v>6276</v>
      </c>
      <c r="D3520" s="8" t="s">
        <v>165</v>
      </c>
      <c r="E3520" s="8" t="s">
        <v>6187</v>
      </c>
      <c r="F3520" s="8" t="str">
        <f t="shared" si="109"/>
        <v>11917</v>
      </c>
    </row>
    <row r="3521" spans="1:6" x14ac:dyDescent="0.25">
      <c r="A3521" s="9" t="str">
        <f t="shared" si="108"/>
        <v>Jenerál Vít MUDr. – 1153184139.01 (DPP)</v>
      </c>
      <c r="B3521" s="8" t="s">
        <v>6277</v>
      </c>
      <c r="C3521" s="8" t="s">
        <v>6278</v>
      </c>
      <c r="D3521" s="8" t="s">
        <v>165</v>
      </c>
      <c r="E3521" s="8" t="s">
        <v>6187</v>
      </c>
      <c r="F3521" s="8" t="str">
        <f t="shared" si="109"/>
        <v>11917</v>
      </c>
    </row>
    <row r="3522" spans="1:6" x14ac:dyDescent="0.25">
      <c r="A3522" s="9" t="str">
        <f t="shared" ref="A3522:A3585" si="110">_xlfn.CONCAT(B3522," – ",C3522," (",D3522,")")</f>
        <v>Jiřincová Helena RNDr. MUDr. – 1139331476.10 (DPP)</v>
      </c>
      <c r="B3522" s="8" t="s">
        <v>6279</v>
      </c>
      <c r="C3522" s="8" t="s">
        <v>6280</v>
      </c>
      <c r="D3522" s="8" t="s">
        <v>165</v>
      </c>
      <c r="E3522" s="8" t="s">
        <v>6187</v>
      </c>
      <c r="F3522" s="8" t="str">
        <f t="shared" ref="F3522:F3585" si="111">MID(E3522,1,5)</f>
        <v>11917</v>
      </c>
    </row>
    <row r="3523" spans="1:6" x14ac:dyDescent="0.25">
      <c r="A3523" s="9" t="str">
        <f t="shared" si="110"/>
        <v>Kaláb Josef MUDr. – 1178722911.04 (DPP)</v>
      </c>
      <c r="B3523" s="8" t="s">
        <v>6281</v>
      </c>
      <c r="C3523" s="8" t="s">
        <v>6282</v>
      </c>
      <c r="D3523" s="8" t="s">
        <v>165</v>
      </c>
      <c r="E3523" s="8" t="s">
        <v>6187</v>
      </c>
      <c r="F3523" s="8" t="str">
        <f t="shared" si="111"/>
        <v>11917</v>
      </c>
    </row>
    <row r="3524" spans="1:6" x14ac:dyDescent="0.25">
      <c r="A3524" s="9" t="str">
        <f t="shared" si="110"/>
        <v>Kamínek Milan prof. MUDr. DrSc. – 1144341690.05 (DPP)</v>
      </c>
      <c r="B3524" s="8" t="s">
        <v>6283</v>
      </c>
      <c r="C3524" s="8" t="s">
        <v>6284</v>
      </c>
      <c r="D3524" s="8" t="s">
        <v>165</v>
      </c>
      <c r="E3524" s="8" t="s">
        <v>6187</v>
      </c>
      <c r="F3524" s="8" t="str">
        <f t="shared" si="111"/>
        <v>11917</v>
      </c>
    </row>
    <row r="3525" spans="1:6" x14ac:dyDescent="0.25">
      <c r="A3525" s="9" t="str">
        <f t="shared" si="110"/>
        <v>Kapustová Zuzana MUDr. – 1110412509.01 (DPP)</v>
      </c>
      <c r="B3525" s="8" t="s">
        <v>6285</v>
      </c>
      <c r="C3525" s="8" t="s">
        <v>6286</v>
      </c>
      <c r="D3525" s="8" t="s">
        <v>165</v>
      </c>
      <c r="E3525" s="8" t="s">
        <v>6187</v>
      </c>
      <c r="F3525" s="8" t="str">
        <f t="shared" si="111"/>
        <v>11917</v>
      </c>
    </row>
    <row r="3526" spans="1:6" x14ac:dyDescent="0.25">
      <c r="A3526" s="9" t="str">
        <f t="shared" si="110"/>
        <v>Kazda Tomáš doc. MUDr. Ph.D. – 1155813025.02 (DPP)</v>
      </c>
      <c r="B3526" s="8" t="s">
        <v>6287</v>
      </c>
      <c r="C3526" s="8" t="s">
        <v>6288</v>
      </c>
      <c r="D3526" s="8" t="s">
        <v>165</v>
      </c>
      <c r="E3526" s="8" t="s">
        <v>6187</v>
      </c>
      <c r="F3526" s="8" t="str">
        <f t="shared" si="111"/>
        <v>11917</v>
      </c>
    </row>
    <row r="3527" spans="1:6" x14ac:dyDescent="0.25">
      <c r="A3527" s="9" t="str">
        <f t="shared" si="110"/>
        <v>Kejlová Kristina RNDr. Ph.D. – 1199236870.07 (DPP)</v>
      </c>
      <c r="B3527" s="8" t="s">
        <v>6289</v>
      </c>
      <c r="C3527" s="8" t="s">
        <v>6290</v>
      </c>
      <c r="D3527" s="8" t="s">
        <v>165</v>
      </c>
      <c r="E3527" s="8" t="s">
        <v>6187</v>
      </c>
      <c r="F3527" s="8" t="str">
        <f t="shared" si="111"/>
        <v>11917</v>
      </c>
    </row>
    <row r="3528" spans="1:6" x14ac:dyDescent="0.25">
      <c r="A3528" s="9" t="str">
        <f t="shared" si="110"/>
        <v>Kianička Bohuslav prof. MUDr. Ph.D. – 1143339217.01 (DPP)</v>
      </c>
      <c r="B3528" s="8" t="s">
        <v>10082</v>
      </c>
      <c r="C3528" s="8" t="s">
        <v>10083</v>
      </c>
      <c r="D3528" s="8" t="s">
        <v>165</v>
      </c>
      <c r="E3528" s="8" t="s">
        <v>6187</v>
      </c>
      <c r="F3528" s="8" t="str">
        <f t="shared" si="111"/>
        <v>11917</v>
      </c>
    </row>
    <row r="3529" spans="1:6" x14ac:dyDescent="0.25">
      <c r="A3529" s="9" t="str">
        <f t="shared" si="110"/>
        <v>Kicková Štěpánka MUDr. Ph.D. – 1185940898.01 (DPP)</v>
      </c>
      <c r="B3529" s="8" t="s">
        <v>6291</v>
      </c>
      <c r="C3529" s="8" t="s">
        <v>6292</v>
      </c>
      <c r="D3529" s="8" t="s">
        <v>165</v>
      </c>
      <c r="E3529" s="8" t="s">
        <v>6187</v>
      </c>
      <c r="F3529" s="8" t="str">
        <f t="shared" si="111"/>
        <v>11917</v>
      </c>
    </row>
    <row r="3530" spans="1:6" x14ac:dyDescent="0.25">
      <c r="A3530" s="9" t="str">
        <f t="shared" si="110"/>
        <v>Kiss Igor doc. MUDr. Ph.D. – 1183364599.03 (DPP)</v>
      </c>
      <c r="B3530" s="8" t="s">
        <v>10084</v>
      </c>
      <c r="C3530" s="8" t="s">
        <v>10085</v>
      </c>
      <c r="D3530" s="8" t="s">
        <v>165</v>
      </c>
      <c r="E3530" s="8" t="s">
        <v>6187</v>
      </c>
      <c r="F3530" s="8" t="str">
        <f t="shared" si="111"/>
        <v>11917</v>
      </c>
    </row>
    <row r="3531" spans="1:6" x14ac:dyDescent="0.25">
      <c r="A3531" s="9" t="str">
        <f t="shared" si="110"/>
        <v>Klementová Olga MUDr. Ph.D. – 1188321255.03 (DPP)</v>
      </c>
      <c r="B3531" s="8" t="s">
        <v>6293</v>
      </c>
      <c r="C3531" s="8" t="s">
        <v>6294</v>
      </c>
      <c r="D3531" s="8" t="s">
        <v>165</v>
      </c>
      <c r="E3531" s="8" t="s">
        <v>6187</v>
      </c>
      <c r="F3531" s="8" t="str">
        <f t="shared" si="111"/>
        <v>11917</v>
      </c>
    </row>
    <row r="3532" spans="1:6" x14ac:dyDescent="0.25">
      <c r="A3532" s="9" t="str">
        <f t="shared" si="110"/>
        <v>Kment Martin MUDr. – 1130549838.01 (DPP)</v>
      </c>
      <c r="B3532" s="8" t="s">
        <v>6295</v>
      </c>
      <c r="C3532" s="8" t="s">
        <v>6296</v>
      </c>
      <c r="D3532" s="8" t="s">
        <v>165</v>
      </c>
      <c r="E3532" s="8" t="s">
        <v>6187</v>
      </c>
      <c r="F3532" s="8" t="str">
        <f t="shared" si="111"/>
        <v>11917</v>
      </c>
    </row>
    <row r="3533" spans="1:6" x14ac:dyDescent="0.25">
      <c r="A3533" s="9" t="str">
        <f t="shared" si="110"/>
        <v>Kofránek Ivo MUDr. – 1116880492.03 (DPP)</v>
      </c>
      <c r="B3533" s="8" t="s">
        <v>6297</v>
      </c>
      <c r="C3533" s="8" t="s">
        <v>6298</v>
      </c>
      <c r="D3533" s="8" t="s">
        <v>165</v>
      </c>
      <c r="E3533" s="8" t="s">
        <v>6187</v>
      </c>
      <c r="F3533" s="8" t="str">
        <f t="shared" si="111"/>
        <v>11917</v>
      </c>
    </row>
    <row r="3534" spans="1:6" x14ac:dyDescent="0.25">
      <c r="A3534" s="9" t="str">
        <f t="shared" si="110"/>
        <v>Konečná Kateřina Mgr. – 1137505983.07 (DPP)</v>
      </c>
      <c r="B3534" s="8" t="s">
        <v>6299</v>
      </c>
      <c r="C3534" s="8" t="s">
        <v>6300</v>
      </c>
      <c r="D3534" s="8" t="s">
        <v>165</v>
      </c>
      <c r="E3534" s="8" t="s">
        <v>6187</v>
      </c>
      <c r="F3534" s="8" t="str">
        <f t="shared" si="111"/>
        <v>11917</v>
      </c>
    </row>
    <row r="3535" spans="1:6" x14ac:dyDescent="0.25">
      <c r="A3535" s="9" t="str">
        <f t="shared" si="110"/>
        <v>Koniarová Irena Ing. Ph.D. – 1111488052.01 (DPP)</v>
      </c>
      <c r="B3535" s="8" t="s">
        <v>6301</v>
      </c>
      <c r="C3535" s="8" t="s">
        <v>6302</v>
      </c>
      <c r="D3535" s="8" t="s">
        <v>165</v>
      </c>
      <c r="E3535" s="8" t="s">
        <v>6187</v>
      </c>
      <c r="F3535" s="8" t="str">
        <f t="shared" si="111"/>
        <v>11917</v>
      </c>
    </row>
    <row r="3536" spans="1:6" x14ac:dyDescent="0.25">
      <c r="A3536" s="9" t="str">
        <f t="shared" si="110"/>
        <v>Konrád Pavel – 1176743033.01 (PP)</v>
      </c>
      <c r="B3536" s="8" t="s">
        <v>10460</v>
      </c>
      <c r="C3536" s="8" t="s">
        <v>10461</v>
      </c>
      <c r="D3536" s="8" t="s">
        <v>113</v>
      </c>
      <c r="E3536" s="8" t="s">
        <v>6187</v>
      </c>
      <c r="F3536" s="8" t="str">
        <f t="shared" si="111"/>
        <v>11917</v>
      </c>
    </row>
    <row r="3537" spans="1:6" x14ac:dyDescent="0.25">
      <c r="A3537" s="9" t="str">
        <f t="shared" si="110"/>
        <v>Kovář Martin MUDr. – 1122671713.04 (DPP)</v>
      </c>
      <c r="B3537" s="8" t="s">
        <v>6303</v>
      </c>
      <c r="C3537" s="8" t="s">
        <v>6304</v>
      </c>
      <c r="D3537" s="8" t="s">
        <v>165</v>
      </c>
      <c r="E3537" s="8" t="s">
        <v>6187</v>
      </c>
      <c r="F3537" s="8" t="str">
        <f t="shared" si="111"/>
        <v>11917</v>
      </c>
    </row>
    <row r="3538" spans="1:6" x14ac:dyDescent="0.25">
      <c r="A3538" s="9" t="str">
        <f t="shared" si="110"/>
        <v>Kožnarová Radomíra  CSc. – 1192799446.02 (DPP)</v>
      </c>
      <c r="B3538" s="8" t="s">
        <v>6305</v>
      </c>
      <c r="C3538" s="8" t="s">
        <v>6306</v>
      </c>
      <c r="D3538" s="8" t="s">
        <v>165</v>
      </c>
      <c r="E3538" s="8" t="s">
        <v>6187</v>
      </c>
      <c r="F3538" s="8" t="str">
        <f t="shared" si="111"/>
        <v>11917</v>
      </c>
    </row>
    <row r="3539" spans="1:6" x14ac:dyDescent="0.25">
      <c r="A3539" s="9" t="str">
        <f t="shared" si="110"/>
        <v>Kraus Jaroslav MUDr. Ph.D., LL.M., MBA – 1128455637.04 (DPP)</v>
      </c>
      <c r="B3539" s="8" t="s">
        <v>6307</v>
      </c>
      <c r="C3539" s="8" t="s">
        <v>6308</v>
      </c>
      <c r="D3539" s="8" t="s">
        <v>165</v>
      </c>
      <c r="E3539" s="8" t="s">
        <v>6187</v>
      </c>
      <c r="F3539" s="8" t="str">
        <f t="shared" si="111"/>
        <v>11917</v>
      </c>
    </row>
    <row r="3540" spans="1:6" x14ac:dyDescent="0.25">
      <c r="A3540" s="9" t="str">
        <f t="shared" si="110"/>
        <v>Krčmová Irena MUDr. CSc. – 1180817575.01 (DPP)</v>
      </c>
      <c r="B3540" s="8" t="s">
        <v>6309</v>
      </c>
      <c r="C3540" s="8" t="s">
        <v>6310</v>
      </c>
      <c r="D3540" s="8" t="s">
        <v>165</v>
      </c>
      <c r="E3540" s="8" t="s">
        <v>6187</v>
      </c>
      <c r="F3540" s="8" t="str">
        <f t="shared" si="111"/>
        <v>11917</v>
      </c>
    </row>
    <row r="3541" spans="1:6" x14ac:dyDescent="0.25">
      <c r="A3541" s="9" t="str">
        <f t="shared" si="110"/>
        <v>Kredba Václav MUDr. CSc. – 1189645640.04 (DPP)</v>
      </c>
      <c r="B3541" s="8" t="s">
        <v>6311</v>
      </c>
      <c r="C3541" s="8" t="s">
        <v>6312</v>
      </c>
      <c r="D3541" s="8" t="s">
        <v>165</v>
      </c>
      <c r="E3541" s="8" t="s">
        <v>6187</v>
      </c>
      <c r="F3541" s="8" t="str">
        <f t="shared" si="111"/>
        <v>11917</v>
      </c>
    </row>
    <row r="3542" spans="1:6" x14ac:dyDescent="0.25">
      <c r="A3542" s="9" t="str">
        <f t="shared" si="110"/>
        <v>Krombholz Richard MUDr. – 1188282810.06 (DPP)</v>
      </c>
      <c r="B3542" s="8" t="s">
        <v>6313</v>
      </c>
      <c r="C3542" s="8" t="s">
        <v>6314</v>
      </c>
      <c r="D3542" s="8" t="s">
        <v>165</v>
      </c>
      <c r="E3542" s="8" t="s">
        <v>6187</v>
      </c>
      <c r="F3542" s="8" t="str">
        <f t="shared" si="111"/>
        <v>11917</v>
      </c>
    </row>
    <row r="3543" spans="1:6" x14ac:dyDescent="0.25">
      <c r="A3543" s="9" t="str">
        <f t="shared" si="110"/>
        <v>Krsek Daniel RNDr. Mgr. – 1129239589.05 (DPP)</v>
      </c>
      <c r="B3543" s="8" t="s">
        <v>6315</v>
      </c>
      <c r="C3543" s="8" t="s">
        <v>6316</v>
      </c>
      <c r="D3543" s="8" t="s">
        <v>165</v>
      </c>
      <c r="E3543" s="8" t="s">
        <v>6187</v>
      </c>
      <c r="F3543" s="8" t="str">
        <f t="shared" si="111"/>
        <v>11917</v>
      </c>
    </row>
    <row r="3544" spans="1:6" x14ac:dyDescent="0.25">
      <c r="A3544" s="9" t="str">
        <f t="shared" si="110"/>
        <v>Kříž Petr MUDr. – 1160505483.03 (DPP)</v>
      </c>
      <c r="B3544" s="8" t="s">
        <v>6317</v>
      </c>
      <c r="C3544" s="8" t="s">
        <v>6318</v>
      </c>
      <c r="D3544" s="8" t="s">
        <v>165</v>
      </c>
      <c r="E3544" s="8" t="s">
        <v>6187</v>
      </c>
      <c r="F3544" s="8" t="str">
        <f t="shared" si="111"/>
        <v>11917</v>
      </c>
    </row>
    <row r="3545" spans="1:6" x14ac:dyDescent="0.25">
      <c r="A3545" s="9" t="str">
        <f t="shared" si="110"/>
        <v>Kufa Tomáš Mgr. – 1131357337.02 (DPP)</v>
      </c>
      <c r="B3545" s="8" t="s">
        <v>6319</v>
      </c>
      <c r="C3545" s="8" t="s">
        <v>6320</v>
      </c>
      <c r="D3545" s="8" t="s">
        <v>165</v>
      </c>
      <c r="E3545" s="8" t="s">
        <v>6187</v>
      </c>
      <c r="F3545" s="8" t="str">
        <f t="shared" si="111"/>
        <v>11917</v>
      </c>
    </row>
    <row r="3546" spans="1:6" x14ac:dyDescent="0.25">
      <c r="A3546" s="9" t="str">
        <f t="shared" si="110"/>
        <v>Kuchař Martin MUDr. – 1128936595.03 (DPP)</v>
      </c>
      <c r="B3546" s="8" t="s">
        <v>10086</v>
      </c>
      <c r="C3546" s="8" t="s">
        <v>10087</v>
      </c>
      <c r="D3546" s="8" t="s">
        <v>165</v>
      </c>
      <c r="E3546" s="8" t="s">
        <v>6187</v>
      </c>
      <c r="F3546" s="8" t="str">
        <f t="shared" si="111"/>
        <v>11917</v>
      </c>
    </row>
    <row r="3547" spans="1:6" x14ac:dyDescent="0.25">
      <c r="A3547" s="9" t="str">
        <f t="shared" si="110"/>
        <v>Látalová Klára prof. MUDr. Ph.D. – 1189461433.06 (DPP)</v>
      </c>
      <c r="B3547" s="8" t="s">
        <v>6321</v>
      </c>
      <c r="C3547" s="8" t="s">
        <v>6322</v>
      </c>
      <c r="D3547" s="8" t="s">
        <v>165</v>
      </c>
      <c r="E3547" s="8" t="s">
        <v>6187</v>
      </c>
      <c r="F3547" s="8" t="str">
        <f t="shared" si="111"/>
        <v>11917</v>
      </c>
    </row>
    <row r="3548" spans="1:6" x14ac:dyDescent="0.25">
      <c r="A3548" s="9" t="str">
        <f t="shared" si="110"/>
        <v>Lerachová Jitka Ing. – 1113114761.01 (DPP)</v>
      </c>
      <c r="B3548" s="8" t="s">
        <v>6323</v>
      </c>
      <c r="C3548" s="8" t="s">
        <v>6324</v>
      </c>
      <c r="D3548" s="8" t="s">
        <v>165</v>
      </c>
      <c r="E3548" s="8" t="s">
        <v>6187</v>
      </c>
      <c r="F3548" s="8" t="str">
        <f t="shared" si="111"/>
        <v>11917</v>
      </c>
    </row>
    <row r="3549" spans="1:6" x14ac:dyDescent="0.25">
      <c r="A3549" s="9" t="str">
        <f t="shared" si="110"/>
        <v>Letocha Jaroslav MUDr. – 1173958169.01 (DPP)</v>
      </c>
      <c r="B3549" s="8" t="s">
        <v>6325</v>
      </c>
      <c r="C3549" s="8" t="s">
        <v>6326</v>
      </c>
      <c r="D3549" s="8" t="s">
        <v>165</v>
      </c>
      <c r="E3549" s="8" t="s">
        <v>6187</v>
      </c>
      <c r="F3549" s="8" t="str">
        <f t="shared" si="111"/>
        <v>11917</v>
      </c>
    </row>
    <row r="3550" spans="1:6" x14ac:dyDescent="0.25">
      <c r="A3550" s="9" t="str">
        <f t="shared" si="110"/>
        <v>Limberková Radomíra MUDr. – 1123077013.08 (DPP)</v>
      </c>
      <c r="B3550" s="8" t="s">
        <v>6327</v>
      </c>
      <c r="C3550" s="8" t="s">
        <v>6328</v>
      </c>
      <c r="D3550" s="8" t="s">
        <v>165</v>
      </c>
      <c r="E3550" s="8" t="s">
        <v>6187</v>
      </c>
      <c r="F3550" s="8" t="str">
        <f t="shared" si="111"/>
        <v>11917</v>
      </c>
    </row>
    <row r="3551" spans="1:6" x14ac:dyDescent="0.25">
      <c r="A3551" s="9" t="str">
        <f t="shared" si="110"/>
        <v>Lindner Jiří MUDr. – 1125317988.03 (DPP)</v>
      </c>
      <c r="B3551" s="8" t="s">
        <v>3289</v>
      </c>
      <c r="C3551" s="8" t="s">
        <v>6329</v>
      </c>
      <c r="D3551" s="8" t="s">
        <v>165</v>
      </c>
      <c r="E3551" s="8" t="s">
        <v>6187</v>
      </c>
      <c r="F3551" s="8" t="str">
        <f t="shared" si="111"/>
        <v>11917</v>
      </c>
    </row>
    <row r="3552" spans="1:6" x14ac:dyDescent="0.25">
      <c r="A3552" s="9" t="str">
        <f t="shared" si="110"/>
        <v>Lipina Radim doc. MUDr. Ph.D. – 1199501623.06 (DPP)</v>
      </c>
      <c r="B3552" s="8" t="s">
        <v>6330</v>
      </c>
      <c r="C3552" s="8" t="s">
        <v>6331</v>
      </c>
      <c r="D3552" s="8" t="s">
        <v>165</v>
      </c>
      <c r="E3552" s="8" t="s">
        <v>6187</v>
      </c>
      <c r="F3552" s="8" t="str">
        <f t="shared" si="111"/>
        <v>11917</v>
      </c>
    </row>
    <row r="3553" spans="1:6" x14ac:dyDescent="0.25">
      <c r="A3553" s="9" t="str">
        <f t="shared" si="110"/>
        <v>Lisý Jiří MUDr. CSc. – 1111397449.03 (DPP)</v>
      </c>
      <c r="B3553" s="8" t="s">
        <v>6332</v>
      </c>
      <c r="C3553" s="8" t="s">
        <v>6333</v>
      </c>
      <c r="D3553" s="8" t="s">
        <v>165</v>
      </c>
      <c r="E3553" s="8" t="s">
        <v>6187</v>
      </c>
      <c r="F3553" s="8" t="str">
        <f t="shared" si="111"/>
        <v>11917</v>
      </c>
    </row>
    <row r="3554" spans="1:6" x14ac:dyDescent="0.25">
      <c r="A3554" s="9" t="str">
        <f t="shared" si="110"/>
        <v>Lochmanová Alexandra RNDr. Ph.D. – 1130177937.06 (DPP)</v>
      </c>
      <c r="B3554" s="8" t="s">
        <v>6334</v>
      </c>
      <c r="C3554" s="8" t="s">
        <v>6335</v>
      </c>
      <c r="D3554" s="8" t="s">
        <v>165</v>
      </c>
      <c r="E3554" s="8" t="s">
        <v>6187</v>
      </c>
      <c r="F3554" s="8" t="str">
        <f t="shared" si="111"/>
        <v>11917</v>
      </c>
    </row>
    <row r="3555" spans="1:6" x14ac:dyDescent="0.25">
      <c r="A3555" s="9" t="str">
        <f t="shared" si="110"/>
        <v>Lukáš Janis Bc. – 1139782218.01 (DPP)</v>
      </c>
      <c r="B3555" s="8" t="s">
        <v>10088</v>
      </c>
      <c r="C3555" s="8" t="s">
        <v>6274</v>
      </c>
      <c r="D3555" s="8" t="s">
        <v>165</v>
      </c>
      <c r="E3555" s="8" t="s">
        <v>6187</v>
      </c>
      <c r="F3555" s="8" t="str">
        <f t="shared" si="111"/>
        <v>11917</v>
      </c>
    </row>
    <row r="3556" spans="1:6" x14ac:dyDescent="0.25">
      <c r="A3556" s="9" t="str">
        <f t="shared" si="110"/>
        <v>Macová Iva MUDr. – 1116061774.02 (DPP)</v>
      </c>
      <c r="B3556" s="8" t="s">
        <v>6336</v>
      </c>
      <c r="C3556" s="8" t="s">
        <v>6337</v>
      </c>
      <c r="D3556" s="8" t="s">
        <v>165</v>
      </c>
      <c r="E3556" s="8" t="s">
        <v>6187</v>
      </c>
      <c r="F3556" s="8" t="str">
        <f t="shared" si="111"/>
        <v>11917</v>
      </c>
    </row>
    <row r="3557" spans="1:6" x14ac:dyDescent="0.25">
      <c r="A3557" s="9" t="str">
        <f t="shared" si="110"/>
        <v>Madeja Roman MUDr. Ph.D. – 1135628531.02 (DPP)</v>
      </c>
      <c r="B3557" s="8" t="s">
        <v>6338</v>
      </c>
      <c r="C3557" s="8" t="s">
        <v>6339</v>
      </c>
      <c r="D3557" s="8" t="s">
        <v>165</v>
      </c>
      <c r="E3557" s="8" t="s">
        <v>6187</v>
      </c>
      <c r="F3557" s="8" t="str">
        <f t="shared" si="111"/>
        <v>11917</v>
      </c>
    </row>
    <row r="3558" spans="1:6" x14ac:dyDescent="0.25">
      <c r="A3558" s="9" t="str">
        <f t="shared" si="110"/>
        <v>Machek Petr MUDr. – 1181359112.02 (DPP)</v>
      </c>
      <c r="B3558" s="8" t="s">
        <v>6340</v>
      </c>
      <c r="C3558" s="8" t="s">
        <v>6341</v>
      </c>
      <c r="D3558" s="8" t="s">
        <v>165</v>
      </c>
      <c r="E3558" s="8" t="s">
        <v>6187</v>
      </c>
      <c r="F3558" s="8" t="str">
        <f t="shared" si="111"/>
        <v>11917</v>
      </c>
    </row>
    <row r="3559" spans="1:6" x14ac:dyDescent="0.25">
      <c r="A3559" s="9" t="str">
        <f t="shared" si="110"/>
        <v>Málková Ladislava – 1187082115.13 (DPP)</v>
      </c>
      <c r="B3559" s="8" t="s">
        <v>6342</v>
      </c>
      <c r="C3559" s="8" t="s">
        <v>6343</v>
      </c>
      <c r="D3559" s="8" t="s">
        <v>165</v>
      </c>
      <c r="E3559" s="8" t="s">
        <v>6187</v>
      </c>
      <c r="F3559" s="8" t="str">
        <f t="shared" si="111"/>
        <v>11917</v>
      </c>
    </row>
    <row r="3560" spans="1:6" x14ac:dyDescent="0.25">
      <c r="A3560" s="9" t="str">
        <f t="shared" si="110"/>
        <v>Maršálek Pavel MUDr. – 1167008608.03 (DPP)</v>
      </c>
      <c r="B3560" s="8" t="s">
        <v>6344</v>
      </c>
      <c r="C3560" s="8" t="s">
        <v>6345</v>
      </c>
      <c r="D3560" s="8" t="s">
        <v>165</v>
      </c>
      <c r="E3560" s="8" t="s">
        <v>6187</v>
      </c>
      <c r="F3560" s="8" t="str">
        <f t="shared" si="111"/>
        <v>11917</v>
      </c>
    </row>
    <row r="3561" spans="1:6" x14ac:dyDescent="0.25">
      <c r="A3561" s="9" t="str">
        <f t="shared" si="110"/>
        <v>Martinková Hana – 1191189307.01 (PP)</v>
      </c>
      <c r="B3561" s="8" t="s">
        <v>6346</v>
      </c>
      <c r="C3561" s="8" t="s">
        <v>6347</v>
      </c>
      <c r="D3561" s="8" t="s">
        <v>113</v>
      </c>
      <c r="E3561" s="8" t="s">
        <v>6187</v>
      </c>
      <c r="F3561" s="8" t="str">
        <f t="shared" si="111"/>
        <v>11917</v>
      </c>
    </row>
    <row r="3562" spans="1:6" x14ac:dyDescent="0.25">
      <c r="A3562" s="9" t="str">
        <f t="shared" si="110"/>
        <v>Martinkovič Lukáš MUDr. – 1146453695.01 (DPP)</v>
      </c>
      <c r="B3562" s="8" t="s">
        <v>6348</v>
      </c>
      <c r="C3562" s="8" t="s">
        <v>6349</v>
      </c>
      <c r="D3562" s="8" t="s">
        <v>165</v>
      </c>
      <c r="E3562" s="8" t="s">
        <v>6187</v>
      </c>
      <c r="F3562" s="8" t="str">
        <f t="shared" si="111"/>
        <v>11917</v>
      </c>
    </row>
    <row r="3563" spans="1:6" x14ac:dyDescent="0.25">
      <c r="A3563" s="9" t="str">
        <f t="shared" si="110"/>
        <v>Martinová Jana Ing. – 1182681359.01 (DPP)</v>
      </c>
      <c r="B3563" s="8" t="s">
        <v>6350</v>
      </c>
      <c r="C3563" s="8" t="s">
        <v>6351</v>
      </c>
      <c r="D3563" s="8" t="s">
        <v>165</v>
      </c>
      <c r="E3563" s="8" t="s">
        <v>6187</v>
      </c>
      <c r="F3563" s="8" t="str">
        <f t="shared" si="111"/>
        <v>11917</v>
      </c>
    </row>
    <row r="3564" spans="1:6" x14ac:dyDescent="0.25">
      <c r="A3564" s="9" t="str">
        <f t="shared" si="110"/>
        <v>May Michaela MUDr. Ph.D. – 1180541202.03 (DPP)</v>
      </c>
      <c r="B3564" s="8" t="s">
        <v>5567</v>
      </c>
      <c r="C3564" s="8" t="s">
        <v>6352</v>
      </c>
      <c r="D3564" s="8" t="s">
        <v>165</v>
      </c>
      <c r="E3564" s="8" t="s">
        <v>6187</v>
      </c>
      <c r="F3564" s="8" t="str">
        <f t="shared" si="111"/>
        <v>11917</v>
      </c>
    </row>
    <row r="3565" spans="1:6" x14ac:dyDescent="0.25">
      <c r="A3565" s="9" t="str">
        <f t="shared" si="110"/>
        <v>Medřická Hana MUDr. MBA – 1142293275.01 (DPP)</v>
      </c>
      <c r="B3565" s="8" t="s">
        <v>6353</v>
      </c>
      <c r="C3565" s="8" t="s">
        <v>6354</v>
      </c>
      <c r="D3565" s="8" t="s">
        <v>165</v>
      </c>
      <c r="E3565" s="8" t="s">
        <v>6187</v>
      </c>
      <c r="F3565" s="8" t="str">
        <f t="shared" si="111"/>
        <v>11917</v>
      </c>
    </row>
    <row r="3566" spans="1:6" x14ac:dyDescent="0.25">
      <c r="A3566" s="9" t="str">
        <f t="shared" si="110"/>
        <v>Melichar Bohuslav prof. MUDr. Ph.D. – 1130300723.04 (DPP)</v>
      </c>
      <c r="B3566" s="8" t="s">
        <v>10089</v>
      </c>
      <c r="C3566" s="8" t="s">
        <v>10090</v>
      </c>
      <c r="D3566" s="8" t="s">
        <v>165</v>
      </c>
      <c r="E3566" s="8" t="s">
        <v>6187</v>
      </c>
      <c r="F3566" s="8" t="str">
        <f t="shared" si="111"/>
        <v>11917</v>
      </c>
    </row>
    <row r="3567" spans="1:6" x14ac:dyDescent="0.25">
      <c r="A3567" s="9" t="str">
        <f t="shared" si="110"/>
        <v>Miarková Eva PhDr. RNDr. Mgr. Ph.D. – 1171578202.02 (DPP)</v>
      </c>
      <c r="B3567" s="8" t="s">
        <v>6355</v>
      </c>
      <c r="C3567" s="8" t="s">
        <v>6356</v>
      </c>
      <c r="D3567" s="8" t="s">
        <v>165</v>
      </c>
      <c r="E3567" s="8" t="s">
        <v>6187</v>
      </c>
      <c r="F3567" s="8" t="str">
        <f t="shared" si="111"/>
        <v>11917</v>
      </c>
    </row>
    <row r="3568" spans="1:6" x14ac:dyDescent="0.25">
      <c r="A3568" s="9" t="str">
        <f t="shared" si="110"/>
        <v>Michálek Roman MUDr. MBA – 1153842346.02 (DPP)</v>
      </c>
      <c r="B3568" s="8" t="s">
        <v>6357</v>
      </c>
      <c r="C3568" s="8" t="s">
        <v>6358</v>
      </c>
      <c r="D3568" s="8" t="s">
        <v>165</v>
      </c>
      <c r="E3568" s="8" t="s">
        <v>6187</v>
      </c>
      <c r="F3568" s="8" t="str">
        <f t="shared" si="111"/>
        <v>11917</v>
      </c>
    </row>
    <row r="3569" spans="1:6" x14ac:dyDescent="0.25">
      <c r="A3569" s="9" t="str">
        <f t="shared" si="110"/>
        <v>Mikulášová Monika – 1154422622.02 (DPP)</v>
      </c>
      <c r="B3569" s="8" t="s">
        <v>5002</v>
      </c>
      <c r="C3569" s="8" t="s">
        <v>6359</v>
      </c>
      <c r="D3569" s="8" t="s">
        <v>165</v>
      </c>
      <c r="E3569" s="8" t="s">
        <v>6187</v>
      </c>
      <c r="F3569" s="8" t="str">
        <f t="shared" si="111"/>
        <v>11917</v>
      </c>
    </row>
    <row r="3570" spans="1:6" x14ac:dyDescent="0.25">
      <c r="A3570" s="9" t="str">
        <f t="shared" si="110"/>
        <v>Mikulenka Vladimír MUDr. MBA – 1114984499.03 (DPP)</v>
      </c>
      <c r="B3570" s="8" t="s">
        <v>6360</v>
      </c>
      <c r="C3570" s="8" t="s">
        <v>6361</v>
      </c>
      <c r="D3570" s="8" t="s">
        <v>165</v>
      </c>
      <c r="E3570" s="8" t="s">
        <v>6187</v>
      </c>
      <c r="F3570" s="8" t="str">
        <f t="shared" si="111"/>
        <v>11917</v>
      </c>
    </row>
    <row r="3571" spans="1:6" x14ac:dyDescent="0.25">
      <c r="A3571" s="9" t="str">
        <f t="shared" si="110"/>
        <v>Mikulenková Dana MUDr. – 1186523193.10 (DPP)</v>
      </c>
      <c r="B3571" s="8" t="s">
        <v>6362</v>
      </c>
      <c r="C3571" s="8" t="s">
        <v>6363</v>
      </c>
      <c r="D3571" s="8" t="s">
        <v>165</v>
      </c>
      <c r="E3571" s="8" t="s">
        <v>6187</v>
      </c>
      <c r="F3571" s="8" t="str">
        <f t="shared" si="111"/>
        <v>11917</v>
      </c>
    </row>
    <row r="3572" spans="1:6" x14ac:dyDescent="0.25">
      <c r="A3572" s="9" t="str">
        <f t="shared" si="110"/>
        <v>Miler Michal MUDr. – 1197249962.07 (DPP)</v>
      </c>
      <c r="B3572" s="8" t="s">
        <v>3311</v>
      </c>
      <c r="C3572" s="8" t="s">
        <v>6364</v>
      </c>
      <c r="D3572" s="8" t="s">
        <v>165</v>
      </c>
      <c r="E3572" s="8" t="s">
        <v>6187</v>
      </c>
      <c r="F3572" s="8" t="str">
        <f t="shared" si="111"/>
        <v>11917</v>
      </c>
    </row>
    <row r="3573" spans="1:6" x14ac:dyDescent="0.25">
      <c r="A3573" s="9" t="str">
        <f t="shared" si="110"/>
        <v>Modrý David prof. MVDr. Ph.D. – 1116244853.02 (DPP)</v>
      </c>
      <c r="B3573" s="8" t="s">
        <v>6365</v>
      </c>
      <c r="C3573" s="8" t="s">
        <v>6366</v>
      </c>
      <c r="D3573" s="8" t="s">
        <v>165</v>
      </c>
      <c r="E3573" s="8" t="s">
        <v>6187</v>
      </c>
      <c r="F3573" s="8" t="str">
        <f t="shared" si="111"/>
        <v>11917</v>
      </c>
    </row>
    <row r="3574" spans="1:6" x14ac:dyDescent="0.25">
      <c r="A3574" s="9" t="str">
        <f t="shared" si="110"/>
        <v>Monhart Zdeněk MUDr. Ph.D. – 1132954910.04 (DPP)</v>
      </c>
      <c r="B3574" s="8" t="s">
        <v>10091</v>
      </c>
      <c r="C3574" s="8" t="s">
        <v>10092</v>
      </c>
      <c r="D3574" s="8" t="s">
        <v>165</v>
      </c>
      <c r="E3574" s="8" t="s">
        <v>6187</v>
      </c>
      <c r="F3574" s="8" t="str">
        <f t="shared" si="111"/>
        <v>11917</v>
      </c>
    </row>
    <row r="3575" spans="1:6" x14ac:dyDescent="0.25">
      <c r="A3575" s="9" t="str">
        <f t="shared" si="110"/>
        <v>Mrkvičková Jaroslava Mgr. – 1164097088.09 (DPP)</v>
      </c>
      <c r="B3575" s="8" t="s">
        <v>6367</v>
      </c>
      <c r="C3575" s="8" t="s">
        <v>6368</v>
      </c>
      <c r="D3575" s="8" t="s">
        <v>165</v>
      </c>
      <c r="E3575" s="8" t="s">
        <v>6187</v>
      </c>
      <c r="F3575" s="8" t="str">
        <f t="shared" si="111"/>
        <v>11917</v>
      </c>
    </row>
    <row r="3576" spans="1:6" x14ac:dyDescent="0.25">
      <c r="A3576" s="9" t="str">
        <f t="shared" si="110"/>
        <v>Mrozek Zdeněk MUDr. Ph.D. – 1181102826.04 (DPP)</v>
      </c>
      <c r="B3576" s="8" t="s">
        <v>6369</v>
      </c>
      <c r="C3576" s="8" t="s">
        <v>6370</v>
      </c>
      <c r="D3576" s="8" t="s">
        <v>165</v>
      </c>
      <c r="E3576" s="8" t="s">
        <v>6187</v>
      </c>
      <c r="F3576" s="8" t="str">
        <f t="shared" si="111"/>
        <v>11917</v>
      </c>
    </row>
    <row r="3577" spans="1:6" x14ac:dyDescent="0.25">
      <c r="A3577" s="9" t="str">
        <f t="shared" si="110"/>
        <v>Nakládalová Marie doc. MUDr. Ph.D. – 1195450211.02 (DPP)</v>
      </c>
      <c r="B3577" s="8" t="s">
        <v>6371</v>
      </c>
      <c r="C3577" s="8" t="s">
        <v>6372</v>
      </c>
      <c r="D3577" s="8" t="s">
        <v>165</v>
      </c>
      <c r="E3577" s="8" t="s">
        <v>6187</v>
      </c>
      <c r="F3577" s="8" t="str">
        <f t="shared" si="111"/>
        <v>11917</v>
      </c>
    </row>
    <row r="3578" spans="1:6" x14ac:dyDescent="0.25">
      <c r="A3578" s="9" t="str">
        <f t="shared" si="110"/>
        <v>Navrátil Matěj Ing. – 1164455145.09 (DPP)</v>
      </c>
      <c r="B3578" s="8" t="s">
        <v>6373</v>
      </c>
      <c r="C3578" s="8" t="s">
        <v>6374</v>
      </c>
      <c r="D3578" s="8" t="s">
        <v>165</v>
      </c>
      <c r="E3578" s="8" t="s">
        <v>6187</v>
      </c>
      <c r="F3578" s="8" t="str">
        <f t="shared" si="111"/>
        <v>11917</v>
      </c>
    </row>
    <row r="3579" spans="1:6" x14ac:dyDescent="0.25">
      <c r="A3579" s="9" t="str">
        <f t="shared" si="110"/>
        <v>Neklanová Marta MUDr. – 1186150129.01 (DPP)</v>
      </c>
      <c r="B3579" s="8" t="s">
        <v>6375</v>
      </c>
      <c r="C3579" s="8" t="s">
        <v>6376</v>
      </c>
      <c r="D3579" s="8" t="s">
        <v>165</v>
      </c>
      <c r="E3579" s="8" t="s">
        <v>6187</v>
      </c>
      <c r="F3579" s="8" t="str">
        <f t="shared" si="111"/>
        <v>11917</v>
      </c>
    </row>
    <row r="3580" spans="1:6" x14ac:dyDescent="0.25">
      <c r="A3580" s="9" t="str">
        <f t="shared" si="110"/>
        <v>Němeček Vratislav RNDr. CSc. – 1175190896.11 (DPP)</v>
      </c>
      <c r="B3580" s="8" t="s">
        <v>6377</v>
      </c>
      <c r="C3580" s="8" t="s">
        <v>6378</v>
      </c>
      <c r="D3580" s="8" t="s">
        <v>165</v>
      </c>
      <c r="E3580" s="8" t="s">
        <v>6187</v>
      </c>
      <c r="F3580" s="8" t="str">
        <f t="shared" si="111"/>
        <v>11917</v>
      </c>
    </row>
    <row r="3581" spans="1:6" x14ac:dyDescent="0.25">
      <c r="A3581" s="9" t="str">
        <f t="shared" si="110"/>
        <v>Němečková Šárka RNDr. DrSc. – 1173831517.08 (DPP)</v>
      </c>
      <c r="B3581" s="8" t="s">
        <v>6379</v>
      </c>
      <c r="C3581" s="8" t="s">
        <v>6380</v>
      </c>
      <c r="D3581" s="8" t="s">
        <v>165</v>
      </c>
      <c r="E3581" s="8" t="s">
        <v>6187</v>
      </c>
      <c r="F3581" s="8" t="str">
        <f t="shared" si="111"/>
        <v>11917</v>
      </c>
    </row>
    <row r="3582" spans="1:6" x14ac:dyDescent="0.25">
      <c r="A3582" s="9" t="str">
        <f t="shared" si="110"/>
        <v>Neumann Filip MUDr. – 1187000255.02 (DPP)</v>
      </c>
      <c r="B3582" s="8" t="s">
        <v>10093</v>
      </c>
      <c r="C3582" s="8" t="s">
        <v>10094</v>
      </c>
      <c r="D3582" s="8" t="s">
        <v>165</v>
      </c>
      <c r="E3582" s="8" t="s">
        <v>6187</v>
      </c>
      <c r="F3582" s="8" t="str">
        <f t="shared" si="111"/>
        <v>11917</v>
      </c>
    </row>
    <row r="3583" spans="1:6" x14ac:dyDescent="0.25">
      <c r="A3583" s="9" t="str">
        <f t="shared" si="110"/>
        <v>Nováková Pavla Mgr. M.Sc. – 1137993418.01 (DPP)</v>
      </c>
      <c r="B3583" s="8" t="s">
        <v>6383</v>
      </c>
      <c r="C3583" s="8" t="s">
        <v>6384</v>
      </c>
      <c r="D3583" s="8" t="s">
        <v>165</v>
      </c>
      <c r="E3583" s="8" t="s">
        <v>6187</v>
      </c>
      <c r="F3583" s="8" t="str">
        <f t="shared" si="111"/>
        <v>11917</v>
      </c>
    </row>
    <row r="3584" spans="1:6" x14ac:dyDescent="0.25">
      <c r="A3584" s="9" t="str">
        <f t="shared" si="110"/>
        <v>Nováková Eva – 1162763858.01 (PP)</v>
      </c>
      <c r="B3584" s="8" t="s">
        <v>6381</v>
      </c>
      <c r="C3584" s="8" t="s">
        <v>6382</v>
      </c>
      <c r="D3584" s="8" t="s">
        <v>113</v>
      </c>
      <c r="E3584" s="8" t="s">
        <v>6187</v>
      </c>
      <c r="F3584" s="8" t="str">
        <f t="shared" si="111"/>
        <v>11917</v>
      </c>
    </row>
    <row r="3585" spans="1:6" x14ac:dyDescent="0.25">
      <c r="A3585" s="9" t="str">
        <f t="shared" si="110"/>
        <v>Novotná Dana MUDr. Ph.D. – 1113249087.04 (DPP)</v>
      </c>
      <c r="B3585" s="8" t="s">
        <v>6385</v>
      </c>
      <c r="C3585" s="8" t="s">
        <v>6386</v>
      </c>
      <c r="D3585" s="8" t="s">
        <v>165</v>
      </c>
      <c r="E3585" s="8" t="s">
        <v>6187</v>
      </c>
      <c r="F3585" s="8" t="str">
        <f t="shared" si="111"/>
        <v>11917</v>
      </c>
    </row>
    <row r="3586" spans="1:6" x14ac:dyDescent="0.25">
      <c r="A3586" s="9" t="str">
        <f t="shared" ref="A3586:A3649" si="112">_xlfn.CONCAT(B3586," – ",C3586," (",D3586,")")</f>
        <v>Novotný Marek MUDr. Ph.D. – 1114184797.03 (DPP)</v>
      </c>
      <c r="B3586" s="8" t="s">
        <v>6387</v>
      </c>
      <c r="C3586" s="8" t="s">
        <v>6388</v>
      </c>
      <c r="D3586" s="8" t="s">
        <v>165</v>
      </c>
      <c r="E3586" s="8" t="s">
        <v>6187</v>
      </c>
      <c r="F3586" s="8" t="str">
        <f t="shared" ref="F3586:F3649" si="113">MID(E3586,1,5)</f>
        <v>11917</v>
      </c>
    </row>
    <row r="3587" spans="1:6" x14ac:dyDescent="0.25">
      <c r="A3587" s="9" t="str">
        <f t="shared" si="112"/>
        <v>Olšáková Alena RNDr. MBA – 1164827951.01 (PP)</v>
      </c>
      <c r="B3587" s="8" t="s">
        <v>6389</v>
      </c>
      <c r="C3587" s="8" t="s">
        <v>6390</v>
      </c>
      <c r="D3587" s="8" t="s">
        <v>113</v>
      </c>
      <c r="E3587" s="8" t="s">
        <v>6187</v>
      </c>
      <c r="F3587" s="8" t="str">
        <f t="shared" si="113"/>
        <v>11917</v>
      </c>
    </row>
    <row r="3588" spans="1:6" x14ac:dyDescent="0.25">
      <c r="A3588" s="9" t="str">
        <f t="shared" si="112"/>
        <v>Oltová Jana RNDr. Ph.D. – 1148708499.02 (DPP)</v>
      </c>
      <c r="B3588" s="8" t="s">
        <v>6391</v>
      </c>
      <c r="C3588" s="8" t="s">
        <v>6392</v>
      </c>
      <c r="D3588" s="8" t="s">
        <v>165</v>
      </c>
      <c r="E3588" s="8" t="s">
        <v>6187</v>
      </c>
      <c r="F3588" s="8" t="str">
        <f t="shared" si="113"/>
        <v>11917</v>
      </c>
    </row>
    <row r="3589" spans="1:6" x14ac:dyDescent="0.25">
      <c r="A3589" s="9" t="str">
        <f t="shared" si="112"/>
        <v>Pajtašová Daniela MUDr. – 1143730678.01 (DPP)</v>
      </c>
      <c r="B3589" s="8" t="s">
        <v>6393</v>
      </c>
      <c r="C3589" s="8" t="s">
        <v>6394</v>
      </c>
      <c r="D3589" s="8" t="s">
        <v>165</v>
      </c>
      <c r="E3589" s="8" t="s">
        <v>6187</v>
      </c>
      <c r="F3589" s="8" t="str">
        <f t="shared" si="113"/>
        <v>11917</v>
      </c>
    </row>
    <row r="3590" spans="1:6" x14ac:dyDescent="0.25">
      <c r="A3590" s="9" t="str">
        <f t="shared" si="112"/>
        <v>Paldusová Marie MUDr. – 1166479751.01 (DPP)</v>
      </c>
      <c r="B3590" s="8" t="s">
        <v>6395</v>
      </c>
      <c r="C3590" s="8" t="s">
        <v>6396</v>
      </c>
      <c r="D3590" s="8" t="s">
        <v>165</v>
      </c>
      <c r="E3590" s="8" t="s">
        <v>6187</v>
      </c>
      <c r="F3590" s="8" t="str">
        <f t="shared" si="113"/>
        <v>11917</v>
      </c>
    </row>
    <row r="3591" spans="1:6" x14ac:dyDescent="0.25">
      <c r="A3591" s="9" t="str">
        <f t="shared" si="112"/>
        <v>Pelánová Jana MUDr. – 1184869936.01 (DPP)</v>
      </c>
      <c r="B3591" s="8" t="s">
        <v>6397</v>
      </c>
      <c r="C3591" s="8" t="s">
        <v>6398</v>
      </c>
      <c r="D3591" s="8" t="s">
        <v>165</v>
      </c>
      <c r="E3591" s="8" t="s">
        <v>6187</v>
      </c>
      <c r="F3591" s="8" t="str">
        <f t="shared" si="113"/>
        <v>11917</v>
      </c>
    </row>
    <row r="3592" spans="1:6" x14ac:dyDescent="0.25">
      <c r="A3592" s="9" t="str">
        <f t="shared" si="112"/>
        <v>Pelikánová Terezie prof. MUDr. DrSc. – 1146125313.05 (DPP)</v>
      </c>
      <c r="B3592" s="8" t="s">
        <v>6399</v>
      </c>
      <c r="C3592" s="8" t="s">
        <v>6400</v>
      </c>
      <c r="D3592" s="8" t="s">
        <v>165</v>
      </c>
      <c r="E3592" s="8" t="s">
        <v>6187</v>
      </c>
      <c r="F3592" s="8" t="str">
        <f t="shared" si="113"/>
        <v>11917</v>
      </c>
    </row>
    <row r="3593" spans="1:6" x14ac:dyDescent="0.25">
      <c r="A3593" s="9" t="str">
        <f t="shared" si="112"/>
        <v>Pešáková Lenka MUDr. Ph.D. – 1150095177.02 (DPP)</v>
      </c>
      <c r="B3593" s="8" t="s">
        <v>6401</v>
      </c>
      <c r="C3593" s="8" t="s">
        <v>6402</v>
      </c>
      <c r="D3593" s="8" t="s">
        <v>165</v>
      </c>
      <c r="E3593" s="8" t="s">
        <v>6187</v>
      </c>
      <c r="F3593" s="8" t="str">
        <f t="shared" si="113"/>
        <v>11917</v>
      </c>
    </row>
    <row r="3594" spans="1:6" x14ac:dyDescent="0.25">
      <c r="A3594" s="9" t="str">
        <f t="shared" si="112"/>
        <v>Petrů Vít doc. MUDr. CSc. – 1141666081.09 (DPP)</v>
      </c>
      <c r="B3594" s="8" t="s">
        <v>6403</v>
      </c>
      <c r="C3594" s="8" t="s">
        <v>6404</v>
      </c>
      <c r="D3594" s="8" t="s">
        <v>165</v>
      </c>
      <c r="E3594" s="8" t="s">
        <v>6187</v>
      </c>
      <c r="F3594" s="8" t="str">
        <f t="shared" si="113"/>
        <v>11917</v>
      </c>
    </row>
    <row r="3595" spans="1:6" x14ac:dyDescent="0.25">
      <c r="A3595" s="9" t="str">
        <f t="shared" si="112"/>
        <v>Pikner Richard MUDr. Ph.D. – 1150277231.01 (DPP)</v>
      </c>
      <c r="B3595" s="8" t="s">
        <v>6405</v>
      </c>
      <c r="C3595" s="8" t="s">
        <v>6406</v>
      </c>
      <c r="D3595" s="8" t="s">
        <v>165</v>
      </c>
      <c r="E3595" s="8" t="s">
        <v>6187</v>
      </c>
      <c r="F3595" s="8" t="str">
        <f t="shared" si="113"/>
        <v>11917</v>
      </c>
    </row>
    <row r="3596" spans="1:6" x14ac:dyDescent="0.25">
      <c r="A3596" s="9" t="str">
        <f t="shared" si="112"/>
        <v>Plichtová Klára Bc. – 1128429755.06 (DPP)</v>
      </c>
      <c r="B3596" s="8" t="s">
        <v>6407</v>
      </c>
      <c r="C3596" s="8" t="s">
        <v>6408</v>
      </c>
      <c r="D3596" s="8" t="s">
        <v>165</v>
      </c>
      <c r="E3596" s="8" t="s">
        <v>6187</v>
      </c>
      <c r="F3596" s="8" t="str">
        <f t="shared" si="113"/>
        <v>11917</v>
      </c>
    </row>
    <row r="3597" spans="1:6" x14ac:dyDescent="0.25">
      <c r="A3597" s="9" t="str">
        <f t="shared" si="112"/>
        <v>Plzáková Vladimíra PhDr. Ph.D. – 1163383506.01 (DPP)</v>
      </c>
      <c r="B3597" s="8" t="s">
        <v>9858</v>
      </c>
      <c r="C3597" s="8" t="s">
        <v>6409</v>
      </c>
      <c r="D3597" s="8" t="s">
        <v>165</v>
      </c>
      <c r="E3597" s="8" t="s">
        <v>6187</v>
      </c>
      <c r="F3597" s="8" t="str">
        <f t="shared" si="113"/>
        <v>11917</v>
      </c>
    </row>
    <row r="3598" spans="1:6" x14ac:dyDescent="0.25">
      <c r="A3598" s="9" t="str">
        <f t="shared" si="112"/>
        <v>Pokorná Milana MUDr. Ph.D. – 1112319895.13 (DPP)</v>
      </c>
      <c r="B3598" s="8" t="s">
        <v>6410</v>
      </c>
      <c r="C3598" s="8" t="s">
        <v>6411</v>
      </c>
      <c r="D3598" s="8" t="s">
        <v>165</v>
      </c>
      <c r="E3598" s="8" t="s">
        <v>6187</v>
      </c>
      <c r="F3598" s="8" t="str">
        <f t="shared" si="113"/>
        <v>11917</v>
      </c>
    </row>
    <row r="3599" spans="1:6" x14ac:dyDescent="0.25">
      <c r="A3599" s="9" t="str">
        <f t="shared" si="112"/>
        <v>Pumannová Markéta Mgr. – 1152755103.05 (DPP)</v>
      </c>
      <c r="B3599" s="8" t="s">
        <v>6412</v>
      </c>
      <c r="C3599" s="8" t="s">
        <v>6413</v>
      </c>
      <c r="D3599" s="8" t="s">
        <v>165</v>
      </c>
      <c r="E3599" s="8" t="s">
        <v>6187</v>
      </c>
      <c r="F3599" s="8" t="str">
        <f t="shared" si="113"/>
        <v>11917</v>
      </c>
    </row>
    <row r="3600" spans="1:6" x14ac:dyDescent="0.25">
      <c r="A3600" s="9" t="str">
        <f t="shared" si="112"/>
        <v>Rainetová Petra MUDr. – 1147837012.08 (DPP)</v>
      </c>
      <c r="B3600" s="8" t="s">
        <v>6414</v>
      </c>
      <c r="C3600" s="8" t="s">
        <v>6415</v>
      </c>
      <c r="D3600" s="8" t="s">
        <v>165</v>
      </c>
      <c r="E3600" s="8" t="s">
        <v>6187</v>
      </c>
      <c r="F3600" s="8" t="str">
        <f t="shared" si="113"/>
        <v>11917</v>
      </c>
    </row>
    <row r="3601" spans="1:6" x14ac:dyDescent="0.25">
      <c r="A3601" s="9" t="str">
        <f t="shared" si="112"/>
        <v>Ransdorfová Šárka Mgr. Ph.D. – 1148606303.04 (DPP)</v>
      </c>
      <c r="B3601" s="8" t="s">
        <v>6416</v>
      </c>
      <c r="C3601" s="8" t="s">
        <v>6417</v>
      </c>
      <c r="D3601" s="8" t="s">
        <v>165</v>
      </c>
      <c r="E3601" s="8" t="s">
        <v>6187</v>
      </c>
      <c r="F3601" s="8" t="str">
        <f t="shared" si="113"/>
        <v>11917</v>
      </c>
    </row>
    <row r="3602" spans="1:6" x14ac:dyDescent="0.25">
      <c r="A3602" s="9" t="str">
        <f t="shared" si="112"/>
        <v>Reissová Ida MUDr. – 1162740321.02 (DPP)</v>
      </c>
      <c r="B3602" s="8" t="s">
        <v>6418</v>
      </c>
      <c r="C3602" s="8" t="s">
        <v>6419</v>
      </c>
      <c r="D3602" s="8" t="s">
        <v>165</v>
      </c>
      <c r="E3602" s="8" t="s">
        <v>6187</v>
      </c>
      <c r="F3602" s="8" t="str">
        <f t="shared" si="113"/>
        <v>11917</v>
      </c>
    </row>
    <row r="3603" spans="1:6" x14ac:dyDescent="0.25">
      <c r="A3603" s="9" t="str">
        <f t="shared" si="112"/>
        <v>Röder Matěj Mgr. – 1191176719.01 (DPP)</v>
      </c>
      <c r="B3603" s="8" t="s">
        <v>6420</v>
      </c>
      <c r="C3603" s="8" t="s">
        <v>6421</v>
      </c>
      <c r="D3603" s="8" t="s">
        <v>165</v>
      </c>
      <c r="E3603" s="8" t="s">
        <v>6187</v>
      </c>
      <c r="F3603" s="8" t="str">
        <f t="shared" si="113"/>
        <v>11917</v>
      </c>
    </row>
    <row r="3604" spans="1:6" x14ac:dyDescent="0.25">
      <c r="A3604" s="9" t="str">
        <f t="shared" si="112"/>
        <v>Rožnovský Luděk doc. MUDr. CSc. – 1159577320.05 (DPP)</v>
      </c>
      <c r="B3604" s="8" t="s">
        <v>6422</v>
      </c>
      <c r="C3604" s="8" t="s">
        <v>6423</v>
      </c>
      <c r="D3604" s="8" t="s">
        <v>165</v>
      </c>
      <c r="E3604" s="8" t="s">
        <v>6187</v>
      </c>
      <c r="F3604" s="8" t="str">
        <f t="shared" si="113"/>
        <v>11917</v>
      </c>
    </row>
    <row r="3605" spans="1:6" x14ac:dyDescent="0.25">
      <c r="A3605" s="9" t="str">
        <f t="shared" si="112"/>
        <v>Růžková Michaela Ing. Ph.D. – 1136196075.02 (DPP)</v>
      </c>
      <c r="B3605" s="8" t="s">
        <v>6424</v>
      </c>
      <c r="C3605" s="8" t="s">
        <v>6425</v>
      </c>
      <c r="D3605" s="8" t="s">
        <v>165</v>
      </c>
      <c r="E3605" s="8" t="s">
        <v>6187</v>
      </c>
      <c r="F3605" s="8" t="str">
        <f t="shared" si="113"/>
        <v>11917</v>
      </c>
    </row>
    <row r="3606" spans="1:6" x14ac:dyDescent="0.25">
      <c r="A3606" s="9" t="str">
        <f t="shared" si="112"/>
        <v>Rybníček Ondřej doc. MUDr. Ph.D. – 1193394858.09 (DPP)</v>
      </c>
      <c r="B3606" s="8" t="s">
        <v>6426</v>
      </c>
      <c r="C3606" s="8" t="s">
        <v>6427</v>
      </c>
      <c r="D3606" s="8" t="s">
        <v>165</v>
      </c>
      <c r="E3606" s="8" t="s">
        <v>6187</v>
      </c>
      <c r="F3606" s="8" t="str">
        <f t="shared" si="113"/>
        <v>11917</v>
      </c>
    </row>
    <row r="3607" spans="1:6" x14ac:dyDescent="0.25">
      <c r="A3607" s="9" t="str">
        <f t="shared" si="112"/>
        <v>Rynekrová Markéta Mgr. – 1169851675.02 (DPP)</v>
      </c>
      <c r="B3607" s="8" t="s">
        <v>6428</v>
      </c>
      <c r="C3607" s="8" t="s">
        <v>6429</v>
      </c>
      <c r="D3607" s="8" t="s">
        <v>165</v>
      </c>
      <c r="E3607" s="8" t="s">
        <v>6187</v>
      </c>
      <c r="F3607" s="8" t="str">
        <f t="shared" si="113"/>
        <v>11917</v>
      </c>
    </row>
    <row r="3608" spans="1:6" x14ac:dyDescent="0.25">
      <c r="A3608" s="9" t="str">
        <f t="shared" si="112"/>
        <v>Řežábek Karel MUDr. CSc. – 1120730229.05 (DPP)</v>
      </c>
      <c r="B3608" s="8" t="s">
        <v>6430</v>
      </c>
      <c r="C3608" s="8" t="s">
        <v>6431</v>
      </c>
      <c r="D3608" s="8" t="s">
        <v>165</v>
      </c>
      <c r="E3608" s="8" t="s">
        <v>6187</v>
      </c>
      <c r="F3608" s="8" t="str">
        <f t="shared" si="113"/>
        <v>11917</v>
      </c>
    </row>
    <row r="3609" spans="1:6" x14ac:dyDescent="0.25">
      <c r="A3609" s="9" t="str">
        <f t="shared" si="112"/>
        <v>Sameš Martin prof. MUDr. CSc. – 1191331345.02 (DPP)</v>
      </c>
      <c r="B3609" s="8" t="s">
        <v>6432</v>
      </c>
      <c r="C3609" s="8" t="s">
        <v>6433</v>
      </c>
      <c r="D3609" s="8" t="s">
        <v>165</v>
      </c>
      <c r="E3609" s="8" t="s">
        <v>6187</v>
      </c>
      <c r="F3609" s="8" t="str">
        <f t="shared" si="113"/>
        <v>11917</v>
      </c>
    </row>
    <row r="3610" spans="1:6" x14ac:dyDescent="0.25">
      <c r="A3610" s="9" t="str">
        <f t="shared" si="112"/>
        <v>Seberová Ester MUDr. – 1171763452.08 (DPP)</v>
      </c>
      <c r="B3610" s="8" t="s">
        <v>6434</v>
      </c>
      <c r="C3610" s="8" t="s">
        <v>6435</v>
      </c>
      <c r="D3610" s="8" t="s">
        <v>165</v>
      </c>
      <c r="E3610" s="8" t="s">
        <v>6187</v>
      </c>
      <c r="F3610" s="8" t="str">
        <f t="shared" si="113"/>
        <v>11917</v>
      </c>
    </row>
    <row r="3611" spans="1:6" x14ac:dyDescent="0.25">
      <c r="A3611" s="9" t="str">
        <f t="shared" si="112"/>
        <v>Sedláčková Lenka MUDr. – 1125446784.06 (DPP)</v>
      </c>
      <c r="B3611" s="8" t="s">
        <v>6436</v>
      </c>
      <c r="C3611" s="8" t="s">
        <v>6437</v>
      </c>
      <c r="D3611" s="8" t="s">
        <v>165</v>
      </c>
      <c r="E3611" s="8" t="s">
        <v>6187</v>
      </c>
      <c r="F3611" s="8" t="str">
        <f t="shared" si="113"/>
        <v>11917</v>
      </c>
    </row>
    <row r="3612" spans="1:6" x14ac:dyDescent="0.25">
      <c r="A3612" s="9" t="str">
        <f t="shared" si="112"/>
        <v>Schwarz Jiří MUDr. CSc. – 1125195838.02 (DPP)</v>
      </c>
      <c r="B3612" s="8" t="s">
        <v>6438</v>
      </c>
      <c r="C3612" s="8" t="s">
        <v>6439</v>
      </c>
      <c r="D3612" s="8" t="s">
        <v>165</v>
      </c>
      <c r="E3612" s="8" t="s">
        <v>6187</v>
      </c>
      <c r="F3612" s="8" t="str">
        <f t="shared" si="113"/>
        <v>11917</v>
      </c>
    </row>
    <row r="3613" spans="1:6" x14ac:dyDescent="0.25">
      <c r="A3613" s="9" t="str">
        <f t="shared" si="112"/>
        <v>Sladká Zdeňka MUDr. – 1162400958.02 (DPP)</v>
      </c>
      <c r="B3613" s="8" t="s">
        <v>6440</v>
      </c>
      <c r="C3613" s="8" t="s">
        <v>6441</v>
      </c>
      <c r="D3613" s="8" t="s">
        <v>165</v>
      </c>
      <c r="E3613" s="8" t="s">
        <v>6187</v>
      </c>
      <c r="F3613" s="8" t="str">
        <f t="shared" si="113"/>
        <v>11917</v>
      </c>
    </row>
    <row r="3614" spans="1:6" x14ac:dyDescent="0.25">
      <c r="A3614" s="9" t="str">
        <f t="shared" si="112"/>
        <v>Smrčka Martin prof. MUDr. Ph.D. – 1130305444.03 (DPP)</v>
      </c>
      <c r="B3614" s="8" t="s">
        <v>6442</v>
      </c>
      <c r="C3614" s="8" t="s">
        <v>6443</v>
      </c>
      <c r="D3614" s="8" t="s">
        <v>165</v>
      </c>
      <c r="E3614" s="8" t="s">
        <v>6187</v>
      </c>
      <c r="F3614" s="8" t="str">
        <f t="shared" si="113"/>
        <v>11917</v>
      </c>
    </row>
    <row r="3615" spans="1:6" x14ac:dyDescent="0.25">
      <c r="A3615" s="9" t="str">
        <f t="shared" si="112"/>
        <v>Sokol Miloš doc. MUDr. LL.M., Ph.D., MBA – 1114362683.01 (DPP)</v>
      </c>
      <c r="B3615" s="8" t="s">
        <v>10462</v>
      </c>
      <c r="C3615" s="8" t="s">
        <v>6444</v>
      </c>
      <c r="D3615" s="8" t="s">
        <v>165</v>
      </c>
      <c r="E3615" s="8" t="s">
        <v>6187</v>
      </c>
      <c r="F3615" s="8" t="str">
        <f t="shared" si="113"/>
        <v>11917</v>
      </c>
    </row>
    <row r="3616" spans="1:6" x14ac:dyDescent="0.25">
      <c r="A3616" s="9" t="str">
        <f t="shared" si="112"/>
        <v>Sova Milan doc. MUDr. Ph.D. – 1117753132.01 (DPP)</v>
      </c>
      <c r="B3616" s="8" t="s">
        <v>10095</v>
      </c>
      <c r="C3616" s="8" t="s">
        <v>10096</v>
      </c>
      <c r="D3616" s="8" t="s">
        <v>165</v>
      </c>
      <c r="E3616" s="8" t="s">
        <v>6187</v>
      </c>
      <c r="F3616" s="8" t="str">
        <f t="shared" si="113"/>
        <v>11917</v>
      </c>
    </row>
    <row r="3617" spans="1:6" x14ac:dyDescent="0.25">
      <c r="A3617" s="9" t="str">
        <f t="shared" si="112"/>
        <v>Stach Zdeněk – 1179659755.03 (DPP)</v>
      </c>
      <c r="B3617" s="8" t="s">
        <v>6445</v>
      </c>
      <c r="C3617" s="8" t="s">
        <v>6446</v>
      </c>
      <c r="D3617" s="8" t="s">
        <v>165</v>
      </c>
      <c r="E3617" s="8" t="s">
        <v>6187</v>
      </c>
      <c r="F3617" s="8" t="str">
        <f t="shared" si="113"/>
        <v>11917</v>
      </c>
    </row>
    <row r="3618" spans="1:6" x14ac:dyDescent="0.25">
      <c r="A3618" s="9" t="str">
        <f t="shared" si="112"/>
        <v>Strnadel Matěj MUDr. – 1171316174.01 (DPP)</v>
      </c>
      <c r="B3618" s="8" t="s">
        <v>6447</v>
      </c>
      <c r="C3618" s="8" t="s">
        <v>6448</v>
      </c>
      <c r="D3618" s="8" t="s">
        <v>165</v>
      </c>
      <c r="E3618" s="8" t="s">
        <v>6187</v>
      </c>
      <c r="F3618" s="8" t="str">
        <f t="shared" si="113"/>
        <v>11917</v>
      </c>
    </row>
    <row r="3619" spans="1:6" x14ac:dyDescent="0.25">
      <c r="A3619" s="9" t="str">
        <f t="shared" si="112"/>
        <v>Suk Josef MUDr. – 1114869923.01 (DPP)</v>
      </c>
      <c r="B3619" s="8" t="s">
        <v>10097</v>
      </c>
      <c r="C3619" s="8" t="s">
        <v>10098</v>
      </c>
      <c r="D3619" s="8" t="s">
        <v>165</v>
      </c>
      <c r="E3619" s="8" t="s">
        <v>6187</v>
      </c>
      <c r="F3619" s="8" t="str">
        <f t="shared" si="113"/>
        <v>11917</v>
      </c>
    </row>
    <row r="3620" spans="1:6" x14ac:dyDescent="0.25">
      <c r="A3620" s="9" t="str">
        <f t="shared" si="112"/>
        <v>Sýkorová Anna MUDr. – 1158390723.01 (DPP)</v>
      </c>
      <c r="B3620" s="8" t="s">
        <v>6449</v>
      </c>
      <c r="C3620" s="8" t="s">
        <v>6450</v>
      </c>
      <c r="D3620" s="8" t="s">
        <v>165</v>
      </c>
      <c r="E3620" s="8" t="s">
        <v>6187</v>
      </c>
      <c r="F3620" s="8" t="str">
        <f t="shared" si="113"/>
        <v>11917</v>
      </c>
    </row>
    <row r="3621" spans="1:6" x14ac:dyDescent="0.25">
      <c r="A3621" s="9" t="str">
        <f t="shared" si="112"/>
        <v>Šetinová Ivana MUDr. – 1135545961.07 (DPP)</v>
      </c>
      <c r="B3621" s="8" t="s">
        <v>6451</v>
      </c>
      <c r="C3621" s="8" t="s">
        <v>6452</v>
      </c>
      <c r="D3621" s="8" t="s">
        <v>165</v>
      </c>
      <c r="E3621" s="8" t="s">
        <v>6187</v>
      </c>
      <c r="F3621" s="8" t="str">
        <f t="shared" si="113"/>
        <v>11917</v>
      </c>
    </row>
    <row r="3622" spans="1:6" x14ac:dyDescent="0.25">
      <c r="A3622" s="9" t="str">
        <f t="shared" si="112"/>
        <v>Ševčík Pavel prof. MUDr. CSc. – 1137254539.06 (DPP)</v>
      </c>
      <c r="B3622" s="8" t="s">
        <v>6453</v>
      </c>
      <c r="C3622" s="8" t="s">
        <v>6454</v>
      </c>
      <c r="D3622" s="8" t="s">
        <v>165</v>
      </c>
      <c r="E3622" s="8" t="s">
        <v>6187</v>
      </c>
      <c r="F3622" s="8" t="str">
        <f t="shared" si="113"/>
        <v>11917</v>
      </c>
    </row>
    <row r="3623" spans="1:6" x14ac:dyDescent="0.25">
      <c r="A3623" s="9" t="str">
        <f t="shared" si="112"/>
        <v>Šilarová Anna MUDr. – 1185616491.01 (DPP)</v>
      </c>
      <c r="B3623" s="8" t="s">
        <v>10463</v>
      </c>
      <c r="C3623" s="8" t="s">
        <v>10464</v>
      </c>
      <c r="D3623" s="8" t="s">
        <v>165</v>
      </c>
      <c r="E3623" s="8" t="s">
        <v>6187</v>
      </c>
      <c r="F3623" s="8" t="str">
        <f t="shared" si="113"/>
        <v>11917</v>
      </c>
    </row>
    <row r="3624" spans="1:6" x14ac:dyDescent="0.25">
      <c r="A3624" s="9" t="str">
        <f t="shared" si="112"/>
        <v>Šimánková Šárka Ing. – 1188974131.03 (DPP)</v>
      </c>
      <c r="B3624" s="8" t="s">
        <v>6455</v>
      </c>
      <c r="C3624" s="8" t="s">
        <v>6456</v>
      </c>
      <c r="D3624" s="8" t="s">
        <v>165</v>
      </c>
      <c r="E3624" s="8" t="s">
        <v>6187</v>
      </c>
      <c r="F3624" s="8" t="str">
        <f t="shared" si="113"/>
        <v>11917</v>
      </c>
    </row>
    <row r="3625" spans="1:6" x14ac:dyDescent="0.25">
      <c r="A3625" s="9" t="str">
        <f t="shared" si="112"/>
        <v>Šlapák Ivo prof. MUDr. CSc. – 1184681799.10 (DPP)</v>
      </c>
      <c r="B3625" s="8" t="s">
        <v>6457</v>
      </c>
      <c r="C3625" s="8" t="s">
        <v>6458</v>
      </c>
      <c r="D3625" s="8" t="s">
        <v>165</v>
      </c>
      <c r="E3625" s="8" t="s">
        <v>6187</v>
      </c>
      <c r="F3625" s="8" t="str">
        <f t="shared" si="113"/>
        <v>11917</v>
      </c>
    </row>
    <row r="3626" spans="1:6" x14ac:dyDescent="0.25">
      <c r="A3626" s="9" t="str">
        <f t="shared" si="112"/>
        <v>Šotola Michal MUDr. – 1196885322.03 (DPP)</v>
      </c>
      <c r="B3626" s="8" t="s">
        <v>6459</v>
      </c>
      <c r="C3626" s="8" t="s">
        <v>6460</v>
      </c>
      <c r="D3626" s="8" t="s">
        <v>165</v>
      </c>
      <c r="E3626" s="8" t="s">
        <v>6187</v>
      </c>
      <c r="F3626" s="8" t="str">
        <f t="shared" si="113"/>
        <v>11917</v>
      </c>
    </row>
    <row r="3627" spans="1:6" x14ac:dyDescent="0.25">
      <c r="A3627" s="9" t="str">
        <f t="shared" si="112"/>
        <v>Šplíchal Igor doc. Ing. Bc. CSc. – 1123813485.02 (DPP)</v>
      </c>
      <c r="B3627" s="8" t="s">
        <v>6461</v>
      </c>
      <c r="C3627" s="8" t="s">
        <v>6462</v>
      </c>
      <c r="D3627" s="8" t="s">
        <v>165</v>
      </c>
      <c r="E3627" s="8" t="s">
        <v>6187</v>
      </c>
      <c r="F3627" s="8" t="str">
        <f t="shared" si="113"/>
        <v>11917</v>
      </c>
    </row>
    <row r="3628" spans="1:6" x14ac:dyDescent="0.25">
      <c r="A3628" s="9" t="str">
        <f t="shared" si="112"/>
        <v>Šterzl Ivan prof. MUDr. CSc. – 1130672643.08 (DPP)</v>
      </c>
      <c r="B3628" s="8" t="s">
        <v>6463</v>
      </c>
      <c r="C3628" s="8" t="s">
        <v>6464</v>
      </c>
      <c r="D3628" s="8" t="s">
        <v>165</v>
      </c>
      <c r="E3628" s="8" t="s">
        <v>6187</v>
      </c>
      <c r="F3628" s="8" t="str">
        <f t="shared" si="113"/>
        <v>11917</v>
      </c>
    </row>
    <row r="3629" spans="1:6" x14ac:dyDescent="0.25">
      <c r="A3629" s="9" t="str">
        <f t="shared" si="112"/>
        <v>Švaříková Dáša Ing. – 1132642166.04 (DPP)</v>
      </c>
      <c r="B3629" s="8" t="s">
        <v>10465</v>
      </c>
      <c r="C3629" s="8" t="s">
        <v>6465</v>
      </c>
      <c r="D3629" s="8" t="s">
        <v>165</v>
      </c>
      <c r="E3629" s="8" t="s">
        <v>6187</v>
      </c>
      <c r="F3629" s="8" t="str">
        <f t="shared" si="113"/>
        <v>11917</v>
      </c>
    </row>
    <row r="3630" spans="1:6" x14ac:dyDescent="0.25">
      <c r="A3630" s="9" t="str">
        <f t="shared" si="112"/>
        <v>Teřl Milan doc. MUDr. Ph.D. – 1191775243.01 (DPP)</v>
      </c>
      <c r="B3630" s="8" t="s">
        <v>6466</v>
      </c>
      <c r="C3630" s="8" t="s">
        <v>6467</v>
      </c>
      <c r="D3630" s="8" t="s">
        <v>165</v>
      </c>
      <c r="E3630" s="8" t="s">
        <v>6187</v>
      </c>
      <c r="F3630" s="9" t="str">
        <f t="shared" si="113"/>
        <v>11917</v>
      </c>
    </row>
    <row r="3631" spans="1:6" x14ac:dyDescent="0.25">
      <c r="A3631" s="9" t="str">
        <f t="shared" si="112"/>
        <v>Tomáš Robert MUDr. Ph.D. – 1168288678.06 (DPP)</v>
      </c>
      <c r="B3631" s="8" t="s">
        <v>6468</v>
      </c>
      <c r="C3631" s="8" t="s">
        <v>6469</v>
      </c>
      <c r="D3631" s="8" t="s">
        <v>165</v>
      </c>
      <c r="E3631" s="8" t="s">
        <v>6187</v>
      </c>
      <c r="F3631" s="9" t="str">
        <f t="shared" si="113"/>
        <v>11917</v>
      </c>
    </row>
    <row r="3632" spans="1:6" x14ac:dyDescent="0.25">
      <c r="A3632" s="9" t="str">
        <f t="shared" si="112"/>
        <v>Trnka Josef MUDr. – 1116490978.01 (DPP)</v>
      </c>
      <c r="B3632" s="8" t="s">
        <v>10099</v>
      </c>
      <c r="C3632" s="8" t="s">
        <v>10100</v>
      </c>
      <c r="D3632" s="8" t="s">
        <v>165</v>
      </c>
      <c r="E3632" s="8" t="s">
        <v>6187</v>
      </c>
      <c r="F3632" s="9" t="str">
        <f t="shared" si="113"/>
        <v>11917</v>
      </c>
    </row>
    <row r="3633" spans="1:6" x14ac:dyDescent="0.25">
      <c r="A3633" s="9" t="str">
        <f t="shared" si="112"/>
        <v>Trojková Darina Ing. – 1155861083.09 (DPP)</v>
      </c>
      <c r="B3633" s="8" t="s">
        <v>6470</v>
      </c>
      <c r="C3633" s="8" t="s">
        <v>6471</v>
      </c>
      <c r="D3633" s="8" t="s">
        <v>165</v>
      </c>
      <c r="E3633" s="8" t="s">
        <v>6187</v>
      </c>
      <c r="F3633" s="9" t="str">
        <f t="shared" si="113"/>
        <v>11917</v>
      </c>
    </row>
    <row r="3634" spans="1:6" x14ac:dyDescent="0.25">
      <c r="A3634" s="9" t="str">
        <f t="shared" si="112"/>
        <v>Uhlíková Petra MUDr. – 1185311555.06 (DPP)</v>
      </c>
      <c r="B3634" s="8" t="s">
        <v>6472</v>
      </c>
      <c r="C3634" s="8" t="s">
        <v>6473</v>
      </c>
      <c r="D3634" s="8" t="s">
        <v>165</v>
      </c>
      <c r="E3634" s="8" t="s">
        <v>6187</v>
      </c>
      <c r="F3634" s="9" t="str">
        <f t="shared" si="113"/>
        <v>11917</v>
      </c>
    </row>
    <row r="3635" spans="1:6" x14ac:dyDescent="0.25">
      <c r="A3635" s="9" t="str">
        <f t="shared" si="112"/>
        <v>Vachová Marta MUDr. – 1159014181.03 (DPP)</v>
      </c>
      <c r="B3635" s="8" t="s">
        <v>6474</v>
      </c>
      <c r="C3635" s="8" t="s">
        <v>6475</v>
      </c>
      <c r="D3635" s="8" t="s">
        <v>165</v>
      </c>
      <c r="E3635" s="8" t="s">
        <v>6187</v>
      </c>
      <c r="F3635" s="9" t="str">
        <f t="shared" si="113"/>
        <v>11917</v>
      </c>
    </row>
    <row r="3636" spans="1:6" x14ac:dyDescent="0.25">
      <c r="A3636" s="9" t="str">
        <f t="shared" si="112"/>
        <v>Vaňková Hana Ing. – 1142612071.11 (DPP)</v>
      </c>
      <c r="B3636" s="8" t="s">
        <v>6476</v>
      </c>
      <c r="C3636" s="8" t="s">
        <v>6477</v>
      </c>
      <c r="D3636" s="8" t="s">
        <v>165</v>
      </c>
      <c r="E3636" s="8" t="s">
        <v>6187</v>
      </c>
      <c r="F3636" s="9" t="str">
        <f t="shared" si="113"/>
        <v>11917</v>
      </c>
    </row>
    <row r="3637" spans="1:6" x14ac:dyDescent="0.25">
      <c r="A3637" s="9" t="str">
        <f t="shared" si="112"/>
        <v>Večeřová Jaromíra Mgr. Ph.D. – 1151572321.02 (DPP)</v>
      </c>
      <c r="B3637" s="8" t="s">
        <v>6478</v>
      </c>
      <c r="C3637" s="8" t="s">
        <v>6479</v>
      </c>
      <c r="D3637" s="8" t="s">
        <v>165</v>
      </c>
      <c r="E3637" s="8" t="s">
        <v>6187</v>
      </c>
      <c r="F3637" s="9" t="str">
        <f t="shared" si="113"/>
        <v>11917</v>
      </c>
    </row>
    <row r="3638" spans="1:6" x14ac:dyDescent="0.25">
      <c r="A3638" s="9" t="str">
        <f t="shared" si="112"/>
        <v>Večeřová-Procházková Alena MUDr. – 1124187815.04 (DPP)</v>
      </c>
      <c r="B3638" s="8" t="s">
        <v>6480</v>
      </c>
      <c r="C3638" s="8" t="s">
        <v>6481</v>
      </c>
      <c r="D3638" s="8" t="s">
        <v>165</v>
      </c>
      <c r="E3638" s="8" t="s">
        <v>6187</v>
      </c>
      <c r="F3638" s="9" t="str">
        <f t="shared" si="113"/>
        <v>11917</v>
      </c>
    </row>
    <row r="3639" spans="1:6" x14ac:dyDescent="0.25">
      <c r="A3639" s="9" t="str">
        <f t="shared" si="112"/>
        <v>Vepřeková Lenka MUDr. – 1116519690.32 (DPP)</v>
      </c>
      <c r="B3639" s="8" t="s">
        <v>4361</v>
      </c>
      <c r="C3639" s="8" t="s">
        <v>6482</v>
      </c>
      <c r="D3639" s="8" t="s">
        <v>165</v>
      </c>
      <c r="E3639" s="8" t="s">
        <v>6187</v>
      </c>
      <c r="F3639" s="9" t="str">
        <f t="shared" si="113"/>
        <v>11917</v>
      </c>
    </row>
    <row r="3640" spans="1:6" x14ac:dyDescent="0.25">
      <c r="A3640" s="9" t="str">
        <f t="shared" si="112"/>
        <v>Vik Viktor MUDr. – 1145884650.01 (DPP)</v>
      </c>
      <c r="B3640" s="8" t="s">
        <v>6483</v>
      </c>
      <c r="C3640" s="8" t="s">
        <v>6484</v>
      </c>
      <c r="D3640" s="8" t="s">
        <v>165</v>
      </c>
      <c r="E3640" s="8" t="s">
        <v>6187</v>
      </c>
      <c r="F3640" s="9" t="str">
        <f t="shared" si="113"/>
        <v>11917</v>
      </c>
    </row>
    <row r="3641" spans="1:6" x14ac:dyDescent="0.25">
      <c r="A3641" s="9" t="str">
        <f t="shared" si="112"/>
        <v>Višňa Petr doc. MUDr. Ph.D. – 1144290370.02 (DPP)</v>
      </c>
      <c r="B3641" s="8" t="s">
        <v>6485</v>
      </c>
      <c r="C3641" s="8" t="s">
        <v>6486</v>
      </c>
      <c r="D3641" s="8" t="s">
        <v>165</v>
      </c>
      <c r="E3641" s="8" t="s">
        <v>6187</v>
      </c>
      <c r="F3641" s="9" t="str">
        <f t="shared" si="113"/>
        <v>11917</v>
      </c>
    </row>
    <row r="3642" spans="1:6" x14ac:dyDescent="0.25">
      <c r="A3642" s="9" t="str">
        <f t="shared" si="112"/>
        <v>Vítková Ivana MUDr. MBA – 1170805665.03 (DPP)</v>
      </c>
      <c r="B3642" s="8" t="s">
        <v>6487</v>
      </c>
      <c r="C3642" s="8" t="s">
        <v>6488</v>
      </c>
      <c r="D3642" s="8" t="s">
        <v>165</v>
      </c>
      <c r="E3642" s="8" t="s">
        <v>6187</v>
      </c>
      <c r="F3642" s="9" t="str">
        <f t="shared" si="113"/>
        <v>11917</v>
      </c>
    </row>
    <row r="3643" spans="1:6" x14ac:dyDescent="0.25">
      <c r="A3643" s="9" t="str">
        <f t="shared" si="112"/>
        <v>Vlček Pelková Lucie PhDr. Ph.D. – 1177409135.03 (DPP)</v>
      </c>
      <c r="B3643" s="8" t="s">
        <v>6489</v>
      </c>
      <c r="C3643" s="8" t="s">
        <v>6490</v>
      </c>
      <c r="D3643" s="8" t="s">
        <v>165</v>
      </c>
      <c r="E3643" s="8" t="s">
        <v>6187</v>
      </c>
      <c r="F3643" s="9" t="str">
        <f t="shared" si="113"/>
        <v>11917</v>
      </c>
    </row>
    <row r="3644" spans="1:6" x14ac:dyDescent="0.25">
      <c r="A3644" s="9" t="str">
        <f t="shared" si="112"/>
        <v>Vlčková Jitka  DiS. – 1191525689.01 (PP)</v>
      </c>
      <c r="B3644" s="8" t="s">
        <v>6491</v>
      </c>
      <c r="C3644" s="8" t="s">
        <v>6492</v>
      </c>
      <c r="D3644" s="8" t="s">
        <v>113</v>
      </c>
      <c r="E3644" s="8" t="s">
        <v>6187</v>
      </c>
      <c r="F3644" s="9" t="str">
        <f t="shared" si="113"/>
        <v>11917</v>
      </c>
    </row>
    <row r="3645" spans="1:6" x14ac:dyDescent="0.25">
      <c r="A3645" s="9" t="str">
        <f t="shared" si="112"/>
        <v>Voldřich Martin MUDr. Ph.D. – 1142436269.03 (DPP)</v>
      </c>
      <c r="B3645" s="8" t="s">
        <v>6493</v>
      </c>
      <c r="C3645" s="8" t="s">
        <v>6494</v>
      </c>
      <c r="D3645" s="8" t="s">
        <v>165</v>
      </c>
      <c r="E3645" s="8" t="s">
        <v>6187</v>
      </c>
      <c r="F3645" s="9" t="str">
        <f t="shared" si="113"/>
        <v>11917</v>
      </c>
    </row>
    <row r="3646" spans="1:6" x14ac:dyDescent="0.25">
      <c r="A3646" s="9" t="str">
        <f t="shared" si="112"/>
        <v>Vondráček Vladimír Mgr. – 1144149128.12 (DPP)</v>
      </c>
      <c r="B3646" s="8" t="s">
        <v>6495</v>
      </c>
      <c r="C3646" s="8" t="s">
        <v>6496</v>
      </c>
      <c r="D3646" s="8" t="s">
        <v>165</v>
      </c>
      <c r="E3646" s="8" t="s">
        <v>6187</v>
      </c>
      <c r="F3646" s="9" t="str">
        <f t="shared" si="113"/>
        <v>11917</v>
      </c>
    </row>
    <row r="3647" spans="1:6" x14ac:dyDescent="0.25">
      <c r="A3647" s="9" t="str">
        <f t="shared" si="112"/>
        <v>Votoček Štěpán MUDr. – 1188503290.02 (DPP)</v>
      </c>
      <c r="B3647" s="8" t="s">
        <v>10101</v>
      </c>
      <c r="C3647" s="8" t="s">
        <v>10102</v>
      </c>
      <c r="D3647" s="8" t="s">
        <v>165</v>
      </c>
      <c r="E3647" s="8" t="s">
        <v>6187</v>
      </c>
      <c r="F3647" s="9" t="str">
        <f t="shared" si="113"/>
        <v>11917</v>
      </c>
    </row>
    <row r="3648" spans="1:6" x14ac:dyDescent="0.25">
      <c r="A3648" s="9" t="str">
        <f t="shared" si="112"/>
        <v>Vraná Milena Ing. – 1136344679.11 (DPP)</v>
      </c>
      <c r="B3648" s="8" t="s">
        <v>6497</v>
      </c>
      <c r="C3648" s="8" t="s">
        <v>6498</v>
      </c>
      <c r="D3648" s="8" t="s">
        <v>165</v>
      </c>
      <c r="E3648" s="8" t="s">
        <v>6187</v>
      </c>
      <c r="F3648" s="9" t="str">
        <f t="shared" si="113"/>
        <v>11917</v>
      </c>
    </row>
    <row r="3649" spans="1:6" x14ac:dyDescent="0.25">
      <c r="A3649" s="9" t="str">
        <f t="shared" si="112"/>
        <v>Vrbíková Jana doc. MUDr. Ph.D. – 1133898619.05 (DPP)</v>
      </c>
      <c r="B3649" s="8" t="s">
        <v>6499</v>
      </c>
      <c r="C3649" s="8" t="s">
        <v>6500</v>
      </c>
      <c r="D3649" s="8" t="s">
        <v>165</v>
      </c>
      <c r="E3649" s="8" t="s">
        <v>6187</v>
      </c>
      <c r="F3649" s="9" t="str">
        <f t="shared" si="113"/>
        <v>11917</v>
      </c>
    </row>
    <row r="3650" spans="1:6" x14ac:dyDescent="0.25">
      <c r="A3650" s="9" t="str">
        <f t="shared" ref="A3650:A3713" si="114">_xlfn.CONCAT(B3650," – ",C3650," (",D3650,")")</f>
        <v>Vyhnálková Emílie MUDr. Ph.D. – 1197341369.01 (DPP)</v>
      </c>
      <c r="B3650" s="8" t="s">
        <v>6501</v>
      </c>
      <c r="C3650" s="8" t="s">
        <v>6502</v>
      </c>
      <c r="D3650" s="8" t="s">
        <v>165</v>
      </c>
      <c r="E3650" s="8" t="s">
        <v>6187</v>
      </c>
      <c r="F3650" s="9" t="str">
        <f t="shared" ref="F3650:F3713" si="115">MID(E3650,1,5)</f>
        <v>11917</v>
      </c>
    </row>
    <row r="3651" spans="1:6" x14ac:dyDescent="0.25">
      <c r="A3651" s="9" t="str">
        <f t="shared" si="114"/>
        <v>Wilhelmová Eva MUDr. – 1129335212.01 (DPP)</v>
      </c>
      <c r="B3651" s="8" t="s">
        <v>6503</v>
      </c>
      <c r="C3651" s="8" t="s">
        <v>6504</v>
      </c>
      <c r="D3651" s="8" t="s">
        <v>165</v>
      </c>
      <c r="E3651" s="8" t="s">
        <v>6187</v>
      </c>
      <c r="F3651" s="9" t="str">
        <f t="shared" si="115"/>
        <v>11917</v>
      </c>
    </row>
    <row r="3652" spans="1:6" x14ac:dyDescent="0.25">
      <c r="A3652" s="9" t="str">
        <f t="shared" si="114"/>
        <v>Zelená Hana MUDr. – 1120162423.09 (DPP)</v>
      </c>
      <c r="B3652" s="8" t="s">
        <v>6505</v>
      </c>
      <c r="C3652" s="8" t="s">
        <v>6506</v>
      </c>
      <c r="D3652" s="8" t="s">
        <v>165</v>
      </c>
      <c r="E3652" s="8" t="s">
        <v>6187</v>
      </c>
      <c r="F3652" s="9" t="str">
        <f t="shared" si="115"/>
        <v>11917</v>
      </c>
    </row>
    <row r="3653" spans="1:6" x14ac:dyDescent="0.25">
      <c r="A3653" s="9" t="str">
        <f t="shared" si="114"/>
        <v>Zeman David MUDr. Ing. Ph.D. – 1149700730.03 (DPP)</v>
      </c>
      <c r="B3653" s="8" t="s">
        <v>6507</v>
      </c>
      <c r="C3653" s="8" t="s">
        <v>6508</v>
      </c>
      <c r="D3653" s="8" t="s">
        <v>165</v>
      </c>
      <c r="E3653" s="8" t="s">
        <v>6187</v>
      </c>
      <c r="F3653" s="9" t="str">
        <f t="shared" si="115"/>
        <v>11917</v>
      </c>
    </row>
    <row r="3654" spans="1:6" x14ac:dyDescent="0.25">
      <c r="A3654" s="9" t="str">
        <f t="shared" si="114"/>
        <v>Zicklerová Ivana Mgr. – 1175187996.07 (DPP)</v>
      </c>
      <c r="B3654" s="8" t="s">
        <v>6509</v>
      </c>
      <c r="C3654" s="8" t="s">
        <v>6510</v>
      </c>
      <c r="D3654" s="8" t="s">
        <v>165</v>
      </c>
      <c r="E3654" s="8" t="s">
        <v>6187</v>
      </c>
      <c r="F3654" s="9" t="str">
        <f t="shared" si="115"/>
        <v>11917</v>
      </c>
    </row>
    <row r="3655" spans="1:6" x14ac:dyDescent="0.25">
      <c r="A3655" s="9" t="str">
        <f t="shared" si="114"/>
        <v>Zukal Jan doc. Dr. Mgr. MBA – 1181875689.02 (DPP)</v>
      </c>
      <c r="B3655" s="8" t="s">
        <v>6511</v>
      </c>
      <c r="C3655" s="8" t="s">
        <v>6512</v>
      </c>
      <c r="D3655" s="8" t="s">
        <v>165</v>
      </c>
      <c r="E3655" s="8" t="s">
        <v>6187</v>
      </c>
      <c r="F3655" s="9" t="str">
        <f t="shared" si="115"/>
        <v>11917</v>
      </c>
    </row>
    <row r="3656" spans="1:6" x14ac:dyDescent="0.25">
      <c r="A3656" s="9" t="str">
        <f t="shared" si="114"/>
        <v>Zvánovcová Irena MUDr. – 1133384198.03 (DPP)</v>
      </c>
      <c r="B3656" s="8" t="s">
        <v>6513</v>
      </c>
      <c r="C3656" s="8" t="s">
        <v>6514</v>
      </c>
      <c r="D3656" s="8" t="s">
        <v>165</v>
      </c>
      <c r="E3656" s="8" t="s">
        <v>6187</v>
      </c>
      <c r="F3656" s="9" t="str">
        <f t="shared" si="115"/>
        <v>11917</v>
      </c>
    </row>
    <row r="3657" spans="1:6" x14ac:dyDescent="0.25">
      <c r="A3657" s="9" t="str">
        <f t="shared" si="114"/>
        <v>Žaludová Heidingerová Jana Mgr. Ph.D. – 1143579549.02 (DPP)</v>
      </c>
      <c r="B3657" s="8" t="s">
        <v>9698</v>
      </c>
      <c r="C3657" s="8" t="s">
        <v>6515</v>
      </c>
      <c r="D3657" s="8" t="s">
        <v>165</v>
      </c>
      <c r="E3657" s="8" t="s">
        <v>6187</v>
      </c>
      <c r="F3657" s="9" t="str">
        <f t="shared" si="115"/>
        <v>11917</v>
      </c>
    </row>
    <row r="3658" spans="1:6" x14ac:dyDescent="0.25">
      <c r="A3658" s="9" t="str">
        <f t="shared" si="114"/>
        <v>Hejsková Vladimíra Ing. MBA – 1158790171.01 (PP)</v>
      </c>
      <c r="B3658" s="8" t="s">
        <v>6516</v>
      </c>
      <c r="C3658" s="8" t="s">
        <v>6517</v>
      </c>
      <c r="D3658" s="8" t="s">
        <v>113</v>
      </c>
      <c r="E3658" s="8" t="s">
        <v>6518</v>
      </c>
      <c r="F3658" s="9" t="str">
        <f t="shared" si="115"/>
        <v>11918</v>
      </c>
    </row>
    <row r="3659" spans="1:6" x14ac:dyDescent="0.25">
      <c r="A3659" s="9" t="str">
        <f t="shared" si="114"/>
        <v>Hájková Květoslava – 1123416798.01 (PP)</v>
      </c>
      <c r="B3659" s="8" t="s">
        <v>6519</v>
      </c>
      <c r="C3659" s="8" t="s">
        <v>6520</v>
      </c>
      <c r="D3659" s="8" t="s">
        <v>113</v>
      </c>
      <c r="E3659" s="8" t="s">
        <v>6521</v>
      </c>
      <c r="F3659" s="9" t="str">
        <f t="shared" si="115"/>
        <v>11919</v>
      </c>
    </row>
    <row r="3660" spans="1:6" x14ac:dyDescent="0.25">
      <c r="A3660" s="9" t="str">
        <f t="shared" si="114"/>
        <v>Končelová Petra Bc. – 1116837298.01 (PP)</v>
      </c>
      <c r="B3660" s="8" t="s">
        <v>6522</v>
      </c>
      <c r="C3660" s="8" t="s">
        <v>6523</v>
      </c>
      <c r="D3660" s="8" t="s">
        <v>113</v>
      </c>
      <c r="E3660" s="8" t="s">
        <v>6521</v>
      </c>
      <c r="F3660" s="9" t="str">
        <f t="shared" si="115"/>
        <v>11919</v>
      </c>
    </row>
    <row r="3661" spans="1:6" x14ac:dyDescent="0.25">
      <c r="A3661" s="9" t="str">
        <f t="shared" si="114"/>
        <v>Matušková Zdeňka – 1164855689.01 (PP)</v>
      </c>
      <c r="B3661" s="8" t="s">
        <v>6524</v>
      </c>
      <c r="C3661" s="8" t="s">
        <v>6525</v>
      </c>
      <c r="D3661" s="8" t="s">
        <v>113</v>
      </c>
      <c r="E3661" s="8" t="s">
        <v>6521</v>
      </c>
      <c r="F3661" s="9" t="str">
        <f t="shared" si="115"/>
        <v>11919</v>
      </c>
    </row>
    <row r="3662" spans="1:6" x14ac:dyDescent="0.25">
      <c r="A3662" s="9" t="str">
        <f t="shared" si="114"/>
        <v>Hurt Jakub Mgr. – 1139241677.01 (PP)</v>
      </c>
      <c r="B3662" s="8" t="s">
        <v>6526</v>
      </c>
      <c r="C3662" s="8" t="s">
        <v>6527</v>
      </c>
      <c r="D3662" s="8" t="s">
        <v>113</v>
      </c>
      <c r="E3662" s="8" t="s">
        <v>6528</v>
      </c>
      <c r="F3662" s="9" t="str">
        <f t="shared" si="115"/>
        <v>11923</v>
      </c>
    </row>
    <row r="3663" spans="1:6" x14ac:dyDescent="0.25">
      <c r="A3663" s="9" t="str">
        <f t="shared" si="114"/>
        <v>Jankolová Jitka Ing. – 1161988032.01 (PP)</v>
      </c>
      <c r="B3663" s="8" t="s">
        <v>6529</v>
      </c>
      <c r="C3663" s="8" t="s">
        <v>6530</v>
      </c>
      <c r="D3663" s="8" t="s">
        <v>113</v>
      </c>
      <c r="E3663" s="8" t="s">
        <v>6528</v>
      </c>
      <c r="F3663" s="9" t="str">
        <f t="shared" si="115"/>
        <v>11923</v>
      </c>
    </row>
    <row r="3664" spans="1:6" x14ac:dyDescent="0.25">
      <c r="A3664" s="9" t="str">
        <f t="shared" si="114"/>
        <v>Marková Anna Ing. – 1121115211.01 (PP)</v>
      </c>
      <c r="B3664" s="8" t="s">
        <v>6531</v>
      </c>
      <c r="C3664" s="8" t="s">
        <v>6532</v>
      </c>
      <c r="D3664" s="8" t="s">
        <v>113</v>
      </c>
      <c r="E3664" s="8" t="s">
        <v>6528</v>
      </c>
      <c r="F3664" s="9" t="str">
        <f t="shared" si="115"/>
        <v>11923</v>
      </c>
    </row>
    <row r="3665" spans="1:6" x14ac:dyDescent="0.25">
      <c r="A3665" s="9" t="str">
        <f t="shared" si="114"/>
        <v>Pešková Jana – 1120239133.03 (PP)</v>
      </c>
      <c r="B3665" s="8" t="s">
        <v>6533</v>
      </c>
      <c r="C3665" s="8" t="s">
        <v>6534</v>
      </c>
      <c r="D3665" s="8" t="s">
        <v>113</v>
      </c>
      <c r="E3665" s="8" t="s">
        <v>6528</v>
      </c>
      <c r="F3665" s="9" t="str">
        <f t="shared" si="115"/>
        <v>11923</v>
      </c>
    </row>
    <row r="3666" spans="1:6" x14ac:dyDescent="0.25">
      <c r="A3666" s="9" t="str">
        <f t="shared" si="114"/>
        <v>Rösslová Klára Mgr. – 1133295404.01 (PP)</v>
      </c>
      <c r="B3666" s="8" t="s">
        <v>6535</v>
      </c>
      <c r="C3666" s="8" t="s">
        <v>6536</v>
      </c>
      <c r="D3666" s="8" t="s">
        <v>113</v>
      </c>
      <c r="E3666" s="8" t="s">
        <v>6528</v>
      </c>
      <c r="F3666" s="9" t="str">
        <f t="shared" si="115"/>
        <v>11923</v>
      </c>
    </row>
    <row r="3667" spans="1:6" x14ac:dyDescent="0.25">
      <c r="A3667" s="9" t="str">
        <f t="shared" si="114"/>
        <v>Slováková Daniela Ing. – 1137123228.01 (PP)</v>
      </c>
      <c r="B3667" s="8" t="s">
        <v>6537</v>
      </c>
      <c r="C3667" s="8" t="s">
        <v>6538</v>
      </c>
      <c r="D3667" s="8" t="s">
        <v>113</v>
      </c>
      <c r="E3667" s="8" t="s">
        <v>6528</v>
      </c>
      <c r="F3667" s="9" t="str">
        <f t="shared" si="115"/>
        <v>11923</v>
      </c>
    </row>
    <row r="3668" spans="1:6" x14ac:dyDescent="0.25">
      <c r="A3668" s="9" t="str">
        <f t="shared" si="114"/>
        <v>Stachová Iveta – 1165251989.01 (PP)</v>
      </c>
      <c r="B3668" s="8" t="s">
        <v>6539</v>
      </c>
      <c r="C3668" s="8" t="s">
        <v>6540</v>
      </c>
      <c r="D3668" s="8" t="s">
        <v>113</v>
      </c>
      <c r="E3668" s="8" t="s">
        <v>6528</v>
      </c>
      <c r="F3668" s="9" t="str">
        <f t="shared" si="115"/>
        <v>11923</v>
      </c>
    </row>
    <row r="3669" spans="1:6" x14ac:dyDescent="0.25">
      <c r="A3669" s="9" t="str">
        <f t="shared" si="114"/>
        <v>Balda Petr Bc. – 1198178392.01 (PP)</v>
      </c>
      <c r="B3669" s="8" t="s">
        <v>6541</v>
      </c>
      <c r="C3669" s="8" t="s">
        <v>6542</v>
      </c>
      <c r="D3669" s="8" t="s">
        <v>113</v>
      </c>
      <c r="E3669" s="8" t="s">
        <v>6543</v>
      </c>
      <c r="F3669" s="9" t="str">
        <f t="shared" si="115"/>
        <v>11925</v>
      </c>
    </row>
    <row r="3670" spans="1:6" x14ac:dyDescent="0.25">
      <c r="A3670" s="9" t="str">
        <f t="shared" si="114"/>
        <v>Černá Veronika Ing. – 1114296582.01 (PP)</v>
      </c>
      <c r="B3670" s="8" t="s">
        <v>6544</v>
      </c>
      <c r="C3670" s="8" t="s">
        <v>6545</v>
      </c>
      <c r="D3670" s="8" t="s">
        <v>113</v>
      </c>
      <c r="E3670" s="8" t="s">
        <v>6543</v>
      </c>
      <c r="F3670" s="9" t="str">
        <f t="shared" si="115"/>
        <v>11925</v>
      </c>
    </row>
    <row r="3671" spans="1:6" x14ac:dyDescent="0.25">
      <c r="A3671" s="9" t="str">
        <f t="shared" si="114"/>
        <v>Mestek Oto PhDr. – 1136684133.08 (PP)</v>
      </c>
      <c r="B3671" s="8" t="s">
        <v>6546</v>
      </c>
      <c r="C3671" s="8" t="s">
        <v>6547</v>
      </c>
      <c r="D3671" s="8" t="s">
        <v>113</v>
      </c>
      <c r="E3671" s="8" t="s">
        <v>6543</v>
      </c>
      <c r="F3671" s="9" t="str">
        <f t="shared" si="115"/>
        <v>11925</v>
      </c>
    </row>
    <row r="3672" spans="1:6" x14ac:dyDescent="0.25">
      <c r="A3672" s="9" t="str">
        <f t="shared" si="114"/>
        <v>Tučková Karolína Ing. – 1150878256.01 (PP)</v>
      </c>
      <c r="B3672" s="8" t="s">
        <v>6548</v>
      </c>
      <c r="C3672" s="8" t="s">
        <v>6549</v>
      </c>
      <c r="D3672" s="8" t="s">
        <v>113</v>
      </c>
      <c r="E3672" s="8" t="s">
        <v>6543</v>
      </c>
      <c r="F3672" s="9" t="str">
        <f t="shared" si="115"/>
        <v>11925</v>
      </c>
    </row>
    <row r="3673" spans="1:6" x14ac:dyDescent="0.25">
      <c r="A3673" s="9" t="str">
        <f t="shared" si="114"/>
        <v>Doktorová Irena Ing. – 1125050677.01 (PP)</v>
      </c>
      <c r="B3673" s="8" t="s">
        <v>6550</v>
      </c>
      <c r="C3673" s="8" t="s">
        <v>6551</v>
      </c>
      <c r="D3673" s="8" t="s">
        <v>113</v>
      </c>
      <c r="E3673" s="8" t="s">
        <v>6552</v>
      </c>
      <c r="F3673" s="9" t="str">
        <f t="shared" si="115"/>
        <v>11928</v>
      </c>
    </row>
    <row r="3674" spans="1:6" x14ac:dyDescent="0.25">
      <c r="A3674" s="9" t="str">
        <f t="shared" si="114"/>
        <v>Lazárek Martin Bc. DiS. – 1183241350.01 (PP)</v>
      </c>
      <c r="B3674" s="8" t="s">
        <v>10103</v>
      </c>
      <c r="C3674" s="8" t="s">
        <v>10104</v>
      </c>
      <c r="D3674" s="8" t="s">
        <v>113</v>
      </c>
      <c r="E3674" s="8" t="s">
        <v>6552</v>
      </c>
      <c r="F3674" s="9" t="str">
        <f t="shared" si="115"/>
        <v>11928</v>
      </c>
    </row>
    <row r="3675" spans="1:6" x14ac:dyDescent="0.25">
      <c r="A3675" s="9" t="str">
        <f t="shared" si="114"/>
        <v>Myšičková Kateřina – 1137850920.01 (PP)</v>
      </c>
      <c r="B3675" s="8" t="s">
        <v>6553</v>
      </c>
      <c r="C3675" s="8" t="s">
        <v>6554</v>
      </c>
      <c r="D3675" s="8" t="s">
        <v>113</v>
      </c>
      <c r="E3675" s="8" t="s">
        <v>6552</v>
      </c>
      <c r="F3675" s="9" t="str">
        <f t="shared" si="115"/>
        <v>11928</v>
      </c>
    </row>
    <row r="3676" spans="1:6" x14ac:dyDescent="0.25">
      <c r="A3676" s="9" t="str">
        <f t="shared" si="114"/>
        <v>Němcová Dagmar Mgr. – 1116744792.02 (PP)</v>
      </c>
      <c r="B3676" s="8" t="s">
        <v>6555</v>
      </c>
      <c r="C3676" s="8" t="s">
        <v>6556</v>
      </c>
      <c r="D3676" s="8" t="s">
        <v>113</v>
      </c>
      <c r="E3676" s="8" t="s">
        <v>6552</v>
      </c>
      <c r="F3676" s="9" t="str">
        <f t="shared" si="115"/>
        <v>11928</v>
      </c>
    </row>
    <row r="3677" spans="1:6" x14ac:dyDescent="0.25">
      <c r="A3677" s="9" t="str">
        <f t="shared" si="114"/>
        <v>Seidlová Andrea Ing. – 1117972631.01 (PP)</v>
      </c>
      <c r="B3677" s="8" t="s">
        <v>6557</v>
      </c>
      <c r="C3677" s="8" t="s">
        <v>6558</v>
      </c>
      <c r="D3677" s="8" t="s">
        <v>113</v>
      </c>
      <c r="E3677" s="8" t="s">
        <v>6552</v>
      </c>
      <c r="F3677" s="9" t="str">
        <f t="shared" si="115"/>
        <v>11928</v>
      </c>
    </row>
    <row r="3678" spans="1:6" x14ac:dyDescent="0.25">
      <c r="A3678" s="9" t="str">
        <f t="shared" si="114"/>
        <v>Sekulová Iva – 1117637798.01 (PP)</v>
      </c>
      <c r="B3678" s="8" t="s">
        <v>6559</v>
      </c>
      <c r="C3678" s="8" t="s">
        <v>6560</v>
      </c>
      <c r="D3678" s="8" t="s">
        <v>113</v>
      </c>
      <c r="E3678" s="8" t="s">
        <v>6552</v>
      </c>
      <c r="F3678" s="9" t="str">
        <f t="shared" si="115"/>
        <v>11928</v>
      </c>
    </row>
    <row r="3679" spans="1:6" x14ac:dyDescent="0.25">
      <c r="A3679" s="9" t="str">
        <f t="shared" si="114"/>
        <v>Skálová Tereza – 1197208625.01 (PP)</v>
      </c>
      <c r="B3679" s="8" t="s">
        <v>10105</v>
      </c>
      <c r="C3679" s="8" t="s">
        <v>10106</v>
      </c>
      <c r="D3679" s="8" t="s">
        <v>113</v>
      </c>
      <c r="E3679" s="8" t="s">
        <v>6552</v>
      </c>
      <c r="F3679" s="9" t="str">
        <f t="shared" si="115"/>
        <v>11928</v>
      </c>
    </row>
    <row r="3680" spans="1:6" x14ac:dyDescent="0.25">
      <c r="A3680" s="9" t="str">
        <f t="shared" si="114"/>
        <v>Ujková Dana Bc. – 1131106775.01 (PP)</v>
      </c>
      <c r="B3680" s="8" t="s">
        <v>6561</v>
      </c>
      <c r="C3680" s="8" t="s">
        <v>6562</v>
      </c>
      <c r="D3680" s="8" t="s">
        <v>113</v>
      </c>
      <c r="E3680" s="8" t="s">
        <v>6552</v>
      </c>
      <c r="F3680" s="9" t="str">
        <f t="shared" si="115"/>
        <v>11928</v>
      </c>
    </row>
    <row r="3681" spans="1:6" x14ac:dyDescent="0.25">
      <c r="A3681" s="9" t="str">
        <f t="shared" si="114"/>
        <v>Bernardová Petra Ing. – 1178336856.01 (PP)</v>
      </c>
      <c r="B3681" s="8" t="s">
        <v>6563</v>
      </c>
      <c r="C3681" s="8" t="s">
        <v>6564</v>
      </c>
      <c r="D3681" s="8" t="s">
        <v>113</v>
      </c>
      <c r="E3681" s="8" t="s">
        <v>6565</v>
      </c>
      <c r="F3681" s="9" t="str">
        <f t="shared" si="115"/>
        <v>11929</v>
      </c>
    </row>
    <row r="3682" spans="1:6" x14ac:dyDescent="0.25">
      <c r="A3682" s="9" t="str">
        <f t="shared" si="114"/>
        <v>Costa da Silva Isabel – 1161595373.01 (PP)</v>
      </c>
      <c r="B3682" s="8" t="s">
        <v>6566</v>
      </c>
      <c r="C3682" s="8" t="s">
        <v>6567</v>
      </c>
      <c r="D3682" s="8" t="s">
        <v>113</v>
      </c>
      <c r="E3682" s="8" t="s">
        <v>6565</v>
      </c>
      <c r="F3682" s="9" t="str">
        <f t="shared" si="115"/>
        <v>11929</v>
      </c>
    </row>
    <row r="3683" spans="1:6" x14ac:dyDescent="0.25">
      <c r="A3683" s="9" t="str">
        <f t="shared" si="114"/>
        <v>Sekula Jan – 1151997578.02 (PP)</v>
      </c>
      <c r="B3683" s="8" t="s">
        <v>6568</v>
      </c>
      <c r="C3683" s="8" t="s">
        <v>6569</v>
      </c>
      <c r="D3683" s="8" t="s">
        <v>113</v>
      </c>
      <c r="E3683" s="8" t="s">
        <v>6565</v>
      </c>
      <c r="F3683" s="9" t="str">
        <f t="shared" si="115"/>
        <v>11929</v>
      </c>
    </row>
    <row r="3684" spans="1:6" x14ac:dyDescent="0.25">
      <c r="A3684" s="9" t="str">
        <f t="shared" si="114"/>
        <v>Stejskalová Alena JUDr. – 1124850266.01 (PP)</v>
      </c>
      <c r="B3684" s="8" t="s">
        <v>6570</v>
      </c>
      <c r="C3684" s="8" t="s">
        <v>6571</v>
      </c>
      <c r="D3684" s="8" t="s">
        <v>113</v>
      </c>
      <c r="E3684" s="8" t="s">
        <v>6565</v>
      </c>
      <c r="F3684" s="9" t="str">
        <f t="shared" si="115"/>
        <v>11929</v>
      </c>
    </row>
    <row r="3685" spans="1:6" x14ac:dyDescent="0.25">
      <c r="A3685" s="9" t="str">
        <f t="shared" si="114"/>
        <v>Bischof Vladimír Ing. CSc. – 1152420633.03 (DPP)</v>
      </c>
      <c r="B3685" s="8" t="s">
        <v>6572</v>
      </c>
      <c r="C3685" s="8" t="s">
        <v>6573</v>
      </c>
      <c r="D3685" s="8" t="s">
        <v>165</v>
      </c>
      <c r="E3685" s="8" t="s">
        <v>6574</v>
      </c>
      <c r="F3685" s="9" t="str">
        <f t="shared" si="115"/>
        <v>11932</v>
      </c>
    </row>
    <row r="3686" spans="1:6" x14ac:dyDescent="0.25">
      <c r="A3686" s="9" t="str">
        <f t="shared" si="114"/>
        <v>Moravec Jiří Ing. – 1129363179.01 (PP)</v>
      </c>
      <c r="B3686" s="8" t="s">
        <v>6575</v>
      </c>
      <c r="C3686" s="8" t="s">
        <v>6576</v>
      </c>
      <c r="D3686" s="8" t="s">
        <v>113</v>
      </c>
      <c r="E3686" s="8" t="s">
        <v>6574</v>
      </c>
      <c r="F3686" s="9" t="str">
        <f t="shared" si="115"/>
        <v>11932</v>
      </c>
    </row>
    <row r="3687" spans="1:6" x14ac:dyDescent="0.25">
      <c r="A3687" s="9" t="str">
        <f t="shared" si="114"/>
        <v>Bečvář Petr Ing. – 1129608181.01 (PP)</v>
      </c>
      <c r="B3687" s="8" t="s">
        <v>6577</v>
      </c>
      <c r="C3687" s="8" t="s">
        <v>6578</v>
      </c>
      <c r="D3687" s="8" t="s">
        <v>113</v>
      </c>
      <c r="E3687" s="8" t="s">
        <v>6579</v>
      </c>
      <c r="F3687" s="9" t="str">
        <f t="shared" si="115"/>
        <v>11933</v>
      </c>
    </row>
    <row r="3688" spans="1:6" x14ac:dyDescent="0.25">
      <c r="A3688" s="9" t="str">
        <f t="shared" si="114"/>
        <v>Blaško Petr – 1170339730.01 (PP)</v>
      </c>
      <c r="B3688" s="8" t="s">
        <v>6580</v>
      </c>
      <c r="C3688" s="8" t="s">
        <v>6581</v>
      </c>
      <c r="D3688" s="8" t="s">
        <v>113</v>
      </c>
      <c r="E3688" s="8" t="s">
        <v>6579</v>
      </c>
      <c r="F3688" s="9" t="str">
        <f t="shared" si="115"/>
        <v>11933</v>
      </c>
    </row>
    <row r="3689" spans="1:6" x14ac:dyDescent="0.25">
      <c r="A3689" s="9" t="str">
        <f t="shared" si="114"/>
        <v>Fabián Libor Ing. arch. – 1177817955.01 (PP)</v>
      </c>
      <c r="B3689" s="8" t="s">
        <v>6582</v>
      </c>
      <c r="C3689" s="8" t="s">
        <v>6583</v>
      </c>
      <c r="D3689" s="8" t="s">
        <v>113</v>
      </c>
      <c r="E3689" s="8" t="s">
        <v>6579</v>
      </c>
      <c r="F3689" s="9" t="str">
        <f t="shared" si="115"/>
        <v>11933</v>
      </c>
    </row>
    <row r="3690" spans="1:6" x14ac:dyDescent="0.25">
      <c r="A3690" s="9" t="str">
        <f t="shared" si="114"/>
        <v>Hýřová Ludmila Ing. – 1127934115.01 (PP)</v>
      </c>
      <c r="B3690" s="8" t="s">
        <v>6584</v>
      </c>
      <c r="C3690" s="8" t="s">
        <v>6585</v>
      </c>
      <c r="D3690" s="8" t="s">
        <v>113</v>
      </c>
      <c r="E3690" s="8" t="s">
        <v>6579</v>
      </c>
      <c r="F3690" s="9" t="str">
        <f t="shared" si="115"/>
        <v>11933</v>
      </c>
    </row>
    <row r="3691" spans="1:6" x14ac:dyDescent="0.25">
      <c r="A3691" s="9" t="str">
        <f t="shared" si="114"/>
        <v>Jägrová Eva – 1187674490.01 (PP)</v>
      </c>
      <c r="B3691" s="8" t="s">
        <v>6586</v>
      </c>
      <c r="C3691" s="8" t="s">
        <v>6587</v>
      </c>
      <c r="D3691" s="8" t="s">
        <v>113</v>
      </c>
      <c r="E3691" s="8" t="s">
        <v>6579</v>
      </c>
      <c r="F3691" s="9" t="str">
        <f t="shared" si="115"/>
        <v>11933</v>
      </c>
    </row>
    <row r="3692" spans="1:6" x14ac:dyDescent="0.25">
      <c r="A3692" s="9" t="str">
        <f t="shared" si="114"/>
        <v>Kouba Stanislav – 1189408010.01 (PP)</v>
      </c>
      <c r="B3692" s="8" t="s">
        <v>6588</v>
      </c>
      <c r="C3692" s="8" t="s">
        <v>6589</v>
      </c>
      <c r="D3692" s="8" t="s">
        <v>113</v>
      </c>
      <c r="E3692" s="8" t="s">
        <v>6579</v>
      </c>
      <c r="F3692" s="9" t="str">
        <f t="shared" si="115"/>
        <v>11933</v>
      </c>
    </row>
    <row r="3693" spans="1:6" x14ac:dyDescent="0.25">
      <c r="A3693" s="9" t="str">
        <f t="shared" si="114"/>
        <v>Pavlová Jana – 1187036071.01 (PP)</v>
      </c>
      <c r="B3693" s="8" t="s">
        <v>6590</v>
      </c>
      <c r="C3693" s="8" t="s">
        <v>6591</v>
      </c>
      <c r="D3693" s="8" t="s">
        <v>113</v>
      </c>
      <c r="E3693" s="8" t="s">
        <v>6579</v>
      </c>
      <c r="F3693" s="9" t="str">
        <f t="shared" si="115"/>
        <v>11933</v>
      </c>
    </row>
    <row r="3694" spans="1:6" x14ac:dyDescent="0.25">
      <c r="A3694" s="9" t="str">
        <f t="shared" si="114"/>
        <v>Staňková Kateřina – 1170695643.02 (PP)</v>
      </c>
      <c r="B3694" s="8" t="s">
        <v>10107</v>
      </c>
      <c r="C3694" s="8" t="s">
        <v>10108</v>
      </c>
      <c r="D3694" s="8" t="s">
        <v>113</v>
      </c>
      <c r="E3694" s="8" t="s">
        <v>6579</v>
      </c>
      <c r="F3694" s="9" t="str">
        <f t="shared" si="115"/>
        <v>11933</v>
      </c>
    </row>
    <row r="3695" spans="1:6" x14ac:dyDescent="0.25">
      <c r="A3695" s="9" t="str">
        <f t="shared" si="114"/>
        <v>Bernard Zdeněk Ing. – 1173825922.01 (PP)</v>
      </c>
      <c r="B3695" s="8" t="s">
        <v>6592</v>
      </c>
      <c r="C3695" s="8" t="s">
        <v>6593</v>
      </c>
      <c r="D3695" s="8" t="s">
        <v>113</v>
      </c>
      <c r="E3695" s="8" t="s">
        <v>6594</v>
      </c>
      <c r="F3695" s="9" t="str">
        <f t="shared" si="115"/>
        <v>11934</v>
      </c>
    </row>
    <row r="3696" spans="1:6" x14ac:dyDescent="0.25">
      <c r="A3696" s="9" t="str">
        <f t="shared" si="114"/>
        <v>Bouška Pavel – 1179068404.01 (PP)</v>
      </c>
      <c r="B3696" s="8" t="s">
        <v>6595</v>
      </c>
      <c r="C3696" s="8" t="s">
        <v>6596</v>
      </c>
      <c r="D3696" s="8" t="s">
        <v>113</v>
      </c>
      <c r="E3696" s="8" t="s">
        <v>6594</v>
      </c>
      <c r="F3696" s="9" t="str">
        <f t="shared" si="115"/>
        <v>11934</v>
      </c>
    </row>
    <row r="3697" spans="1:6" x14ac:dyDescent="0.25">
      <c r="A3697" s="9" t="str">
        <f t="shared" si="114"/>
        <v>Dejmalík Ladislav – 1158930987.01 (PP)</v>
      </c>
      <c r="B3697" s="8" t="s">
        <v>6597</v>
      </c>
      <c r="C3697" s="8" t="s">
        <v>6598</v>
      </c>
      <c r="D3697" s="8" t="s">
        <v>113</v>
      </c>
      <c r="E3697" s="8" t="s">
        <v>6594</v>
      </c>
      <c r="F3697" s="9" t="str">
        <f t="shared" si="115"/>
        <v>11934</v>
      </c>
    </row>
    <row r="3698" spans="1:6" x14ac:dyDescent="0.25">
      <c r="A3698" s="9" t="str">
        <f t="shared" si="114"/>
        <v>Ehrenbergerová Eva – 1140967640.01 (PP)</v>
      </c>
      <c r="B3698" s="8" t="s">
        <v>6599</v>
      </c>
      <c r="C3698" s="8" t="s">
        <v>6600</v>
      </c>
      <c r="D3698" s="8" t="s">
        <v>113</v>
      </c>
      <c r="E3698" s="8" t="s">
        <v>6594</v>
      </c>
      <c r="F3698" s="9" t="str">
        <f t="shared" si="115"/>
        <v>11934</v>
      </c>
    </row>
    <row r="3699" spans="1:6" x14ac:dyDescent="0.25">
      <c r="A3699" s="9" t="str">
        <f t="shared" si="114"/>
        <v>Falout Petr – 1195837610.01 (PP)</v>
      </c>
      <c r="B3699" s="8" t="s">
        <v>6798</v>
      </c>
      <c r="C3699" s="8" t="s">
        <v>6799</v>
      </c>
      <c r="D3699" s="8" t="s">
        <v>113</v>
      </c>
      <c r="E3699" s="8" t="s">
        <v>6594</v>
      </c>
      <c r="F3699" s="9" t="str">
        <f t="shared" si="115"/>
        <v>11934</v>
      </c>
    </row>
    <row r="3700" spans="1:6" x14ac:dyDescent="0.25">
      <c r="A3700" s="9" t="str">
        <f t="shared" si="114"/>
        <v>Hendrych Jan – 1122325215.01 (PP)</v>
      </c>
      <c r="B3700" s="8" t="s">
        <v>10109</v>
      </c>
      <c r="C3700" s="8" t="s">
        <v>10110</v>
      </c>
      <c r="D3700" s="8" t="s">
        <v>113</v>
      </c>
      <c r="E3700" s="8" t="s">
        <v>6594</v>
      </c>
      <c r="F3700" s="9" t="str">
        <f t="shared" si="115"/>
        <v>11934</v>
      </c>
    </row>
    <row r="3701" spans="1:6" x14ac:dyDescent="0.25">
      <c r="A3701" s="9" t="str">
        <f t="shared" si="114"/>
        <v>Janovský Petr – 1121342993.01 (PP)</v>
      </c>
      <c r="B3701" s="8" t="s">
        <v>10111</v>
      </c>
      <c r="C3701" s="8" t="s">
        <v>10112</v>
      </c>
      <c r="D3701" s="8" t="s">
        <v>113</v>
      </c>
      <c r="E3701" s="8" t="s">
        <v>6594</v>
      </c>
      <c r="F3701" s="9" t="str">
        <f t="shared" si="115"/>
        <v>11934</v>
      </c>
    </row>
    <row r="3702" spans="1:6" x14ac:dyDescent="0.25">
      <c r="A3702" s="9" t="str">
        <f t="shared" si="114"/>
        <v>Kunca Vladimír – 1145075782.01 (PP)</v>
      </c>
      <c r="B3702" s="8" t="s">
        <v>6601</v>
      </c>
      <c r="C3702" s="8" t="s">
        <v>6602</v>
      </c>
      <c r="D3702" s="8" t="s">
        <v>113</v>
      </c>
      <c r="E3702" s="8" t="s">
        <v>6594</v>
      </c>
      <c r="F3702" s="9" t="str">
        <f t="shared" si="115"/>
        <v>11934</v>
      </c>
    </row>
    <row r="3703" spans="1:6" x14ac:dyDescent="0.25">
      <c r="A3703" s="9" t="str">
        <f t="shared" si="114"/>
        <v>Zděnovec Michal – 1147497477.01 (PP)</v>
      </c>
      <c r="B3703" s="8" t="s">
        <v>6603</v>
      </c>
      <c r="C3703" s="8" t="s">
        <v>6604</v>
      </c>
      <c r="D3703" s="8" t="s">
        <v>113</v>
      </c>
      <c r="E3703" s="8" t="s">
        <v>6594</v>
      </c>
      <c r="F3703" s="9" t="str">
        <f t="shared" si="115"/>
        <v>11934</v>
      </c>
    </row>
    <row r="3704" spans="1:6" x14ac:dyDescent="0.25">
      <c r="A3704" s="9" t="str">
        <f t="shared" si="114"/>
        <v>Adamčíková Šárka Bc. – 1128418291.02 (PP)</v>
      </c>
      <c r="B3704" s="8" t="s">
        <v>6605</v>
      </c>
      <c r="C3704" s="8" t="s">
        <v>6606</v>
      </c>
      <c r="D3704" s="8" t="s">
        <v>113</v>
      </c>
      <c r="E3704" s="8" t="s">
        <v>6607</v>
      </c>
      <c r="F3704" s="9" t="str">
        <f t="shared" si="115"/>
        <v>11934</v>
      </c>
    </row>
    <row r="3705" spans="1:6" x14ac:dyDescent="0.25">
      <c r="A3705" s="9" t="str">
        <f t="shared" si="114"/>
        <v>Adámková Pavlína – 1164344365.01 (DPČ)</v>
      </c>
      <c r="B3705" s="8" t="s">
        <v>6608</v>
      </c>
      <c r="C3705" s="8" t="s">
        <v>6609</v>
      </c>
      <c r="D3705" s="8" t="s">
        <v>331</v>
      </c>
      <c r="E3705" s="8" t="s">
        <v>6607</v>
      </c>
      <c r="F3705" s="9" t="str">
        <f t="shared" si="115"/>
        <v>11934</v>
      </c>
    </row>
    <row r="3706" spans="1:6" x14ac:dyDescent="0.25">
      <c r="A3706" s="9" t="str">
        <f t="shared" si="114"/>
        <v>Andrlová Blanka – 1187790086.02 (PP)</v>
      </c>
      <c r="B3706" s="8" t="s">
        <v>6610</v>
      </c>
      <c r="C3706" s="8" t="s">
        <v>6611</v>
      </c>
      <c r="D3706" s="8" t="s">
        <v>113</v>
      </c>
      <c r="E3706" s="8" t="s">
        <v>6607</v>
      </c>
      <c r="F3706" s="9" t="str">
        <f t="shared" si="115"/>
        <v>11934</v>
      </c>
    </row>
    <row r="3707" spans="1:6" x14ac:dyDescent="0.25">
      <c r="A3707" s="9" t="str">
        <f t="shared" si="114"/>
        <v>Balogh Lukáš – 1180683143.02 (DPP)</v>
      </c>
      <c r="B3707" s="8" t="s">
        <v>668</v>
      </c>
      <c r="C3707" s="8" t="s">
        <v>6612</v>
      </c>
      <c r="D3707" s="8" t="s">
        <v>165</v>
      </c>
      <c r="E3707" s="8" t="s">
        <v>6607</v>
      </c>
      <c r="F3707" s="9" t="str">
        <f t="shared" si="115"/>
        <v>11934</v>
      </c>
    </row>
    <row r="3708" spans="1:6" x14ac:dyDescent="0.25">
      <c r="A3708" s="9" t="str">
        <f t="shared" si="114"/>
        <v>Bartáková Ivana – 1168359453.01 (PP)</v>
      </c>
      <c r="B3708" s="8" t="s">
        <v>1546</v>
      </c>
      <c r="C3708" s="8" t="s">
        <v>6613</v>
      </c>
      <c r="D3708" s="8" t="s">
        <v>113</v>
      </c>
      <c r="E3708" s="8" t="s">
        <v>6607</v>
      </c>
      <c r="F3708" s="9" t="str">
        <f t="shared" si="115"/>
        <v>11934</v>
      </c>
    </row>
    <row r="3709" spans="1:6" x14ac:dyDescent="0.25">
      <c r="A3709" s="9" t="str">
        <f t="shared" si="114"/>
        <v>Beran Václav – 1125415750.02 (DPČ)</v>
      </c>
      <c r="B3709" s="8" t="s">
        <v>6614</v>
      </c>
      <c r="C3709" s="8" t="s">
        <v>6615</v>
      </c>
      <c r="D3709" s="8" t="s">
        <v>331</v>
      </c>
      <c r="E3709" s="8" t="s">
        <v>6607</v>
      </c>
      <c r="F3709" s="9" t="str">
        <f t="shared" si="115"/>
        <v>11934</v>
      </c>
    </row>
    <row r="3710" spans="1:6" x14ac:dyDescent="0.25">
      <c r="A3710" s="9" t="str">
        <f t="shared" si="114"/>
        <v>Bilyanska Iryna – 1133437953.01 (PP)</v>
      </c>
      <c r="B3710" s="8" t="s">
        <v>10113</v>
      </c>
      <c r="C3710" s="8" t="s">
        <v>10114</v>
      </c>
      <c r="D3710" s="8" t="s">
        <v>113</v>
      </c>
      <c r="E3710" s="8" t="s">
        <v>6607</v>
      </c>
      <c r="F3710" s="9" t="str">
        <f t="shared" si="115"/>
        <v>11934</v>
      </c>
    </row>
    <row r="3711" spans="1:6" x14ac:dyDescent="0.25">
      <c r="A3711" s="9" t="str">
        <f t="shared" si="114"/>
        <v>Bortelová Jana Ing. – 1173992095.02 (PP)</v>
      </c>
      <c r="B3711" s="8" t="s">
        <v>573</v>
      </c>
      <c r="C3711" s="8" t="s">
        <v>6616</v>
      </c>
      <c r="D3711" s="8" t="s">
        <v>113</v>
      </c>
      <c r="E3711" s="8" t="s">
        <v>6607</v>
      </c>
      <c r="F3711" s="9" t="str">
        <f t="shared" si="115"/>
        <v>11934</v>
      </c>
    </row>
    <row r="3712" spans="1:6" x14ac:dyDescent="0.25">
      <c r="A3712" s="9" t="str">
        <f t="shared" si="114"/>
        <v>Brejchová Lenka – 1115477639.01 (PP)</v>
      </c>
      <c r="B3712" s="8" t="s">
        <v>6617</v>
      </c>
      <c r="C3712" s="8" t="s">
        <v>6618</v>
      </c>
      <c r="D3712" s="8" t="s">
        <v>113</v>
      </c>
      <c r="E3712" s="8" t="s">
        <v>6607</v>
      </c>
      <c r="F3712" s="9" t="str">
        <f t="shared" si="115"/>
        <v>11934</v>
      </c>
    </row>
    <row r="3713" spans="1:6" x14ac:dyDescent="0.25">
      <c r="A3713" s="9" t="str">
        <f t="shared" si="114"/>
        <v>Burianová Anna – 1141727190.02 (PP)</v>
      </c>
      <c r="B3713" s="8" t="s">
        <v>575</v>
      </c>
      <c r="C3713" s="8" t="s">
        <v>6619</v>
      </c>
      <c r="D3713" s="8" t="s">
        <v>113</v>
      </c>
      <c r="E3713" s="8" t="s">
        <v>6607</v>
      </c>
      <c r="F3713" s="9" t="str">
        <f t="shared" si="115"/>
        <v>11934</v>
      </c>
    </row>
    <row r="3714" spans="1:6" x14ac:dyDescent="0.25">
      <c r="A3714" s="9" t="str">
        <f t="shared" ref="A3714:A3777" si="116">_xlfn.CONCAT(B3714," – ",C3714," (",D3714,")")</f>
        <v>Coufalová Karolina – 1149554333.01 (PP)</v>
      </c>
      <c r="B3714" s="8" t="s">
        <v>6620</v>
      </c>
      <c r="C3714" s="8" t="s">
        <v>6621</v>
      </c>
      <c r="D3714" s="8" t="s">
        <v>113</v>
      </c>
      <c r="E3714" s="8" t="s">
        <v>6607</v>
      </c>
      <c r="F3714" s="9" t="str">
        <f t="shared" ref="F3714:F3777" si="117">MID(E3714,1,5)</f>
        <v>11934</v>
      </c>
    </row>
    <row r="3715" spans="1:6" x14ac:dyDescent="0.25">
      <c r="A3715" s="9" t="str">
        <f t="shared" si="116"/>
        <v>Coufalová Karolina – 1149554333.02 (DPČ)</v>
      </c>
      <c r="B3715" s="8" t="s">
        <v>6620</v>
      </c>
      <c r="C3715" s="8" t="s">
        <v>10115</v>
      </c>
      <c r="D3715" s="8" t="s">
        <v>331</v>
      </c>
      <c r="E3715" s="8" t="s">
        <v>6607</v>
      </c>
      <c r="F3715" s="9" t="str">
        <f t="shared" si="117"/>
        <v>11934</v>
      </c>
    </row>
    <row r="3716" spans="1:6" x14ac:dyDescent="0.25">
      <c r="A3716" s="9" t="str">
        <f t="shared" si="116"/>
        <v>Cvoreňová Helena – 1124005342.01 (PP)</v>
      </c>
      <c r="B3716" s="8" t="s">
        <v>6622</v>
      </c>
      <c r="C3716" s="8" t="s">
        <v>6623</v>
      </c>
      <c r="D3716" s="8" t="s">
        <v>113</v>
      </c>
      <c r="E3716" s="8" t="s">
        <v>6607</v>
      </c>
      <c r="F3716" s="9" t="str">
        <f t="shared" si="117"/>
        <v>11934</v>
      </c>
    </row>
    <row r="3717" spans="1:6" x14ac:dyDescent="0.25">
      <c r="A3717" s="9" t="str">
        <f t="shared" si="116"/>
        <v>Cvoreňová Helena – 1124005342.02 (DPČ)</v>
      </c>
      <c r="B3717" s="8" t="s">
        <v>6622</v>
      </c>
      <c r="C3717" s="8" t="s">
        <v>6624</v>
      </c>
      <c r="D3717" s="8" t="s">
        <v>331</v>
      </c>
      <c r="E3717" s="8" t="s">
        <v>6607</v>
      </c>
      <c r="F3717" s="9" t="str">
        <f t="shared" si="117"/>
        <v>11934</v>
      </c>
    </row>
    <row r="3718" spans="1:6" x14ac:dyDescent="0.25">
      <c r="A3718" s="9" t="str">
        <f t="shared" si="116"/>
        <v>Černá Eva – 1196226449.02 (DPČ)</v>
      </c>
      <c r="B3718" s="8" t="s">
        <v>6625</v>
      </c>
      <c r="C3718" s="8" t="s">
        <v>6626</v>
      </c>
      <c r="D3718" s="8" t="s">
        <v>331</v>
      </c>
      <c r="E3718" s="8" t="s">
        <v>6607</v>
      </c>
      <c r="F3718" s="9" t="str">
        <f t="shared" si="117"/>
        <v>11934</v>
      </c>
    </row>
    <row r="3719" spans="1:6" x14ac:dyDescent="0.25">
      <c r="A3719" s="9" t="str">
        <f t="shared" si="116"/>
        <v>Deréová Ivana – 1165561651.01 (PP)</v>
      </c>
      <c r="B3719" s="8" t="s">
        <v>6627</v>
      </c>
      <c r="C3719" s="8" t="s">
        <v>6628</v>
      </c>
      <c r="D3719" s="8" t="s">
        <v>113</v>
      </c>
      <c r="E3719" s="8" t="s">
        <v>6607</v>
      </c>
      <c r="F3719" s="9" t="str">
        <f t="shared" si="117"/>
        <v>11934</v>
      </c>
    </row>
    <row r="3720" spans="1:6" x14ac:dyDescent="0.25">
      <c r="A3720" s="9" t="str">
        <f t="shared" si="116"/>
        <v>Dudová Zuzana MUDr. Mgr. – 1123878341.04 (DPČ)</v>
      </c>
      <c r="B3720" s="8" t="s">
        <v>6629</v>
      </c>
      <c r="C3720" s="8" t="s">
        <v>6630</v>
      </c>
      <c r="D3720" s="8" t="s">
        <v>331</v>
      </c>
      <c r="E3720" s="8" t="s">
        <v>6607</v>
      </c>
      <c r="F3720" s="9" t="str">
        <f t="shared" si="117"/>
        <v>11934</v>
      </c>
    </row>
    <row r="3721" spans="1:6" x14ac:dyDescent="0.25">
      <c r="A3721" s="9" t="str">
        <f t="shared" si="116"/>
        <v>Ehrlichová Alena – 1191899728.09 (DPČ)</v>
      </c>
      <c r="B3721" s="8" t="s">
        <v>582</v>
      </c>
      <c r="C3721" s="8" t="s">
        <v>6631</v>
      </c>
      <c r="D3721" s="8" t="s">
        <v>331</v>
      </c>
      <c r="E3721" s="8" t="s">
        <v>6607</v>
      </c>
      <c r="F3721" s="9" t="str">
        <f t="shared" si="117"/>
        <v>11934</v>
      </c>
    </row>
    <row r="3722" spans="1:6" x14ac:dyDescent="0.25">
      <c r="A3722" s="9" t="str">
        <f t="shared" si="116"/>
        <v>Ferenčíková Simona – 1160976536.01 (PP)</v>
      </c>
      <c r="B3722" s="8" t="s">
        <v>6632</v>
      </c>
      <c r="C3722" s="8" t="s">
        <v>6633</v>
      </c>
      <c r="D3722" s="8" t="s">
        <v>113</v>
      </c>
      <c r="E3722" s="8" t="s">
        <v>6607</v>
      </c>
      <c r="F3722" s="9" t="str">
        <f t="shared" si="117"/>
        <v>11934</v>
      </c>
    </row>
    <row r="3723" spans="1:6" x14ac:dyDescent="0.25">
      <c r="A3723" s="9" t="str">
        <f t="shared" si="116"/>
        <v>Fernezová Marie – 1152992642.01 (PP)</v>
      </c>
      <c r="B3723" s="8" t="s">
        <v>6634</v>
      </c>
      <c r="C3723" s="8" t="s">
        <v>6635</v>
      </c>
      <c r="D3723" s="8" t="s">
        <v>113</v>
      </c>
      <c r="E3723" s="8" t="s">
        <v>6607</v>
      </c>
      <c r="F3723" s="9" t="str">
        <f t="shared" si="117"/>
        <v>11934</v>
      </c>
    </row>
    <row r="3724" spans="1:6" x14ac:dyDescent="0.25">
      <c r="A3724" s="9" t="str">
        <f t="shared" si="116"/>
        <v>Grundza Vojtěch – 1138641304.01 (PP)</v>
      </c>
      <c r="B3724" s="8" t="s">
        <v>10116</v>
      </c>
      <c r="C3724" s="8" t="s">
        <v>10117</v>
      </c>
      <c r="D3724" s="8" t="s">
        <v>113</v>
      </c>
      <c r="E3724" s="8" t="s">
        <v>6607</v>
      </c>
      <c r="F3724" s="9" t="str">
        <f t="shared" si="117"/>
        <v>11934</v>
      </c>
    </row>
    <row r="3725" spans="1:6" x14ac:dyDescent="0.25">
      <c r="A3725" s="9" t="str">
        <f t="shared" si="116"/>
        <v>Grundza Vojtěch – 1138641304.02 (DPČ)</v>
      </c>
      <c r="B3725" s="8" t="s">
        <v>10116</v>
      </c>
      <c r="C3725" s="8" t="s">
        <v>10118</v>
      </c>
      <c r="D3725" s="8" t="s">
        <v>331</v>
      </c>
      <c r="E3725" s="8" t="s">
        <v>6607</v>
      </c>
      <c r="F3725" s="9" t="str">
        <f t="shared" si="117"/>
        <v>11934</v>
      </c>
    </row>
    <row r="3726" spans="1:6" x14ac:dyDescent="0.25">
      <c r="A3726" s="9" t="str">
        <f t="shared" si="116"/>
        <v>Havel Štěpán – 1110019087.01 (PP)</v>
      </c>
      <c r="B3726" s="8" t="s">
        <v>6636</v>
      </c>
      <c r="C3726" s="8" t="s">
        <v>6637</v>
      </c>
      <c r="D3726" s="8" t="s">
        <v>113</v>
      </c>
      <c r="E3726" s="8" t="s">
        <v>6607</v>
      </c>
      <c r="F3726" s="9" t="str">
        <f t="shared" si="117"/>
        <v>11934</v>
      </c>
    </row>
    <row r="3727" spans="1:6" x14ac:dyDescent="0.25">
      <c r="A3727" s="9" t="str">
        <f t="shared" si="116"/>
        <v>Havelková Dana – 1114310975.02 (PP)</v>
      </c>
      <c r="B3727" s="8" t="s">
        <v>1261</v>
      </c>
      <c r="C3727" s="8" t="s">
        <v>6638</v>
      </c>
      <c r="D3727" s="8" t="s">
        <v>113</v>
      </c>
      <c r="E3727" s="8" t="s">
        <v>6607</v>
      </c>
      <c r="F3727" s="9" t="str">
        <f t="shared" si="117"/>
        <v>11934</v>
      </c>
    </row>
    <row r="3728" spans="1:6" x14ac:dyDescent="0.25">
      <c r="A3728" s="9" t="str">
        <f t="shared" si="116"/>
        <v>Hezký Daniel – 1126634760.05 (PP)</v>
      </c>
      <c r="B3728" s="8" t="s">
        <v>6639</v>
      </c>
      <c r="C3728" s="8" t="s">
        <v>6640</v>
      </c>
      <c r="D3728" s="8" t="s">
        <v>113</v>
      </c>
      <c r="E3728" s="8" t="s">
        <v>6607</v>
      </c>
      <c r="F3728" s="9" t="str">
        <f t="shared" si="117"/>
        <v>11934</v>
      </c>
    </row>
    <row r="3729" spans="1:6" x14ac:dyDescent="0.25">
      <c r="A3729" s="9" t="str">
        <f t="shared" si="116"/>
        <v>Hofírková Ivona – 1115411233.03 (PP)</v>
      </c>
      <c r="B3729" s="8" t="s">
        <v>6641</v>
      </c>
      <c r="C3729" s="8" t="s">
        <v>6642</v>
      </c>
      <c r="D3729" s="8" t="s">
        <v>113</v>
      </c>
      <c r="E3729" s="8" t="s">
        <v>6607</v>
      </c>
      <c r="F3729" s="9" t="str">
        <f t="shared" si="117"/>
        <v>11934</v>
      </c>
    </row>
    <row r="3730" spans="1:6" x14ac:dyDescent="0.25">
      <c r="A3730" s="9" t="str">
        <f t="shared" si="116"/>
        <v>Hofmanová Růžena – 1145991612.01 (PP)</v>
      </c>
      <c r="B3730" s="8" t="s">
        <v>6643</v>
      </c>
      <c r="C3730" s="8" t="s">
        <v>6644</v>
      </c>
      <c r="D3730" s="8" t="s">
        <v>113</v>
      </c>
      <c r="E3730" s="8" t="s">
        <v>6607</v>
      </c>
      <c r="F3730" s="9" t="str">
        <f t="shared" si="117"/>
        <v>11934</v>
      </c>
    </row>
    <row r="3731" spans="1:6" x14ac:dyDescent="0.25">
      <c r="A3731" s="9" t="str">
        <f t="shared" si="116"/>
        <v>Hofmanová Růžena – 1145991612.03 (DPČ)</v>
      </c>
      <c r="B3731" s="8" t="s">
        <v>6643</v>
      </c>
      <c r="C3731" s="8" t="s">
        <v>10119</v>
      </c>
      <c r="D3731" s="8" t="s">
        <v>331</v>
      </c>
      <c r="E3731" s="8" t="s">
        <v>6607</v>
      </c>
      <c r="F3731" s="9" t="str">
        <f t="shared" si="117"/>
        <v>11934</v>
      </c>
    </row>
    <row r="3732" spans="1:6" x14ac:dyDescent="0.25">
      <c r="A3732" s="9" t="str">
        <f t="shared" si="116"/>
        <v>Horňák Petr – 1134118258.02 (PP)</v>
      </c>
      <c r="B3732" s="8" t="s">
        <v>6645</v>
      </c>
      <c r="C3732" s="8" t="s">
        <v>6646</v>
      </c>
      <c r="D3732" s="8" t="s">
        <v>113</v>
      </c>
      <c r="E3732" s="8" t="s">
        <v>6607</v>
      </c>
      <c r="F3732" s="9" t="str">
        <f t="shared" si="117"/>
        <v>11934</v>
      </c>
    </row>
    <row r="3733" spans="1:6" x14ac:dyDescent="0.25">
      <c r="A3733" s="9" t="str">
        <f t="shared" si="116"/>
        <v>Housková Věra – 1185784095.07 (DPČ)</v>
      </c>
      <c r="B3733" s="8" t="s">
        <v>6647</v>
      </c>
      <c r="C3733" s="8" t="s">
        <v>6648</v>
      </c>
      <c r="D3733" s="8" t="s">
        <v>331</v>
      </c>
      <c r="E3733" s="8" t="s">
        <v>6607</v>
      </c>
      <c r="F3733" s="9" t="str">
        <f t="shared" si="117"/>
        <v>11934</v>
      </c>
    </row>
    <row r="3734" spans="1:6" x14ac:dyDescent="0.25">
      <c r="A3734" s="9" t="str">
        <f t="shared" si="116"/>
        <v>Hrachová Kateřina – 1179596633.01 (PP)</v>
      </c>
      <c r="B3734" s="8" t="s">
        <v>1641</v>
      </c>
      <c r="C3734" s="8" t="s">
        <v>6649</v>
      </c>
      <c r="D3734" s="8" t="s">
        <v>113</v>
      </c>
      <c r="E3734" s="8" t="s">
        <v>6607</v>
      </c>
      <c r="F3734" s="9" t="str">
        <f t="shared" si="117"/>
        <v>11934</v>
      </c>
    </row>
    <row r="3735" spans="1:6" x14ac:dyDescent="0.25">
      <c r="A3735" s="9" t="str">
        <f t="shared" si="116"/>
        <v>Hrbková Andrea – 1147175682.03 (DPČ)</v>
      </c>
      <c r="B3735" s="8" t="s">
        <v>690</v>
      </c>
      <c r="C3735" s="8" t="s">
        <v>6650</v>
      </c>
      <c r="D3735" s="8" t="s">
        <v>331</v>
      </c>
      <c r="E3735" s="8" t="s">
        <v>6607</v>
      </c>
      <c r="F3735" s="9" t="str">
        <f t="shared" si="117"/>
        <v>11934</v>
      </c>
    </row>
    <row r="3736" spans="1:6" x14ac:dyDescent="0.25">
      <c r="A3736" s="9" t="str">
        <f t="shared" si="116"/>
        <v>Hruška Pavel – 1183531207.02 (PP)</v>
      </c>
      <c r="B3736" s="8" t="s">
        <v>6651</v>
      </c>
      <c r="C3736" s="8" t="s">
        <v>6652</v>
      </c>
      <c r="D3736" s="8" t="s">
        <v>113</v>
      </c>
      <c r="E3736" s="8" t="s">
        <v>6607</v>
      </c>
      <c r="F3736" s="9" t="str">
        <f t="shared" si="117"/>
        <v>11934</v>
      </c>
    </row>
    <row r="3737" spans="1:6" x14ac:dyDescent="0.25">
      <c r="A3737" s="9" t="str">
        <f t="shared" si="116"/>
        <v>Hudáková Alena – 1153890153.04 (DPČ)</v>
      </c>
      <c r="B3737" s="8" t="s">
        <v>1691</v>
      </c>
      <c r="C3737" s="8" t="s">
        <v>6653</v>
      </c>
      <c r="D3737" s="8" t="s">
        <v>331</v>
      </c>
      <c r="E3737" s="8" t="s">
        <v>6607</v>
      </c>
      <c r="F3737" s="9" t="str">
        <f t="shared" si="117"/>
        <v>11934</v>
      </c>
    </row>
    <row r="3738" spans="1:6" x14ac:dyDescent="0.25">
      <c r="A3738" s="9" t="str">
        <f t="shared" si="116"/>
        <v>Chmilová Jiřina Sofie – 1151168530.02 (PP)</v>
      </c>
      <c r="B3738" s="8" t="s">
        <v>592</v>
      </c>
      <c r="C3738" s="8" t="s">
        <v>6654</v>
      </c>
      <c r="D3738" s="8" t="s">
        <v>113</v>
      </c>
      <c r="E3738" s="8" t="s">
        <v>6607</v>
      </c>
      <c r="F3738" s="9" t="str">
        <f t="shared" si="117"/>
        <v>11934</v>
      </c>
    </row>
    <row r="3739" spans="1:6" x14ac:dyDescent="0.25">
      <c r="A3739" s="9" t="str">
        <f t="shared" si="116"/>
        <v>Jačková Kateřina – 1152112706.01 (DPČ)</v>
      </c>
      <c r="B3739" s="8" t="s">
        <v>6655</v>
      </c>
      <c r="C3739" s="8" t="s">
        <v>6656</v>
      </c>
      <c r="D3739" s="8" t="s">
        <v>331</v>
      </c>
      <c r="E3739" s="8" t="s">
        <v>6607</v>
      </c>
      <c r="F3739" s="9" t="str">
        <f t="shared" si="117"/>
        <v>11934</v>
      </c>
    </row>
    <row r="3740" spans="1:6" x14ac:dyDescent="0.25">
      <c r="A3740" s="9" t="str">
        <f t="shared" si="116"/>
        <v>Jačková Kateřina – 1152112706.02 (PP)</v>
      </c>
      <c r="B3740" s="8" t="s">
        <v>6655</v>
      </c>
      <c r="C3740" s="8" t="s">
        <v>10120</v>
      </c>
      <c r="D3740" s="8" t="s">
        <v>113</v>
      </c>
      <c r="E3740" s="8" t="s">
        <v>6607</v>
      </c>
      <c r="F3740" s="9" t="str">
        <f t="shared" si="117"/>
        <v>11934</v>
      </c>
    </row>
    <row r="3741" spans="1:6" x14ac:dyDescent="0.25">
      <c r="A3741" s="9" t="str">
        <f t="shared" si="116"/>
        <v>Jahelková Alena – 1131568455.03 (DPČ)</v>
      </c>
      <c r="B3741" s="8" t="s">
        <v>6657</v>
      </c>
      <c r="C3741" s="8" t="s">
        <v>6658</v>
      </c>
      <c r="D3741" s="8" t="s">
        <v>331</v>
      </c>
      <c r="E3741" s="8" t="s">
        <v>6607</v>
      </c>
      <c r="F3741" s="9" t="str">
        <f t="shared" si="117"/>
        <v>11934</v>
      </c>
    </row>
    <row r="3742" spans="1:6" x14ac:dyDescent="0.25">
      <c r="A3742" s="9" t="str">
        <f t="shared" si="116"/>
        <v>Jakischová Olga – 1139015868.02 (DPČ)</v>
      </c>
      <c r="B3742" s="8" t="s">
        <v>6659</v>
      </c>
      <c r="C3742" s="8" t="s">
        <v>6661</v>
      </c>
      <c r="D3742" s="8" t="s">
        <v>331</v>
      </c>
      <c r="E3742" s="8" t="s">
        <v>6607</v>
      </c>
      <c r="F3742" s="9" t="str">
        <f t="shared" si="117"/>
        <v>11934</v>
      </c>
    </row>
    <row r="3743" spans="1:6" x14ac:dyDescent="0.25">
      <c r="A3743" s="9" t="str">
        <f t="shared" si="116"/>
        <v>Janišová Kateřina Ing. – 1192846952.02 (PP)</v>
      </c>
      <c r="B3743" s="8" t="s">
        <v>598</v>
      </c>
      <c r="C3743" s="8" t="s">
        <v>6662</v>
      </c>
      <c r="D3743" s="8" t="s">
        <v>113</v>
      </c>
      <c r="E3743" s="8" t="s">
        <v>6607</v>
      </c>
      <c r="F3743" s="9" t="str">
        <f t="shared" si="117"/>
        <v>11934</v>
      </c>
    </row>
    <row r="3744" spans="1:6" x14ac:dyDescent="0.25">
      <c r="A3744" s="9" t="str">
        <f t="shared" si="116"/>
        <v>Jansová Radka – 1151115731.02 (DPČ)</v>
      </c>
      <c r="B3744" s="8" t="s">
        <v>6663</v>
      </c>
      <c r="C3744" s="8" t="s">
        <v>6664</v>
      </c>
      <c r="D3744" s="8" t="s">
        <v>331</v>
      </c>
      <c r="E3744" s="8" t="s">
        <v>6607</v>
      </c>
      <c r="F3744" s="9" t="str">
        <f t="shared" si="117"/>
        <v>11934</v>
      </c>
    </row>
    <row r="3745" spans="1:6" x14ac:dyDescent="0.25">
      <c r="A3745" s="9" t="str">
        <f t="shared" si="116"/>
        <v>Javůrková Jana Ing. – 1197729379.02 (PP)</v>
      </c>
      <c r="B3745" s="8" t="s">
        <v>6665</v>
      </c>
      <c r="C3745" s="8" t="s">
        <v>6666</v>
      </c>
      <c r="D3745" s="8" t="s">
        <v>113</v>
      </c>
      <c r="E3745" s="8" t="s">
        <v>6607</v>
      </c>
      <c r="F3745" s="9" t="str">
        <f t="shared" si="117"/>
        <v>11934</v>
      </c>
    </row>
    <row r="3746" spans="1:6" x14ac:dyDescent="0.25">
      <c r="A3746" s="9" t="str">
        <f t="shared" si="116"/>
        <v>Jirsová Kateřina prof. Mgr. Ph.D. – 1191093382.02 (DPP)</v>
      </c>
      <c r="B3746" s="8" t="s">
        <v>695</v>
      </c>
      <c r="C3746" s="8" t="s">
        <v>6667</v>
      </c>
      <c r="D3746" s="8" t="s">
        <v>165</v>
      </c>
      <c r="E3746" s="8" t="s">
        <v>6607</v>
      </c>
      <c r="F3746" s="9" t="str">
        <f t="shared" si="117"/>
        <v>11934</v>
      </c>
    </row>
    <row r="3747" spans="1:6" x14ac:dyDescent="0.25">
      <c r="A3747" s="9" t="str">
        <f t="shared" si="116"/>
        <v>Johanidesová Pavla – 1140211236.02 (PP)</v>
      </c>
      <c r="B3747" s="8" t="s">
        <v>6668</v>
      </c>
      <c r="C3747" s="8" t="s">
        <v>6669</v>
      </c>
      <c r="D3747" s="8" t="s">
        <v>113</v>
      </c>
      <c r="E3747" s="8" t="s">
        <v>6607</v>
      </c>
      <c r="F3747" s="9" t="str">
        <f t="shared" si="117"/>
        <v>11934</v>
      </c>
    </row>
    <row r="3748" spans="1:6" x14ac:dyDescent="0.25">
      <c r="A3748" s="9" t="str">
        <f t="shared" si="116"/>
        <v>Kaplanová Monika – 1175734742.02 (PP)</v>
      </c>
      <c r="B3748" s="8" t="s">
        <v>1697</v>
      </c>
      <c r="C3748" s="8" t="s">
        <v>6670</v>
      </c>
      <c r="D3748" s="8" t="s">
        <v>113</v>
      </c>
      <c r="E3748" s="8" t="s">
        <v>6607</v>
      </c>
      <c r="F3748" s="9" t="str">
        <f t="shared" si="117"/>
        <v>11934</v>
      </c>
    </row>
    <row r="3749" spans="1:6" x14ac:dyDescent="0.25">
      <c r="A3749" s="9" t="str">
        <f t="shared" si="116"/>
        <v>Karvai Filip – 1132401343.02 (PP)</v>
      </c>
      <c r="B3749" s="8" t="s">
        <v>5967</v>
      </c>
      <c r="C3749" s="8" t="s">
        <v>6671</v>
      </c>
      <c r="D3749" s="8" t="s">
        <v>113</v>
      </c>
      <c r="E3749" s="8" t="s">
        <v>6607</v>
      </c>
      <c r="F3749" s="9" t="str">
        <f t="shared" si="117"/>
        <v>11934</v>
      </c>
    </row>
    <row r="3750" spans="1:6" x14ac:dyDescent="0.25">
      <c r="A3750" s="9" t="str">
        <f t="shared" si="116"/>
        <v>Karychová Hana Ing. – 1114577382.02 (PP)</v>
      </c>
      <c r="B3750" s="8" t="s">
        <v>6672</v>
      </c>
      <c r="C3750" s="8" t="s">
        <v>6673</v>
      </c>
      <c r="D3750" s="8" t="s">
        <v>113</v>
      </c>
      <c r="E3750" s="8" t="s">
        <v>6607</v>
      </c>
      <c r="F3750" s="9" t="str">
        <f t="shared" si="117"/>
        <v>11934</v>
      </c>
    </row>
    <row r="3751" spans="1:6" x14ac:dyDescent="0.25">
      <c r="A3751" s="9" t="str">
        <f t="shared" si="116"/>
        <v>Kirňáková Anna – 1160220423.02 (DPČ)</v>
      </c>
      <c r="B3751" s="8" t="s">
        <v>6674</v>
      </c>
      <c r="C3751" s="8" t="s">
        <v>6675</v>
      </c>
      <c r="D3751" s="8" t="s">
        <v>331</v>
      </c>
      <c r="E3751" s="8" t="s">
        <v>6607</v>
      </c>
      <c r="F3751" s="9" t="str">
        <f t="shared" si="117"/>
        <v>11934</v>
      </c>
    </row>
    <row r="3752" spans="1:6" x14ac:dyDescent="0.25">
      <c r="A3752" s="9" t="str">
        <f t="shared" si="116"/>
        <v>Kobulárčiková Olga – 1192198458.15 (DPČ)</v>
      </c>
      <c r="B3752" s="8" t="s">
        <v>6676</v>
      </c>
      <c r="C3752" s="8" t="s">
        <v>6677</v>
      </c>
      <c r="D3752" s="8" t="s">
        <v>331</v>
      </c>
      <c r="E3752" s="8" t="s">
        <v>6607</v>
      </c>
      <c r="F3752" s="9" t="str">
        <f t="shared" si="117"/>
        <v>11934</v>
      </c>
    </row>
    <row r="3753" spans="1:6" x14ac:dyDescent="0.25">
      <c r="A3753" s="9" t="str">
        <f t="shared" si="116"/>
        <v>Koláčková Kateřina – 1127817658.01 (PP)</v>
      </c>
      <c r="B3753" s="8" t="s">
        <v>6678</v>
      </c>
      <c r="C3753" s="8" t="s">
        <v>6679</v>
      </c>
      <c r="D3753" s="8" t="s">
        <v>113</v>
      </c>
      <c r="E3753" s="8" t="s">
        <v>6607</v>
      </c>
      <c r="F3753" s="9" t="str">
        <f t="shared" si="117"/>
        <v>11934</v>
      </c>
    </row>
    <row r="3754" spans="1:6" x14ac:dyDescent="0.25">
      <c r="A3754" s="9" t="str">
        <f t="shared" si="116"/>
        <v>Koukal David – 1130204572.04 (DPČ)</v>
      </c>
      <c r="B3754" s="8" t="s">
        <v>6680</v>
      </c>
      <c r="C3754" s="8" t="s">
        <v>6681</v>
      </c>
      <c r="D3754" s="8" t="s">
        <v>331</v>
      </c>
      <c r="E3754" s="8" t="s">
        <v>6607</v>
      </c>
      <c r="F3754" s="9" t="str">
        <f t="shared" si="117"/>
        <v>11934</v>
      </c>
    </row>
    <row r="3755" spans="1:6" x14ac:dyDescent="0.25">
      <c r="A3755" s="9" t="str">
        <f t="shared" si="116"/>
        <v>Kozák Pavel – 1179358097.03 (DPČ)</v>
      </c>
      <c r="B3755" s="8" t="s">
        <v>6682</v>
      </c>
      <c r="C3755" s="8" t="s">
        <v>6683</v>
      </c>
      <c r="D3755" s="8" t="s">
        <v>331</v>
      </c>
      <c r="E3755" s="8" t="s">
        <v>6607</v>
      </c>
      <c r="F3755" s="9" t="str">
        <f t="shared" si="117"/>
        <v>11934</v>
      </c>
    </row>
    <row r="3756" spans="1:6" x14ac:dyDescent="0.25">
      <c r="A3756" s="9" t="str">
        <f t="shared" si="116"/>
        <v>Krákorová Jana – 1171975622.03 (PP)</v>
      </c>
      <c r="B3756" s="8" t="s">
        <v>6684</v>
      </c>
      <c r="C3756" s="8" t="s">
        <v>6685</v>
      </c>
      <c r="D3756" s="8" t="s">
        <v>113</v>
      </c>
      <c r="E3756" s="8" t="s">
        <v>6607</v>
      </c>
      <c r="F3756" s="9" t="str">
        <f t="shared" si="117"/>
        <v>11934</v>
      </c>
    </row>
    <row r="3757" spans="1:6" x14ac:dyDescent="0.25">
      <c r="A3757" s="9" t="str">
        <f t="shared" si="116"/>
        <v>Laskošová Jana – 1177581247.01 (DPČ)</v>
      </c>
      <c r="B3757" s="8" t="s">
        <v>10121</v>
      </c>
      <c r="C3757" s="8" t="s">
        <v>10122</v>
      </c>
      <c r="D3757" s="8" t="s">
        <v>331</v>
      </c>
      <c r="E3757" s="8" t="s">
        <v>6607</v>
      </c>
      <c r="F3757" s="9" t="str">
        <f t="shared" si="117"/>
        <v>11934</v>
      </c>
    </row>
    <row r="3758" spans="1:6" x14ac:dyDescent="0.25">
      <c r="A3758" s="9" t="str">
        <f t="shared" si="116"/>
        <v>Licinberková Monika – 1125002680.01 (DPČ)</v>
      </c>
      <c r="B3758" s="8" t="s">
        <v>6686</v>
      </c>
      <c r="C3758" s="8" t="s">
        <v>6687</v>
      </c>
      <c r="D3758" s="8" t="s">
        <v>331</v>
      </c>
      <c r="E3758" s="8" t="s">
        <v>6607</v>
      </c>
      <c r="F3758" s="9" t="str">
        <f t="shared" si="117"/>
        <v>11934</v>
      </c>
    </row>
    <row r="3759" spans="1:6" x14ac:dyDescent="0.25">
      <c r="A3759" s="9" t="str">
        <f t="shared" si="116"/>
        <v>Mariotti Renata – 1199394679.02 (PP)</v>
      </c>
      <c r="B3759" s="8" t="s">
        <v>6688</v>
      </c>
      <c r="C3759" s="8" t="s">
        <v>6689</v>
      </c>
      <c r="D3759" s="8" t="s">
        <v>113</v>
      </c>
      <c r="E3759" s="8" t="s">
        <v>6607</v>
      </c>
      <c r="F3759" s="9" t="str">
        <f t="shared" si="117"/>
        <v>11934</v>
      </c>
    </row>
    <row r="3760" spans="1:6" x14ac:dyDescent="0.25">
      <c r="A3760" s="9" t="str">
        <f t="shared" si="116"/>
        <v>Matiášková Lenka Bc. – 1148371831.02 (PP)</v>
      </c>
      <c r="B3760" s="8" t="s">
        <v>1601</v>
      </c>
      <c r="C3760" s="8" t="s">
        <v>6690</v>
      </c>
      <c r="D3760" s="8" t="s">
        <v>113</v>
      </c>
      <c r="E3760" s="8" t="s">
        <v>6607</v>
      </c>
      <c r="F3760" s="9" t="str">
        <f t="shared" si="117"/>
        <v>11934</v>
      </c>
    </row>
    <row r="3761" spans="1:6" x14ac:dyDescent="0.25">
      <c r="A3761" s="9" t="str">
        <f t="shared" si="116"/>
        <v>Mazancová Lenka – 1130835558.02 (DPČ)</v>
      </c>
      <c r="B3761" s="8" t="s">
        <v>6691</v>
      </c>
      <c r="C3761" s="8" t="s">
        <v>6692</v>
      </c>
      <c r="D3761" s="8" t="s">
        <v>331</v>
      </c>
      <c r="E3761" s="8" t="s">
        <v>6607</v>
      </c>
      <c r="F3761" s="9" t="str">
        <f t="shared" si="117"/>
        <v>11934</v>
      </c>
    </row>
    <row r="3762" spans="1:6" x14ac:dyDescent="0.25">
      <c r="A3762" s="9" t="str">
        <f t="shared" si="116"/>
        <v>Mitrová Miluše – 1184396442.01 (PP)</v>
      </c>
      <c r="B3762" s="8" t="s">
        <v>6693</v>
      </c>
      <c r="C3762" s="8" t="s">
        <v>6694</v>
      </c>
      <c r="D3762" s="8" t="s">
        <v>113</v>
      </c>
      <c r="E3762" s="8" t="s">
        <v>6607</v>
      </c>
      <c r="F3762" s="9" t="str">
        <f t="shared" si="117"/>
        <v>11934</v>
      </c>
    </row>
    <row r="3763" spans="1:6" x14ac:dyDescent="0.25">
      <c r="A3763" s="9" t="str">
        <f t="shared" si="116"/>
        <v>Mottlová Jana – 1191864514.03 (PP)</v>
      </c>
      <c r="B3763" s="8" t="s">
        <v>625</v>
      </c>
      <c r="C3763" s="8" t="s">
        <v>6695</v>
      </c>
      <c r="D3763" s="8" t="s">
        <v>113</v>
      </c>
      <c r="E3763" s="8" t="s">
        <v>6607</v>
      </c>
      <c r="F3763" s="9" t="str">
        <f t="shared" si="117"/>
        <v>11934</v>
      </c>
    </row>
    <row r="3764" spans="1:6" x14ac:dyDescent="0.25">
      <c r="A3764" s="9" t="str">
        <f t="shared" si="116"/>
        <v>Neffeová Kristýna Mgr. – 1167274495.06 (DPČ)</v>
      </c>
      <c r="B3764" s="8" t="s">
        <v>196</v>
      </c>
      <c r="C3764" s="8" t="s">
        <v>10466</v>
      </c>
      <c r="D3764" s="8" t="s">
        <v>331</v>
      </c>
      <c r="E3764" s="8" t="s">
        <v>6607</v>
      </c>
      <c r="F3764" s="9" t="str">
        <f t="shared" si="117"/>
        <v>11934</v>
      </c>
    </row>
    <row r="3765" spans="1:6" x14ac:dyDescent="0.25">
      <c r="A3765" s="9" t="str">
        <f t="shared" si="116"/>
        <v>Nekvindová Eva Mgr. – 1126229923.08 (DPČ)</v>
      </c>
      <c r="B3765" s="8" t="s">
        <v>200</v>
      </c>
      <c r="C3765" s="8" t="s">
        <v>6696</v>
      </c>
      <c r="D3765" s="8" t="s">
        <v>331</v>
      </c>
      <c r="E3765" s="8" t="s">
        <v>6607</v>
      </c>
      <c r="F3765" s="9" t="str">
        <f t="shared" si="117"/>
        <v>11934</v>
      </c>
    </row>
    <row r="3766" spans="1:6" x14ac:dyDescent="0.25">
      <c r="A3766" s="9" t="str">
        <f t="shared" si="116"/>
        <v>Nemravová Veronika – 1116137313.04 (PP)</v>
      </c>
      <c r="B3766" s="8" t="s">
        <v>204</v>
      </c>
      <c r="C3766" s="8" t="s">
        <v>6697</v>
      </c>
      <c r="D3766" s="8" t="s">
        <v>113</v>
      </c>
      <c r="E3766" s="8" t="s">
        <v>6607</v>
      </c>
      <c r="F3766" s="9" t="str">
        <f t="shared" si="117"/>
        <v>11934</v>
      </c>
    </row>
    <row r="3767" spans="1:6" x14ac:dyDescent="0.25">
      <c r="A3767" s="9" t="str">
        <f t="shared" si="116"/>
        <v>Novotná Kateřina – 1173794401.01 (PP)</v>
      </c>
      <c r="B3767" s="8" t="s">
        <v>6698</v>
      </c>
      <c r="C3767" s="8" t="s">
        <v>6699</v>
      </c>
      <c r="D3767" s="8" t="s">
        <v>113</v>
      </c>
      <c r="E3767" s="8" t="s">
        <v>6607</v>
      </c>
      <c r="F3767" s="9" t="str">
        <f t="shared" si="117"/>
        <v>11934</v>
      </c>
    </row>
    <row r="3768" spans="1:6" x14ac:dyDescent="0.25">
      <c r="A3768" s="9" t="str">
        <f t="shared" si="116"/>
        <v>Novotná Libuše – 1147219432.05 (DPČ)</v>
      </c>
      <c r="B3768" s="8" t="s">
        <v>6700</v>
      </c>
      <c r="C3768" s="8" t="s">
        <v>6701</v>
      </c>
      <c r="D3768" s="8" t="s">
        <v>331</v>
      </c>
      <c r="E3768" s="8" t="s">
        <v>6607</v>
      </c>
      <c r="F3768" s="9" t="str">
        <f t="shared" si="117"/>
        <v>11934</v>
      </c>
    </row>
    <row r="3769" spans="1:6" x14ac:dyDescent="0.25">
      <c r="A3769" s="9" t="str">
        <f t="shared" si="116"/>
        <v>Novotná Miloslava – 1125498546.06 (DPČ)</v>
      </c>
      <c r="B3769" s="8" t="s">
        <v>741</v>
      </c>
      <c r="C3769" s="8" t="s">
        <v>6704</v>
      </c>
      <c r="D3769" s="8" t="s">
        <v>331</v>
      </c>
      <c r="E3769" s="8" t="s">
        <v>6607</v>
      </c>
      <c r="F3769" s="9" t="str">
        <f t="shared" si="117"/>
        <v>11934</v>
      </c>
    </row>
    <row r="3770" spans="1:6" x14ac:dyDescent="0.25">
      <c r="A3770" s="9" t="str">
        <f t="shared" si="116"/>
        <v>Novotná Michaela – 1112020960.01 (DPČ)</v>
      </c>
      <c r="B3770" s="8" t="s">
        <v>6702</v>
      </c>
      <c r="C3770" s="8" t="s">
        <v>6703</v>
      </c>
      <c r="D3770" s="8" t="s">
        <v>331</v>
      </c>
      <c r="E3770" s="8" t="s">
        <v>6607</v>
      </c>
      <c r="F3770" s="9" t="str">
        <f t="shared" si="117"/>
        <v>11934</v>
      </c>
    </row>
    <row r="3771" spans="1:6" x14ac:dyDescent="0.25">
      <c r="A3771" s="9" t="str">
        <f t="shared" si="116"/>
        <v>Novotná Olga Mgr. – 1156964657.03 (DPČ)</v>
      </c>
      <c r="B3771" s="8" t="s">
        <v>1782</v>
      </c>
      <c r="C3771" s="8" t="s">
        <v>6705</v>
      </c>
      <c r="D3771" s="8" t="s">
        <v>331</v>
      </c>
      <c r="E3771" s="8" t="s">
        <v>6607</v>
      </c>
      <c r="F3771" s="9" t="str">
        <f t="shared" si="117"/>
        <v>11934</v>
      </c>
    </row>
    <row r="3772" spans="1:6" x14ac:dyDescent="0.25">
      <c r="A3772" s="9" t="str">
        <f t="shared" si="116"/>
        <v>Perglerová Aneta Mgr. – 1127102857.03 (DPČ)</v>
      </c>
      <c r="B3772" s="8" t="s">
        <v>1728</v>
      </c>
      <c r="C3772" s="8" t="s">
        <v>6706</v>
      </c>
      <c r="D3772" s="8" t="s">
        <v>331</v>
      </c>
      <c r="E3772" s="8" t="s">
        <v>6607</v>
      </c>
      <c r="F3772" s="9" t="str">
        <f t="shared" si="117"/>
        <v>11934</v>
      </c>
    </row>
    <row r="3773" spans="1:6" x14ac:dyDescent="0.25">
      <c r="A3773" s="9" t="str">
        <f t="shared" si="116"/>
        <v>Petržílková Iveta – 1122679385.03 (PP)</v>
      </c>
      <c r="B3773" s="8" t="s">
        <v>6707</v>
      </c>
      <c r="C3773" s="8" t="s">
        <v>6708</v>
      </c>
      <c r="D3773" s="8" t="s">
        <v>113</v>
      </c>
      <c r="E3773" s="8" t="s">
        <v>6607</v>
      </c>
      <c r="F3773" s="9" t="str">
        <f t="shared" si="117"/>
        <v>11934</v>
      </c>
    </row>
    <row r="3774" spans="1:6" x14ac:dyDescent="0.25">
      <c r="A3774" s="9" t="str">
        <f t="shared" si="116"/>
        <v>Pokorná Iva – 1199931347.01 (PP)</v>
      </c>
      <c r="B3774" s="8" t="s">
        <v>6709</v>
      </c>
      <c r="C3774" s="8" t="s">
        <v>6710</v>
      </c>
      <c r="D3774" s="8" t="s">
        <v>113</v>
      </c>
      <c r="E3774" s="8" t="s">
        <v>6607</v>
      </c>
      <c r="F3774" s="9" t="str">
        <f t="shared" si="117"/>
        <v>11934</v>
      </c>
    </row>
    <row r="3775" spans="1:6" x14ac:dyDescent="0.25">
      <c r="A3775" s="9" t="str">
        <f t="shared" si="116"/>
        <v>Povondra Zbyněk – 1183089876.01 (PP)</v>
      </c>
      <c r="B3775" s="8" t="s">
        <v>6711</v>
      </c>
      <c r="C3775" s="8" t="s">
        <v>6712</v>
      </c>
      <c r="D3775" s="8" t="s">
        <v>113</v>
      </c>
      <c r="E3775" s="8" t="s">
        <v>6607</v>
      </c>
      <c r="F3775" s="9" t="str">
        <f t="shared" si="117"/>
        <v>11934</v>
      </c>
    </row>
    <row r="3776" spans="1:6" x14ac:dyDescent="0.25">
      <c r="A3776" s="9" t="str">
        <f t="shared" si="116"/>
        <v>Příhoda Petr Mgr. – 1121292502.02 (PP)</v>
      </c>
      <c r="B3776" s="8" t="s">
        <v>6713</v>
      </c>
      <c r="C3776" s="8" t="s">
        <v>6714</v>
      </c>
      <c r="D3776" s="8" t="s">
        <v>113</v>
      </c>
      <c r="E3776" s="8" t="s">
        <v>6607</v>
      </c>
      <c r="F3776" s="9" t="str">
        <f t="shared" si="117"/>
        <v>11934</v>
      </c>
    </row>
    <row r="3777" spans="1:6" x14ac:dyDescent="0.25">
      <c r="A3777" s="9" t="str">
        <f t="shared" si="116"/>
        <v>Příhodová Kateřina – 1153406673.03 (PP)</v>
      </c>
      <c r="B3777" s="8" t="s">
        <v>6715</v>
      </c>
      <c r="C3777" s="8" t="s">
        <v>6716</v>
      </c>
      <c r="D3777" s="8" t="s">
        <v>113</v>
      </c>
      <c r="E3777" s="8" t="s">
        <v>6607</v>
      </c>
      <c r="F3777" s="9" t="str">
        <f t="shared" si="117"/>
        <v>11934</v>
      </c>
    </row>
    <row r="3778" spans="1:6" x14ac:dyDescent="0.25">
      <c r="A3778" s="9" t="str">
        <f t="shared" ref="A3778:A3835" si="118">_xlfn.CONCAT(B3778," – ",C3778," (",D3778,")")</f>
        <v>Přichystalová Skučková Kateřina – 1176872630.10 (PP)</v>
      </c>
      <c r="B3778" s="8" t="s">
        <v>6717</v>
      </c>
      <c r="C3778" s="8" t="s">
        <v>6718</v>
      </c>
      <c r="D3778" s="8" t="s">
        <v>113</v>
      </c>
      <c r="E3778" s="8" t="s">
        <v>6607</v>
      </c>
      <c r="F3778" s="9" t="str">
        <f t="shared" ref="F3778:F3835" si="119">MID(E3778,1,5)</f>
        <v>11934</v>
      </c>
    </row>
    <row r="3779" spans="1:6" x14ac:dyDescent="0.25">
      <c r="A3779" s="9" t="str">
        <f t="shared" si="118"/>
        <v>Přikrylová Dagmar – 1196566727.02 (PP)</v>
      </c>
      <c r="B3779" s="8" t="s">
        <v>6719</v>
      </c>
      <c r="C3779" s="8" t="s">
        <v>6720</v>
      </c>
      <c r="D3779" s="8" t="s">
        <v>113</v>
      </c>
      <c r="E3779" s="8" t="s">
        <v>6607</v>
      </c>
      <c r="F3779" s="9" t="str">
        <f t="shared" si="119"/>
        <v>11934</v>
      </c>
    </row>
    <row r="3780" spans="1:6" x14ac:dyDescent="0.25">
      <c r="A3780" s="9" t="str">
        <f t="shared" si="118"/>
        <v>Přikrylová Ludmila – 1132221482.01 (PP)</v>
      </c>
      <c r="B3780" s="8" t="s">
        <v>6721</v>
      </c>
      <c r="C3780" s="8" t="s">
        <v>6722</v>
      </c>
      <c r="D3780" s="8" t="s">
        <v>113</v>
      </c>
      <c r="E3780" s="8" t="s">
        <v>6607</v>
      </c>
      <c r="F3780" s="9" t="str">
        <f t="shared" si="119"/>
        <v>11934</v>
      </c>
    </row>
    <row r="3781" spans="1:6" x14ac:dyDescent="0.25">
      <c r="A3781" s="9" t="str">
        <f t="shared" si="118"/>
        <v>Richtrová Petra Ing. – 1160869192.02 (PP)</v>
      </c>
      <c r="B3781" s="8" t="s">
        <v>1434</v>
      </c>
      <c r="C3781" s="8" t="s">
        <v>6723</v>
      </c>
      <c r="D3781" s="8" t="s">
        <v>113</v>
      </c>
      <c r="E3781" s="8" t="s">
        <v>6607</v>
      </c>
      <c r="F3781" s="9" t="str">
        <f t="shared" si="119"/>
        <v>11934</v>
      </c>
    </row>
    <row r="3782" spans="1:6" x14ac:dyDescent="0.25">
      <c r="A3782" s="9" t="str">
        <f t="shared" si="118"/>
        <v>Rottenbergová Romana – 1184066603.01 (PP)</v>
      </c>
      <c r="B3782" s="8" t="s">
        <v>6724</v>
      </c>
      <c r="C3782" s="8" t="s">
        <v>6725</v>
      </c>
      <c r="D3782" s="8" t="s">
        <v>113</v>
      </c>
      <c r="E3782" s="8" t="s">
        <v>6607</v>
      </c>
      <c r="F3782" s="9" t="str">
        <f t="shared" si="119"/>
        <v>11934</v>
      </c>
    </row>
    <row r="3783" spans="1:6" x14ac:dyDescent="0.25">
      <c r="A3783" s="9" t="str">
        <f t="shared" si="118"/>
        <v>Rottenbergová Romana – 1184066603.03 (DPČ)</v>
      </c>
      <c r="B3783" s="8" t="s">
        <v>6724</v>
      </c>
      <c r="C3783" s="8" t="s">
        <v>10123</v>
      </c>
      <c r="D3783" s="8" t="s">
        <v>331</v>
      </c>
      <c r="E3783" s="8" t="s">
        <v>6607</v>
      </c>
      <c r="F3783" s="9" t="str">
        <f t="shared" si="119"/>
        <v>11934</v>
      </c>
    </row>
    <row r="3784" spans="1:6" x14ac:dyDescent="0.25">
      <c r="A3784" s="9" t="str">
        <f t="shared" si="118"/>
        <v>Severinová Kateřina – 1148819872.02 (PP)</v>
      </c>
      <c r="B3784" s="8" t="s">
        <v>6726</v>
      </c>
      <c r="C3784" s="8" t="s">
        <v>6727</v>
      </c>
      <c r="D3784" s="8" t="s">
        <v>113</v>
      </c>
      <c r="E3784" s="8" t="s">
        <v>6607</v>
      </c>
      <c r="F3784" s="9" t="str">
        <f t="shared" si="119"/>
        <v>11934</v>
      </c>
    </row>
    <row r="3785" spans="1:6" x14ac:dyDescent="0.25">
      <c r="A3785" s="9" t="str">
        <f t="shared" si="118"/>
        <v>Skuhra Tomáš – 1144202486.01 (PP)</v>
      </c>
      <c r="B3785" s="8" t="s">
        <v>6728</v>
      </c>
      <c r="C3785" s="8" t="s">
        <v>6729</v>
      </c>
      <c r="D3785" s="8" t="s">
        <v>113</v>
      </c>
      <c r="E3785" s="8" t="s">
        <v>6607</v>
      </c>
      <c r="F3785" s="9" t="str">
        <f t="shared" si="119"/>
        <v>11934</v>
      </c>
    </row>
    <row r="3786" spans="1:6" x14ac:dyDescent="0.25">
      <c r="A3786" s="9" t="str">
        <f t="shared" si="118"/>
        <v>Smerekovský Radek – 1181143740.02 (PP)</v>
      </c>
      <c r="B3786" s="8" t="s">
        <v>1516</v>
      </c>
      <c r="C3786" s="8" t="s">
        <v>6730</v>
      </c>
      <c r="D3786" s="8" t="s">
        <v>113</v>
      </c>
      <c r="E3786" s="8" t="s">
        <v>6607</v>
      </c>
      <c r="F3786" s="9" t="str">
        <f t="shared" si="119"/>
        <v>11934</v>
      </c>
    </row>
    <row r="3787" spans="1:6" x14ac:dyDescent="0.25">
      <c r="A3787" s="9" t="str">
        <f t="shared" si="118"/>
        <v>Solarová Ivana – 1155670054.01 (PP)</v>
      </c>
      <c r="B3787" s="8" t="s">
        <v>6731</v>
      </c>
      <c r="C3787" s="8" t="s">
        <v>6732</v>
      </c>
      <c r="D3787" s="8" t="s">
        <v>113</v>
      </c>
      <c r="E3787" s="8" t="s">
        <v>6607</v>
      </c>
      <c r="F3787" s="9" t="str">
        <f t="shared" si="119"/>
        <v>11934</v>
      </c>
    </row>
    <row r="3788" spans="1:6" x14ac:dyDescent="0.25">
      <c r="A3788" s="9" t="str">
        <f t="shared" si="118"/>
        <v>Stýblová Barbora – 1121943871.01 (DPČ)</v>
      </c>
      <c r="B3788" s="8" t="s">
        <v>6733</v>
      </c>
      <c r="C3788" s="8" t="s">
        <v>6734</v>
      </c>
      <c r="D3788" s="8" t="s">
        <v>331</v>
      </c>
      <c r="E3788" s="8" t="s">
        <v>6607</v>
      </c>
      <c r="F3788" s="9" t="str">
        <f t="shared" si="119"/>
        <v>11934</v>
      </c>
    </row>
    <row r="3789" spans="1:6" x14ac:dyDescent="0.25">
      <c r="A3789" s="9" t="str">
        <f t="shared" si="118"/>
        <v>Svobodová Eva – 1176734999.02 (PP)</v>
      </c>
      <c r="B3789" s="8" t="s">
        <v>6735</v>
      </c>
      <c r="C3789" s="8" t="s">
        <v>6736</v>
      </c>
      <c r="D3789" s="8" t="s">
        <v>113</v>
      </c>
      <c r="E3789" s="8" t="s">
        <v>6607</v>
      </c>
      <c r="F3789" s="9" t="str">
        <f t="shared" si="119"/>
        <v>11934</v>
      </c>
    </row>
    <row r="3790" spans="1:6" x14ac:dyDescent="0.25">
      <c r="A3790" s="9" t="str">
        <f t="shared" si="118"/>
        <v>Šafářová Lenka – 1124206543.02 (PP)</v>
      </c>
      <c r="B3790" s="8" t="s">
        <v>9463</v>
      </c>
      <c r="C3790" s="8" t="s">
        <v>10124</v>
      </c>
      <c r="D3790" s="8" t="s">
        <v>113</v>
      </c>
      <c r="E3790" s="8" t="s">
        <v>6607</v>
      </c>
      <c r="F3790" s="9" t="str">
        <f t="shared" si="119"/>
        <v>11934</v>
      </c>
    </row>
    <row r="3791" spans="1:6" x14ac:dyDescent="0.25">
      <c r="A3791" s="9" t="str">
        <f t="shared" si="118"/>
        <v>Šídlová Jana – 1174974881.10 (DPČ)</v>
      </c>
      <c r="B3791" s="8" t="s">
        <v>1622</v>
      </c>
      <c r="C3791" s="8" t="s">
        <v>6737</v>
      </c>
      <c r="D3791" s="8" t="s">
        <v>331</v>
      </c>
      <c r="E3791" s="8" t="s">
        <v>6607</v>
      </c>
      <c r="F3791" s="9" t="str">
        <f t="shared" si="119"/>
        <v>11934</v>
      </c>
    </row>
    <row r="3792" spans="1:6" x14ac:dyDescent="0.25">
      <c r="A3792" s="9" t="str">
        <f t="shared" si="118"/>
        <v>Šteflová Lisáková Alena – 1132159286.01 (PP)</v>
      </c>
      <c r="B3792" s="8" t="s">
        <v>1747</v>
      </c>
      <c r="C3792" s="8" t="s">
        <v>6738</v>
      </c>
      <c r="D3792" s="8" t="s">
        <v>113</v>
      </c>
      <c r="E3792" s="8" t="s">
        <v>6607</v>
      </c>
      <c r="F3792" s="9" t="str">
        <f t="shared" si="119"/>
        <v>11934</v>
      </c>
    </row>
    <row r="3793" spans="1:6" x14ac:dyDescent="0.25">
      <c r="A3793" s="9" t="str">
        <f t="shared" si="118"/>
        <v>Švábová Marie – 1198343664.01 (PP)</v>
      </c>
      <c r="B3793" s="8" t="s">
        <v>6739</v>
      </c>
      <c r="C3793" s="8" t="s">
        <v>6740</v>
      </c>
      <c r="D3793" s="8" t="s">
        <v>113</v>
      </c>
      <c r="E3793" s="8" t="s">
        <v>6607</v>
      </c>
      <c r="F3793" s="9" t="str">
        <f t="shared" si="119"/>
        <v>11934</v>
      </c>
    </row>
    <row r="3794" spans="1:6" x14ac:dyDescent="0.25">
      <c r="A3794" s="9" t="str">
        <f t="shared" si="118"/>
        <v>Švelblová Zuzana – 1190414833.01 (PP)</v>
      </c>
      <c r="B3794" s="8" t="s">
        <v>6741</v>
      </c>
      <c r="C3794" s="8" t="s">
        <v>6742</v>
      </c>
      <c r="D3794" s="8" t="s">
        <v>113</v>
      </c>
      <c r="E3794" s="8" t="s">
        <v>6607</v>
      </c>
      <c r="F3794" s="9" t="str">
        <f t="shared" si="119"/>
        <v>11934</v>
      </c>
    </row>
    <row r="3795" spans="1:6" x14ac:dyDescent="0.25">
      <c r="A3795" s="9" t="str">
        <f t="shared" si="118"/>
        <v>Tatárová Kristýna – 1167553915.01 (PP)</v>
      </c>
      <c r="B3795" s="8" t="s">
        <v>6743</v>
      </c>
      <c r="C3795" s="8" t="s">
        <v>6744</v>
      </c>
      <c r="D3795" s="8" t="s">
        <v>113</v>
      </c>
      <c r="E3795" s="8" t="s">
        <v>6607</v>
      </c>
      <c r="F3795" s="9" t="str">
        <f t="shared" si="119"/>
        <v>11934</v>
      </c>
    </row>
    <row r="3796" spans="1:6" x14ac:dyDescent="0.25">
      <c r="A3796" s="9" t="str">
        <f t="shared" si="118"/>
        <v>Tatárová Kristýna – 1167553915.03 (DPČ)</v>
      </c>
      <c r="B3796" s="8" t="s">
        <v>6743</v>
      </c>
      <c r="C3796" s="8" t="s">
        <v>10125</v>
      </c>
      <c r="D3796" s="8" t="s">
        <v>331</v>
      </c>
      <c r="E3796" s="8" t="s">
        <v>6607</v>
      </c>
      <c r="F3796" s="9" t="str">
        <f t="shared" si="119"/>
        <v>11934</v>
      </c>
    </row>
    <row r="3797" spans="1:6" x14ac:dyDescent="0.25">
      <c r="A3797" s="9" t="str">
        <f t="shared" si="118"/>
        <v>Těšitelová Eva – 1153199112.01 (PP)</v>
      </c>
      <c r="B3797" s="8" t="s">
        <v>6745</v>
      </c>
      <c r="C3797" s="8" t="s">
        <v>6746</v>
      </c>
      <c r="D3797" s="8" t="s">
        <v>113</v>
      </c>
      <c r="E3797" s="8" t="s">
        <v>6607</v>
      </c>
      <c r="F3797" s="9" t="str">
        <f t="shared" si="119"/>
        <v>11934</v>
      </c>
    </row>
    <row r="3798" spans="1:6" x14ac:dyDescent="0.25">
      <c r="A3798" s="9" t="str">
        <f t="shared" si="118"/>
        <v>Topinka Jan – 1158846632.03 (DPČ)</v>
      </c>
      <c r="B3798" s="8" t="s">
        <v>6747</v>
      </c>
      <c r="C3798" s="8" t="s">
        <v>6748</v>
      </c>
      <c r="D3798" s="8" t="s">
        <v>331</v>
      </c>
      <c r="E3798" s="8" t="s">
        <v>6607</v>
      </c>
      <c r="F3798" s="9" t="str">
        <f t="shared" si="119"/>
        <v>11934</v>
      </c>
    </row>
    <row r="3799" spans="1:6" x14ac:dyDescent="0.25">
      <c r="A3799" s="9" t="str">
        <f t="shared" si="118"/>
        <v>Tuček Jaroslav – 1149817941.02 (PP)</v>
      </c>
      <c r="B3799" s="8" t="s">
        <v>554</v>
      </c>
      <c r="C3799" s="8" t="s">
        <v>6749</v>
      </c>
      <c r="D3799" s="8" t="s">
        <v>113</v>
      </c>
      <c r="E3799" s="8" t="s">
        <v>6607</v>
      </c>
      <c r="F3799" s="9" t="str">
        <f t="shared" si="119"/>
        <v>11934</v>
      </c>
    </row>
    <row r="3800" spans="1:6" x14ac:dyDescent="0.25">
      <c r="A3800" s="9" t="str">
        <f t="shared" si="118"/>
        <v>Vacková Olga – 1149183430.04 (PP)</v>
      </c>
      <c r="B3800" s="8" t="s">
        <v>6750</v>
      </c>
      <c r="C3800" s="8" t="s">
        <v>6751</v>
      </c>
      <c r="D3800" s="8" t="s">
        <v>113</v>
      </c>
      <c r="E3800" s="8" t="s">
        <v>6607</v>
      </c>
      <c r="F3800" s="9" t="str">
        <f t="shared" si="119"/>
        <v>11934</v>
      </c>
    </row>
    <row r="3801" spans="1:6" x14ac:dyDescent="0.25">
      <c r="A3801" s="9" t="str">
        <f t="shared" si="118"/>
        <v>Vávrová Kristýna – 1187008681.01 (DPČ)</v>
      </c>
      <c r="B3801" s="8" t="s">
        <v>6752</v>
      </c>
      <c r="C3801" s="8" t="s">
        <v>6753</v>
      </c>
      <c r="D3801" s="8" t="s">
        <v>331</v>
      </c>
      <c r="E3801" s="8" t="s">
        <v>6607</v>
      </c>
      <c r="F3801" s="9" t="str">
        <f t="shared" si="119"/>
        <v>11934</v>
      </c>
    </row>
    <row r="3802" spans="1:6" x14ac:dyDescent="0.25">
      <c r="A3802" s="9" t="str">
        <f t="shared" si="118"/>
        <v>Vlasák Oldřich Mgr. – 1190837351.02 (PP)</v>
      </c>
      <c r="B3802" s="8" t="s">
        <v>1178</v>
      </c>
      <c r="C3802" s="8" t="s">
        <v>6755</v>
      </c>
      <c r="D3802" s="8" t="s">
        <v>113</v>
      </c>
      <c r="E3802" s="8" t="s">
        <v>6607</v>
      </c>
      <c r="F3802" s="9" t="str">
        <f t="shared" si="119"/>
        <v>11934</v>
      </c>
    </row>
    <row r="3803" spans="1:6" x14ac:dyDescent="0.25">
      <c r="A3803" s="9" t="str">
        <f t="shared" si="118"/>
        <v>Volfová Jana – 1163538521.01 (PP)</v>
      </c>
      <c r="B3803" s="8" t="s">
        <v>6059</v>
      </c>
      <c r="C3803" s="8" t="s">
        <v>6756</v>
      </c>
      <c r="D3803" s="8" t="s">
        <v>113</v>
      </c>
      <c r="E3803" s="8" t="s">
        <v>6607</v>
      </c>
      <c r="F3803" s="9" t="str">
        <f t="shared" si="119"/>
        <v>11934</v>
      </c>
    </row>
    <row r="3804" spans="1:6" x14ac:dyDescent="0.25">
      <c r="A3804" s="9" t="str">
        <f t="shared" si="118"/>
        <v>Vrtišková Švarcová Gabriela – 1182240897.02 (PP)</v>
      </c>
      <c r="B3804" s="8" t="s">
        <v>1238</v>
      </c>
      <c r="C3804" s="8" t="s">
        <v>6757</v>
      </c>
      <c r="D3804" s="8" t="s">
        <v>113</v>
      </c>
      <c r="E3804" s="8" t="s">
        <v>6607</v>
      </c>
      <c r="F3804" s="9" t="str">
        <f t="shared" si="119"/>
        <v>11934</v>
      </c>
    </row>
    <row r="3805" spans="1:6" x14ac:dyDescent="0.25">
      <c r="A3805" s="9" t="str">
        <f t="shared" si="118"/>
        <v>Yurkiv Oksana – 1186407051.04 (PP)</v>
      </c>
      <c r="B3805" s="8" t="s">
        <v>568</v>
      </c>
      <c r="C3805" s="8" t="s">
        <v>6758</v>
      </c>
      <c r="D3805" s="8" t="s">
        <v>113</v>
      </c>
      <c r="E3805" s="8" t="s">
        <v>6607</v>
      </c>
      <c r="F3805" s="9" t="str">
        <f t="shared" si="119"/>
        <v>11934</v>
      </c>
    </row>
    <row r="3806" spans="1:6" x14ac:dyDescent="0.25">
      <c r="A3806" s="9" t="str">
        <f t="shared" si="118"/>
        <v>Zámečníková Markéta  DiS. – 1165758538.02 (DPČ)</v>
      </c>
      <c r="B3806" s="8" t="s">
        <v>6759</v>
      </c>
      <c r="C3806" s="8" t="s">
        <v>6760</v>
      </c>
      <c r="D3806" s="8" t="s">
        <v>331</v>
      </c>
      <c r="E3806" s="8" t="s">
        <v>6607</v>
      </c>
      <c r="F3806" s="9" t="str">
        <f t="shared" si="119"/>
        <v>11934</v>
      </c>
    </row>
    <row r="3807" spans="1:6" x14ac:dyDescent="0.25">
      <c r="A3807" s="9" t="str">
        <f t="shared" si="118"/>
        <v>Zelenka Jiří – 1198448587.01 (DPČ)</v>
      </c>
      <c r="B3807" s="8" t="s">
        <v>6761</v>
      </c>
      <c r="C3807" s="8" t="s">
        <v>6762</v>
      </c>
      <c r="D3807" s="8" t="s">
        <v>331</v>
      </c>
      <c r="E3807" s="8" t="s">
        <v>6607</v>
      </c>
      <c r="F3807" s="9" t="str">
        <f t="shared" si="119"/>
        <v>11934</v>
      </c>
    </row>
    <row r="3808" spans="1:6" x14ac:dyDescent="0.25">
      <c r="A3808" s="9" t="str">
        <f t="shared" si="118"/>
        <v>Zelenková Jana – 1113130669.04 (DPČ)</v>
      </c>
      <c r="B3808" s="8" t="s">
        <v>273</v>
      </c>
      <c r="C3808" s="8" t="s">
        <v>6763</v>
      </c>
      <c r="D3808" s="8" t="s">
        <v>331</v>
      </c>
      <c r="E3808" s="8" t="s">
        <v>6607</v>
      </c>
      <c r="F3808" s="9" t="str">
        <f t="shared" si="119"/>
        <v>11934</v>
      </c>
    </row>
    <row r="3809" spans="1:6" x14ac:dyDescent="0.25">
      <c r="A3809" s="9" t="str">
        <f t="shared" si="118"/>
        <v>Ferenčíková Simona – 1160976536.03 (DPČ)</v>
      </c>
      <c r="B3809" s="8" t="s">
        <v>6632</v>
      </c>
      <c r="C3809" s="8" t="s">
        <v>6765</v>
      </c>
      <c r="D3809" s="8" t="s">
        <v>331</v>
      </c>
      <c r="E3809" s="8" t="s">
        <v>6764</v>
      </c>
      <c r="F3809" s="9" t="str">
        <f t="shared" si="119"/>
        <v>11934</v>
      </c>
    </row>
    <row r="3810" spans="1:6" x14ac:dyDescent="0.25">
      <c r="A3810" s="9" t="str">
        <f t="shared" si="118"/>
        <v>Hampacherová Ludmila – 1172796543.02 (PP)</v>
      </c>
      <c r="B3810" s="8" t="s">
        <v>6766</v>
      </c>
      <c r="C3810" s="8" t="s">
        <v>6767</v>
      </c>
      <c r="D3810" s="8" t="s">
        <v>113</v>
      </c>
      <c r="E3810" s="8" t="s">
        <v>6764</v>
      </c>
      <c r="F3810" s="9" t="str">
        <f t="shared" si="119"/>
        <v>11934</v>
      </c>
    </row>
    <row r="3811" spans="1:6" x14ac:dyDescent="0.25">
      <c r="A3811" s="9" t="str">
        <f t="shared" si="118"/>
        <v>Imre Ernest – 1198850002.01 (DPČ)</v>
      </c>
      <c r="B3811" s="8" t="s">
        <v>6768</v>
      </c>
      <c r="C3811" s="8" t="s">
        <v>6769</v>
      </c>
      <c r="D3811" s="8" t="s">
        <v>331</v>
      </c>
      <c r="E3811" s="8" t="s">
        <v>6764</v>
      </c>
      <c r="F3811" s="9" t="str">
        <f t="shared" si="119"/>
        <v>11934</v>
      </c>
    </row>
    <row r="3812" spans="1:6" x14ac:dyDescent="0.25">
      <c r="A3812" s="9" t="str">
        <f t="shared" si="118"/>
        <v>Karychová Hana Ing. – 1114577382.01 (PP)</v>
      </c>
      <c r="B3812" s="8" t="s">
        <v>6672</v>
      </c>
      <c r="C3812" s="8" t="s">
        <v>6770</v>
      </c>
      <c r="D3812" s="8" t="s">
        <v>113</v>
      </c>
      <c r="E3812" s="8" t="s">
        <v>6764</v>
      </c>
      <c r="F3812" s="9" t="str">
        <f t="shared" si="119"/>
        <v>11934</v>
      </c>
    </row>
    <row r="3813" spans="1:6" x14ac:dyDescent="0.25">
      <c r="A3813" s="9" t="str">
        <f t="shared" si="118"/>
        <v>Kolomazníková Jana – 1177338649.02 (PP)</v>
      </c>
      <c r="B3813" s="8" t="s">
        <v>6771</v>
      </c>
      <c r="C3813" s="8" t="s">
        <v>10126</v>
      </c>
      <c r="D3813" s="8" t="s">
        <v>113</v>
      </c>
      <c r="E3813" s="8" t="s">
        <v>6764</v>
      </c>
      <c r="F3813" s="9" t="str">
        <f t="shared" si="119"/>
        <v>11934</v>
      </c>
    </row>
    <row r="3814" spans="1:6" x14ac:dyDescent="0.25">
      <c r="A3814" s="9" t="str">
        <f t="shared" si="118"/>
        <v>Kostková Irena – 1190117352.06 (PP)</v>
      </c>
      <c r="B3814" s="8" t="s">
        <v>6772</v>
      </c>
      <c r="C3814" s="8" t="s">
        <v>6773</v>
      </c>
      <c r="D3814" s="8" t="s">
        <v>113</v>
      </c>
      <c r="E3814" s="8" t="s">
        <v>6764</v>
      </c>
      <c r="F3814" s="9" t="str">
        <f t="shared" si="119"/>
        <v>11934</v>
      </c>
    </row>
    <row r="3815" spans="1:6" x14ac:dyDescent="0.25">
      <c r="A3815" s="9" t="str">
        <f t="shared" si="118"/>
        <v>Kovář Jaroslav Ing. – 1161387836.01 (PP)</v>
      </c>
      <c r="B3815" s="8" t="s">
        <v>6774</v>
      </c>
      <c r="C3815" s="8" t="s">
        <v>6775</v>
      </c>
      <c r="D3815" s="8" t="s">
        <v>113</v>
      </c>
      <c r="E3815" s="8" t="s">
        <v>6764</v>
      </c>
      <c r="F3815" s="9" t="str">
        <f t="shared" si="119"/>
        <v>11934</v>
      </c>
    </row>
    <row r="3816" spans="1:6" x14ac:dyDescent="0.25">
      <c r="A3816" s="9" t="str">
        <f t="shared" si="118"/>
        <v>Nováková Eliška – 1165872123.03 (PP)</v>
      </c>
      <c r="B3816" s="8" t="s">
        <v>6776</v>
      </c>
      <c r="C3816" s="8" t="s">
        <v>6777</v>
      </c>
      <c r="D3816" s="8" t="s">
        <v>113</v>
      </c>
      <c r="E3816" s="8" t="s">
        <v>6764</v>
      </c>
      <c r="F3816" s="9" t="str">
        <f t="shared" si="119"/>
        <v>11934</v>
      </c>
    </row>
    <row r="3817" spans="1:6" x14ac:dyDescent="0.25">
      <c r="A3817" s="9" t="str">
        <f t="shared" si="118"/>
        <v>Oswaldová Kateřina – 1179772145.02 (PP)</v>
      </c>
      <c r="B3817" s="8" t="s">
        <v>6778</v>
      </c>
      <c r="C3817" s="8" t="s">
        <v>6779</v>
      </c>
      <c r="D3817" s="8" t="s">
        <v>113</v>
      </c>
      <c r="E3817" s="8" t="s">
        <v>6764</v>
      </c>
      <c r="F3817" s="9" t="str">
        <f t="shared" si="119"/>
        <v>11934</v>
      </c>
    </row>
    <row r="3818" spans="1:6" x14ac:dyDescent="0.25">
      <c r="A3818" s="9" t="str">
        <f t="shared" si="118"/>
        <v>Plavcová Květuše – 1154488001.02 (PP)</v>
      </c>
      <c r="B3818" s="8" t="s">
        <v>6780</v>
      </c>
      <c r="C3818" s="8" t="s">
        <v>6781</v>
      </c>
      <c r="D3818" s="8" t="s">
        <v>113</v>
      </c>
      <c r="E3818" s="8" t="s">
        <v>6764</v>
      </c>
      <c r="F3818" s="9" t="str">
        <f t="shared" si="119"/>
        <v>11934</v>
      </c>
    </row>
    <row r="3819" spans="1:6" x14ac:dyDescent="0.25">
      <c r="A3819" s="9" t="str">
        <f t="shared" si="118"/>
        <v>Rožňák David Bc. – 1199714790.01 (DPČ)</v>
      </c>
      <c r="B3819" s="8" t="s">
        <v>10467</v>
      </c>
      <c r="C3819" s="8" t="s">
        <v>10468</v>
      </c>
      <c r="D3819" s="8" t="s">
        <v>331</v>
      </c>
      <c r="E3819" s="8" t="s">
        <v>6764</v>
      </c>
      <c r="F3819" s="9" t="str">
        <f t="shared" si="119"/>
        <v>11934</v>
      </c>
    </row>
    <row r="3820" spans="1:6" x14ac:dyDescent="0.25">
      <c r="A3820" s="9" t="str">
        <f t="shared" si="118"/>
        <v>Svatoš Jan – 1193469966.02 (DPČ)</v>
      </c>
      <c r="B3820" s="8" t="s">
        <v>6782</v>
      </c>
      <c r="C3820" s="8" t="s">
        <v>6783</v>
      </c>
      <c r="D3820" s="8" t="s">
        <v>331</v>
      </c>
      <c r="E3820" s="8" t="s">
        <v>6764</v>
      </c>
      <c r="F3820" s="9" t="str">
        <f t="shared" si="119"/>
        <v>11934</v>
      </c>
    </row>
    <row r="3821" spans="1:6" x14ac:dyDescent="0.25">
      <c r="A3821" s="9" t="str">
        <f t="shared" si="118"/>
        <v>Šindelářová Zdeňka – 1176879057.01 (PP)</v>
      </c>
      <c r="B3821" s="8" t="s">
        <v>6784</v>
      </c>
      <c r="C3821" s="8" t="s">
        <v>6785</v>
      </c>
      <c r="D3821" s="8" t="s">
        <v>113</v>
      </c>
      <c r="E3821" s="8" t="s">
        <v>6764</v>
      </c>
      <c r="F3821" s="9" t="str">
        <f t="shared" si="119"/>
        <v>11934</v>
      </c>
    </row>
    <row r="3822" spans="1:6" x14ac:dyDescent="0.25">
      <c r="A3822" s="9" t="str">
        <f t="shared" si="118"/>
        <v>Štěpán Jan – 1144111458.02 (PP)</v>
      </c>
      <c r="B3822" s="8" t="s">
        <v>6786</v>
      </c>
      <c r="C3822" s="8" t="s">
        <v>6787</v>
      </c>
      <c r="D3822" s="8" t="s">
        <v>113</v>
      </c>
      <c r="E3822" s="8" t="s">
        <v>6764</v>
      </c>
      <c r="F3822" s="9" t="str">
        <f t="shared" si="119"/>
        <v>11934</v>
      </c>
    </row>
    <row r="3823" spans="1:6" x14ac:dyDescent="0.25">
      <c r="A3823" s="9" t="str">
        <f t="shared" si="118"/>
        <v>Štich Václav – 1162668115.01 (PP)</v>
      </c>
      <c r="B3823" s="8" t="s">
        <v>6788</v>
      </c>
      <c r="C3823" s="8" t="s">
        <v>6789</v>
      </c>
      <c r="D3823" s="8" t="s">
        <v>113</v>
      </c>
      <c r="E3823" s="8" t="s">
        <v>6764</v>
      </c>
      <c r="F3823" s="9" t="str">
        <f t="shared" si="119"/>
        <v>11934</v>
      </c>
    </row>
    <row r="3824" spans="1:6" x14ac:dyDescent="0.25">
      <c r="A3824" s="9" t="str">
        <f t="shared" si="118"/>
        <v>Štichová Mariana – 1125233627.01 (PP)</v>
      </c>
      <c r="B3824" s="8" t="s">
        <v>6790</v>
      </c>
      <c r="C3824" s="8" t="s">
        <v>6791</v>
      </c>
      <c r="D3824" s="8" t="s">
        <v>113</v>
      </c>
      <c r="E3824" s="8" t="s">
        <v>6764</v>
      </c>
      <c r="F3824" s="9" t="str">
        <f t="shared" si="119"/>
        <v>11934</v>
      </c>
    </row>
    <row r="3825" spans="1:6" x14ac:dyDescent="0.25">
      <c r="A3825" s="9" t="str">
        <f t="shared" si="118"/>
        <v>Trnka Jaroslav – 1149355688.01 (DPČ)</v>
      </c>
      <c r="B3825" s="8" t="s">
        <v>6792</v>
      </c>
      <c r="C3825" s="8" t="s">
        <v>6793</v>
      </c>
      <c r="D3825" s="8" t="s">
        <v>331</v>
      </c>
      <c r="E3825" s="8" t="s">
        <v>6764</v>
      </c>
      <c r="F3825" s="9" t="str">
        <f t="shared" si="119"/>
        <v>11934</v>
      </c>
    </row>
    <row r="3826" spans="1:6" x14ac:dyDescent="0.25">
      <c r="A3826" s="9" t="str">
        <f t="shared" si="118"/>
        <v>Železná Dana – 1154635138.02 (PP)</v>
      </c>
      <c r="B3826" s="8" t="s">
        <v>6794</v>
      </c>
      <c r="C3826" s="8" t="s">
        <v>6795</v>
      </c>
      <c r="D3826" s="8" t="s">
        <v>113</v>
      </c>
      <c r="E3826" s="8" t="s">
        <v>6764</v>
      </c>
      <c r="F3826" s="9" t="str">
        <f t="shared" si="119"/>
        <v>11934</v>
      </c>
    </row>
    <row r="3827" spans="1:6" x14ac:dyDescent="0.25">
      <c r="A3827" s="9" t="str">
        <f t="shared" si="118"/>
        <v>Beran Václav – 1125415750.01 (PP)</v>
      </c>
      <c r="B3827" s="8" t="s">
        <v>6614</v>
      </c>
      <c r="C3827" s="8" t="s">
        <v>6796</v>
      </c>
      <c r="D3827" s="8" t="s">
        <v>113</v>
      </c>
      <c r="E3827" s="8" t="s">
        <v>6797</v>
      </c>
      <c r="F3827" s="9" t="str">
        <f t="shared" si="119"/>
        <v>11934</v>
      </c>
    </row>
    <row r="3828" spans="1:6" x14ac:dyDescent="0.25">
      <c r="A3828" s="9" t="str">
        <f t="shared" si="118"/>
        <v>Havlín Miroslav – 1135971973.01 (PP)</v>
      </c>
      <c r="B3828" s="8" t="s">
        <v>6800</v>
      </c>
      <c r="C3828" s="8" t="s">
        <v>6801</v>
      </c>
      <c r="D3828" s="8" t="s">
        <v>113</v>
      </c>
      <c r="E3828" s="8" t="s">
        <v>6797</v>
      </c>
      <c r="F3828" s="9" t="str">
        <f t="shared" si="119"/>
        <v>11934</v>
      </c>
    </row>
    <row r="3829" spans="1:6" x14ac:dyDescent="0.25">
      <c r="A3829" s="9" t="str">
        <f t="shared" si="118"/>
        <v>Holota Matěj – 1193076470.01 (PP)</v>
      </c>
      <c r="B3829" s="8" t="s">
        <v>10127</v>
      </c>
      <c r="C3829" s="8" t="s">
        <v>10128</v>
      </c>
      <c r="D3829" s="8" t="s">
        <v>113</v>
      </c>
      <c r="E3829" s="8" t="s">
        <v>6797</v>
      </c>
      <c r="F3829" s="9" t="str">
        <f t="shared" si="119"/>
        <v>11934</v>
      </c>
    </row>
    <row r="3830" spans="1:6" x14ac:dyDescent="0.25">
      <c r="A3830" s="9" t="str">
        <f t="shared" si="118"/>
        <v>Horňák Petr – 1134118258.01 (PP)</v>
      </c>
      <c r="B3830" s="8" t="s">
        <v>6645</v>
      </c>
      <c r="C3830" s="8" t="s">
        <v>6802</v>
      </c>
      <c r="D3830" s="8" t="s">
        <v>113</v>
      </c>
      <c r="E3830" s="8" t="s">
        <v>6797</v>
      </c>
      <c r="F3830" s="9" t="str">
        <f t="shared" si="119"/>
        <v>11934</v>
      </c>
    </row>
    <row r="3831" spans="1:6" x14ac:dyDescent="0.25">
      <c r="A3831" s="9" t="str">
        <f t="shared" si="118"/>
        <v>Hruška Pavel – 1183531207.01 (PP)</v>
      </c>
      <c r="B3831" s="8" t="s">
        <v>6651</v>
      </c>
      <c r="C3831" s="8" t="s">
        <v>6803</v>
      </c>
      <c r="D3831" s="8" t="s">
        <v>113</v>
      </c>
      <c r="E3831" s="8" t="s">
        <v>6797</v>
      </c>
      <c r="F3831" s="9" t="str">
        <f t="shared" si="119"/>
        <v>11934</v>
      </c>
    </row>
    <row r="3832" spans="1:6" x14ac:dyDescent="0.25">
      <c r="A3832" s="9" t="str">
        <f t="shared" si="118"/>
        <v>Jakischová Olga – 1139015868.01 (PP)</v>
      </c>
      <c r="B3832" s="8" t="s">
        <v>6659</v>
      </c>
      <c r="C3832" s="8" t="s">
        <v>6660</v>
      </c>
      <c r="D3832" s="8" t="s">
        <v>113</v>
      </c>
      <c r="E3832" s="8" t="s">
        <v>6797</v>
      </c>
      <c r="F3832" s="9" t="str">
        <f t="shared" si="119"/>
        <v>11934</v>
      </c>
    </row>
    <row r="3833" spans="1:6" x14ac:dyDescent="0.25">
      <c r="A3833" s="9" t="str">
        <f t="shared" si="118"/>
        <v>Kapusta Pavel – 1152719188.01 (PP)</v>
      </c>
      <c r="B3833" s="8" t="s">
        <v>6804</v>
      </c>
      <c r="C3833" s="8" t="s">
        <v>6805</v>
      </c>
      <c r="D3833" s="8" t="s">
        <v>113</v>
      </c>
      <c r="E3833" s="8" t="s">
        <v>6797</v>
      </c>
      <c r="F3833" s="9" t="str">
        <f t="shared" si="119"/>
        <v>11934</v>
      </c>
    </row>
    <row r="3834" spans="1:6" x14ac:dyDescent="0.25">
      <c r="A3834" s="9" t="str">
        <f t="shared" si="118"/>
        <v>Koukal David – 1130204572.03 (PP)</v>
      </c>
      <c r="B3834" s="8" t="s">
        <v>6680</v>
      </c>
      <c r="C3834" s="8" t="s">
        <v>6806</v>
      </c>
      <c r="D3834" s="8" t="s">
        <v>113</v>
      </c>
      <c r="E3834" s="8" t="s">
        <v>6797</v>
      </c>
      <c r="F3834" s="9" t="str">
        <f t="shared" si="119"/>
        <v>11934</v>
      </c>
    </row>
    <row r="3835" spans="1:6" x14ac:dyDescent="0.25">
      <c r="A3835" s="9" t="str">
        <f t="shared" si="118"/>
        <v>Kučaba Kamil – 1116737563.02 (PP)</v>
      </c>
      <c r="B3835" s="8" t="s">
        <v>6807</v>
      </c>
      <c r="C3835" s="8" t="s">
        <v>6808</v>
      </c>
      <c r="D3835" s="8" t="s">
        <v>113</v>
      </c>
      <c r="E3835" s="8" t="s">
        <v>6797</v>
      </c>
      <c r="F3835" s="9" t="str">
        <f t="shared" si="119"/>
        <v>11934</v>
      </c>
    </row>
    <row r="3836" spans="1:6" x14ac:dyDescent="0.25">
      <c r="B3836" s="8" t="s">
        <v>10129</v>
      </c>
      <c r="C3836" s="8" t="s">
        <v>10130</v>
      </c>
      <c r="D3836" s="8" t="s">
        <v>113</v>
      </c>
      <c r="E3836" s="8" t="s">
        <v>6797</v>
      </c>
    </row>
    <row r="3837" spans="1:6" x14ac:dyDescent="0.25">
      <c r="B3837" s="8" t="s">
        <v>6809</v>
      </c>
      <c r="C3837" s="8" t="s">
        <v>6810</v>
      </c>
      <c r="D3837" s="8" t="s">
        <v>113</v>
      </c>
      <c r="E3837" s="8" t="s">
        <v>6797</v>
      </c>
    </row>
    <row r="3838" spans="1:6" x14ac:dyDescent="0.25">
      <c r="B3838" s="8" t="s">
        <v>6811</v>
      </c>
      <c r="C3838" s="8" t="s">
        <v>6812</v>
      </c>
      <c r="D3838" s="8" t="s">
        <v>113</v>
      </c>
      <c r="E3838" s="8" t="s">
        <v>6797</v>
      </c>
    </row>
    <row r="3839" spans="1:6" x14ac:dyDescent="0.25">
      <c r="B3839" s="8" t="s">
        <v>6813</v>
      </c>
      <c r="C3839" s="8" t="s">
        <v>6814</v>
      </c>
      <c r="D3839" s="8" t="s">
        <v>113</v>
      </c>
      <c r="E3839" s="8" t="s">
        <v>6797</v>
      </c>
    </row>
    <row r="3840" spans="1:6" x14ac:dyDescent="0.25">
      <c r="B3840" s="8" t="s">
        <v>6815</v>
      </c>
      <c r="C3840" s="8" t="s">
        <v>6816</v>
      </c>
      <c r="D3840" s="8" t="s">
        <v>113</v>
      </c>
      <c r="E3840" s="8" t="s">
        <v>6797</v>
      </c>
    </row>
    <row r="3841" spans="2:5" x14ac:dyDescent="0.25">
      <c r="B3841" s="8" t="s">
        <v>6817</v>
      </c>
      <c r="C3841" s="8" t="s">
        <v>6818</v>
      </c>
      <c r="D3841" s="8" t="s">
        <v>113</v>
      </c>
      <c r="E3841" s="8" t="s">
        <v>6797</v>
      </c>
    </row>
    <row r="3842" spans="2:5" x14ac:dyDescent="0.25">
      <c r="B3842" s="8" t="s">
        <v>6819</v>
      </c>
      <c r="C3842" s="8" t="s">
        <v>6820</v>
      </c>
      <c r="D3842" s="8" t="s">
        <v>113</v>
      </c>
      <c r="E3842" s="8" t="s">
        <v>6821</v>
      </c>
    </row>
    <row r="3843" spans="2:5" x14ac:dyDescent="0.25">
      <c r="B3843" s="8" t="s">
        <v>6822</v>
      </c>
      <c r="C3843" s="8" t="s">
        <v>6823</v>
      </c>
      <c r="D3843" s="8" t="s">
        <v>113</v>
      </c>
      <c r="E3843" s="8" t="s">
        <v>6824</v>
      </c>
    </row>
    <row r="3844" spans="2:5" x14ac:dyDescent="0.25">
      <c r="B3844" s="8" t="s">
        <v>6825</v>
      </c>
      <c r="C3844" s="8" t="s">
        <v>6826</v>
      </c>
      <c r="D3844" s="8" t="s">
        <v>113</v>
      </c>
      <c r="E3844" s="8" t="s">
        <v>6827</v>
      </c>
    </row>
    <row r="3845" spans="2:5" x14ac:dyDescent="0.25">
      <c r="B3845" s="8" t="s">
        <v>6828</v>
      </c>
      <c r="C3845" s="8" t="s">
        <v>6829</v>
      </c>
      <c r="D3845" s="8" t="s">
        <v>113</v>
      </c>
      <c r="E3845" s="8" t="s">
        <v>6827</v>
      </c>
    </row>
    <row r="3846" spans="2:5" x14ac:dyDescent="0.25">
      <c r="B3846" s="8" t="s">
        <v>6019</v>
      </c>
      <c r="C3846" s="8" t="s">
        <v>6830</v>
      </c>
      <c r="D3846" s="8" t="s">
        <v>113</v>
      </c>
      <c r="E3846" s="8" t="s">
        <v>6831</v>
      </c>
    </row>
    <row r="3847" spans="2:5" x14ac:dyDescent="0.25">
      <c r="B3847" s="8" t="s">
        <v>6832</v>
      </c>
      <c r="C3847" s="8" t="s">
        <v>6833</v>
      </c>
      <c r="D3847" s="8" t="s">
        <v>113</v>
      </c>
      <c r="E3847" s="8" t="s">
        <v>6834</v>
      </c>
    </row>
    <row r="3848" spans="2:5" x14ac:dyDescent="0.25">
      <c r="B3848" s="8" t="s">
        <v>6835</v>
      </c>
      <c r="C3848" s="8" t="s">
        <v>6836</v>
      </c>
      <c r="D3848" s="8" t="s">
        <v>113</v>
      </c>
      <c r="E3848" s="8" t="s">
        <v>6834</v>
      </c>
    </row>
    <row r="3849" spans="2:5" x14ac:dyDescent="0.25">
      <c r="B3849" s="8" t="s">
        <v>10131</v>
      </c>
      <c r="C3849" s="8" t="s">
        <v>10132</v>
      </c>
      <c r="D3849" s="8" t="s">
        <v>113</v>
      </c>
      <c r="E3849" s="8" t="s">
        <v>6834</v>
      </c>
    </row>
    <row r="3850" spans="2:5" x14ac:dyDescent="0.25">
      <c r="B3850" s="8" t="s">
        <v>6837</v>
      </c>
      <c r="C3850" s="8" t="s">
        <v>6838</v>
      </c>
      <c r="D3850" s="8" t="s">
        <v>113</v>
      </c>
      <c r="E3850" s="8" t="s">
        <v>6834</v>
      </c>
    </row>
    <row r="3851" spans="2:5" x14ac:dyDescent="0.25">
      <c r="B3851" s="8" t="s">
        <v>6839</v>
      </c>
      <c r="C3851" s="8" t="s">
        <v>6840</v>
      </c>
      <c r="D3851" s="8" t="s">
        <v>113</v>
      </c>
      <c r="E3851" s="8" t="s">
        <v>6834</v>
      </c>
    </row>
    <row r="3852" spans="2:5" x14ac:dyDescent="0.25">
      <c r="B3852" s="8" t="s">
        <v>6841</v>
      </c>
      <c r="C3852" s="8" t="s">
        <v>6842</v>
      </c>
      <c r="D3852" s="8" t="s">
        <v>113</v>
      </c>
      <c r="E3852" s="8" t="s">
        <v>6834</v>
      </c>
    </row>
    <row r="3853" spans="2:5" x14ac:dyDescent="0.25">
      <c r="B3853" s="8" t="s">
        <v>5214</v>
      </c>
      <c r="C3853" s="8" t="s">
        <v>6843</v>
      </c>
      <c r="D3853" s="8" t="s">
        <v>113</v>
      </c>
      <c r="E3853" s="8" t="s">
        <v>6834</v>
      </c>
    </row>
    <row r="3854" spans="2:5" x14ac:dyDescent="0.25">
      <c r="B3854" s="8" t="s">
        <v>6844</v>
      </c>
      <c r="C3854" s="8" t="s">
        <v>6845</v>
      </c>
      <c r="D3854" s="8" t="s">
        <v>165</v>
      </c>
      <c r="E3854" s="8" t="s">
        <v>6834</v>
      </c>
    </row>
    <row r="3855" spans="2:5" x14ac:dyDescent="0.25">
      <c r="B3855" s="8" t="s">
        <v>10133</v>
      </c>
      <c r="C3855" s="8" t="s">
        <v>6846</v>
      </c>
      <c r="D3855" s="8" t="s">
        <v>165</v>
      </c>
      <c r="E3855" s="8" t="s">
        <v>6834</v>
      </c>
    </row>
    <row r="3856" spans="2:5" x14ac:dyDescent="0.25">
      <c r="B3856" s="8" t="s">
        <v>6847</v>
      </c>
      <c r="C3856" s="8" t="s">
        <v>6848</v>
      </c>
      <c r="D3856" s="8" t="s">
        <v>165</v>
      </c>
      <c r="E3856" s="8" t="s">
        <v>6834</v>
      </c>
    </row>
    <row r="3857" spans="2:5" x14ac:dyDescent="0.25">
      <c r="B3857" s="8" t="s">
        <v>6849</v>
      </c>
      <c r="C3857" s="8" t="s">
        <v>6850</v>
      </c>
      <c r="D3857" s="8" t="s">
        <v>165</v>
      </c>
      <c r="E3857" s="8" t="s">
        <v>6834</v>
      </c>
    </row>
    <row r="3858" spans="2:5" x14ac:dyDescent="0.25">
      <c r="B3858" s="8" t="s">
        <v>6851</v>
      </c>
      <c r="C3858" s="8" t="s">
        <v>6852</v>
      </c>
      <c r="D3858" s="8" t="s">
        <v>113</v>
      </c>
      <c r="E3858" s="8" t="s">
        <v>6834</v>
      </c>
    </row>
    <row r="3859" spans="2:5" x14ac:dyDescent="0.25">
      <c r="B3859" s="8" t="s">
        <v>6853</v>
      </c>
      <c r="C3859" s="8" t="s">
        <v>6854</v>
      </c>
      <c r="D3859" s="8" t="s">
        <v>113</v>
      </c>
      <c r="E3859" s="8" t="s">
        <v>6834</v>
      </c>
    </row>
    <row r="3860" spans="2:5" x14ac:dyDescent="0.25">
      <c r="B3860" s="8" t="s">
        <v>6855</v>
      </c>
      <c r="C3860" s="8" t="s">
        <v>6856</v>
      </c>
      <c r="D3860" s="8" t="s">
        <v>113</v>
      </c>
      <c r="E3860" s="8" t="s">
        <v>6834</v>
      </c>
    </row>
    <row r="3861" spans="2:5" x14ac:dyDescent="0.25">
      <c r="B3861" s="8" t="s">
        <v>6857</v>
      </c>
      <c r="C3861" s="8" t="s">
        <v>6858</v>
      </c>
      <c r="D3861" s="8" t="s">
        <v>113</v>
      </c>
      <c r="E3861" s="8" t="s">
        <v>6834</v>
      </c>
    </row>
    <row r="3862" spans="2:5" x14ac:dyDescent="0.25">
      <c r="B3862" s="8" t="s">
        <v>10134</v>
      </c>
      <c r="C3862" s="8" t="s">
        <v>10135</v>
      </c>
      <c r="D3862" s="8" t="s">
        <v>113</v>
      </c>
      <c r="E3862" s="8" t="s">
        <v>10136</v>
      </c>
    </row>
  </sheetData>
  <conditionalFormatting sqref="A2:A3862">
    <cfRule type="duplicateValues" dxfId="1" priority="3"/>
  </conditionalFormatting>
  <conditionalFormatting sqref="B2:B3862">
    <cfRule type="duplicateValues" dxfId="0" priority="2"/>
  </conditionalFormatting>
  <pageMargins left="0.7" right="0.7" top="0.75" bottom="0.75" header="0.511811023622047" footer="0.511811023622047"/>
  <pageSetup paperSize="9" orientation="portrait" horizontalDpi="300" verticalDpi="300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C000"/>
  </sheetPr>
  <dimension ref="A1:H1370"/>
  <sheetViews>
    <sheetView topLeftCell="B1" zoomScaleNormal="100" workbookViewId="0">
      <selection activeCell="F5" sqref="F5"/>
    </sheetView>
  </sheetViews>
  <sheetFormatPr defaultColWidth="9.140625" defaultRowHeight="15" x14ac:dyDescent="0.25"/>
  <cols>
    <col min="1" max="1" width="63.5703125" style="8" customWidth="1"/>
    <col min="2" max="2" width="19.42578125" style="8" customWidth="1"/>
    <col min="3" max="3" width="46.140625" style="8" customWidth="1"/>
    <col min="4" max="4" width="9.140625" style="8"/>
    <col min="5" max="5" width="41" style="8" customWidth="1"/>
    <col min="6" max="6" width="47.85546875" style="8" customWidth="1"/>
    <col min="7" max="7" width="9.140625" style="8"/>
    <col min="8" max="8" width="41" style="8" bestFit="1" customWidth="1"/>
    <col min="9" max="16384" width="9.140625" style="8"/>
  </cols>
  <sheetData>
    <row r="1" spans="1:8" x14ac:dyDescent="0.25">
      <c r="A1" s="8" t="s">
        <v>105</v>
      </c>
      <c r="B1" s="17" t="s">
        <v>6859</v>
      </c>
      <c r="C1" s="17" t="s">
        <v>29</v>
      </c>
      <c r="D1" s="8" t="s">
        <v>6860</v>
      </c>
      <c r="E1" s="8" t="s">
        <v>6861</v>
      </c>
      <c r="F1" s="17" t="s">
        <v>104</v>
      </c>
    </row>
    <row r="2" spans="1:8" x14ac:dyDescent="0.25">
      <c r="A2" s="8" t="str">
        <f>_xlfn.CONCAT(B2," – ",C2)</f>
        <v>11009236128.01213 – 236128-5 prof. Vokurka PPSŘ 2025 13</v>
      </c>
      <c r="B2" s="8" t="s">
        <v>6863</v>
      </c>
      <c r="C2" s="8" t="s">
        <v>6864</v>
      </c>
      <c r="D2" s="19" t="str">
        <f t="shared" ref="D2:D66" si="0">MID(B2,1,5)</f>
        <v>11009</v>
      </c>
      <c r="E2" s="8" t="str">
        <f>H2</f>
        <v>11009 – HČ - státní dotace</v>
      </c>
      <c r="F2" s="8" t="s">
        <v>10510</v>
      </c>
      <c r="G2" s="8">
        <f>VALUE(D2)</f>
        <v>11009</v>
      </c>
      <c r="H2" s="8" t="str">
        <f>VLOOKUP(G2,Tabulka3[],3,0)</f>
        <v>11009 – HČ - státní dotace</v>
      </c>
    </row>
    <row r="3" spans="1:8" x14ac:dyDescent="0.25">
      <c r="A3" s="9" t="str">
        <f t="shared" ref="A3:A66" si="1">_xlfn.CONCAT(B3," – ",C3)</f>
        <v>11009236128.01313 – 236128-8 prof. Vokurka PPSŘ 2025 13</v>
      </c>
      <c r="B3" s="8" t="s">
        <v>6865</v>
      </c>
      <c r="C3" s="8" t="s">
        <v>6866</v>
      </c>
      <c r="D3" s="18" t="str">
        <f t="shared" si="0"/>
        <v>11009</v>
      </c>
      <c r="E3" s="9" t="str">
        <f t="shared" ref="E3:E66" si="2">H3</f>
        <v>11009 – HČ - státní dotace</v>
      </c>
      <c r="F3" s="8" t="s">
        <v>10510</v>
      </c>
      <c r="G3" s="9">
        <f t="shared" ref="G3:G66" si="3">VALUE(D3)</f>
        <v>11009</v>
      </c>
      <c r="H3" s="9" t="str">
        <f>VLOOKUP(G3,Tabulka3[],3,0)</f>
        <v>11009 – HČ - státní dotace</v>
      </c>
    </row>
    <row r="4" spans="1:8" x14ac:dyDescent="0.25">
      <c r="A4" s="9" t="str">
        <f t="shared" si="1"/>
        <v>11009236128.01413 – 236128-2 prof. Vokurka PPSŘ 2025 13</v>
      </c>
      <c r="B4" s="8" t="s">
        <v>10202</v>
      </c>
      <c r="C4" s="8" t="s">
        <v>10203</v>
      </c>
      <c r="D4" s="18" t="str">
        <f t="shared" si="0"/>
        <v>11009</v>
      </c>
      <c r="E4" s="9" t="str">
        <f t="shared" si="2"/>
        <v>11009 – HČ - státní dotace</v>
      </c>
      <c r="F4" s="8" t="s">
        <v>10510</v>
      </c>
      <c r="G4" s="9">
        <f t="shared" si="3"/>
        <v>11009</v>
      </c>
      <c r="H4" s="9" t="str">
        <f>VLOOKUP(G4,Tabulka3[],3,0)</f>
        <v>11009 – HČ - státní dotace</v>
      </c>
    </row>
    <row r="5" spans="1:8" x14ac:dyDescent="0.25">
      <c r="A5" s="9" t="str">
        <f t="shared" si="1"/>
        <v>11009236128.01513 – 236128-7 RNDr. Štuka PPSŘ 2025 13</v>
      </c>
      <c r="B5" s="8" t="s">
        <v>10204</v>
      </c>
      <c r="C5" s="8" t="s">
        <v>10205</v>
      </c>
      <c r="D5" s="18" t="str">
        <f t="shared" si="0"/>
        <v>11009</v>
      </c>
      <c r="E5" s="9" t="str">
        <f t="shared" si="2"/>
        <v>11009 – HČ - státní dotace</v>
      </c>
      <c r="F5" s="8" t="s">
        <v>10510</v>
      </c>
      <c r="G5" s="9">
        <f t="shared" si="3"/>
        <v>11009</v>
      </c>
      <c r="H5" s="9" t="str">
        <f>VLOOKUP(G5,Tabulka3[],3,0)</f>
        <v>11009 – HČ - státní dotace</v>
      </c>
    </row>
    <row r="6" spans="1:8" x14ac:dyDescent="0.25">
      <c r="A6" s="9" t="str">
        <f t="shared" si="1"/>
        <v>11009236128.01613 – 236128-1 MUDr. Vejražka PPSŘ 2025 13</v>
      </c>
      <c r="B6" s="8" t="s">
        <v>10206</v>
      </c>
      <c r="C6" s="8" t="s">
        <v>10207</v>
      </c>
      <c r="D6" s="18" t="str">
        <f t="shared" si="0"/>
        <v>11009</v>
      </c>
      <c r="E6" s="9" t="str">
        <f t="shared" si="2"/>
        <v>11009 – HČ - státní dotace</v>
      </c>
      <c r="F6" s="8" t="s">
        <v>10510</v>
      </c>
      <c r="G6" s="9">
        <f t="shared" si="3"/>
        <v>11009</v>
      </c>
      <c r="H6" s="9" t="str">
        <f>VLOOKUP(G6,Tabulka3[],3,0)</f>
        <v>11009 – HČ - státní dotace</v>
      </c>
    </row>
    <row r="7" spans="1:8" x14ac:dyDescent="0.25">
      <c r="A7" s="9" t="str">
        <f t="shared" si="1"/>
        <v>11156235001.00113 – 235001-10- Boublíková LX22NPO5102 13</v>
      </c>
      <c r="B7" s="8" t="s">
        <v>6867</v>
      </c>
      <c r="C7" s="8" t="s">
        <v>6868</v>
      </c>
      <c r="D7" s="18" t="str">
        <f t="shared" si="0"/>
        <v>11156</v>
      </c>
      <c r="E7" s="9" t="str">
        <f t="shared" si="2"/>
        <v>11156 – MŠMT NPO</v>
      </c>
      <c r="F7" s="8" t="s">
        <v>10511</v>
      </c>
      <c r="G7" s="9">
        <f t="shared" si="3"/>
        <v>11156</v>
      </c>
      <c r="H7" s="9" t="str">
        <f>VLOOKUP(G7,Tabulka3[],3,0)</f>
        <v>11156 – MŠMT NPO</v>
      </c>
    </row>
    <row r="8" spans="1:8" x14ac:dyDescent="0.25">
      <c r="A8" s="9" t="str">
        <f t="shared" si="1"/>
        <v>11001110-00____13 – 110-00 dotace 13</v>
      </c>
      <c r="B8" s="8" t="s">
        <v>6870</v>
      </c>
      <c r="C8" s="8" t="s">
        <v>6871</v>
      </c>
      <c r="D8" s="18" t="str">
        <f t="shared" si="0"/>
        <v>11001</v>
      </c>
      <c r="E8" s="9" t="str">
        <f t="shared" si="2"/>
        <v>11001 – Výuka, provoz (dotace)</v>
      </c>
      <c r="F8" s="8" t="s">
        <v>10512</v>
      </c>
      <c r="G8" s="9">
        <f t="shared" si="3"/>
        <v>11001</v>
      </c>
      <c r="H8" s="9" t="str">
        <f>VLOOKUP(G8,Tabulka3[],3,0)</f>
        <v>11001 – Výuka, provoz (dotace)</v>
      </c>
    </row>
    <row r="9" spans="1:8" x14ac:dyDescent="0.25">
      <c r="A9" s="9" t="str">
        <f t="shared" si="1"/>
        <v>11001110-68____13 – 110-68 režie 13</v>
      </c>
      <c r="B9" s="8" t="s">
        <v>6873</v>
      </c>
      <c r="C9" s="8" t="s">
        <v>6874</v>
      </c>
      <c r="D9" s="18" t="str">
        <f t="shared" si="0"/>
        <v>11001</v>
      </c>
      <c r="E9" s="9" t="str">
        <f t="shared" si="2"/>
        <v>11001 – Výuka, provoz (dotace)</v>
      </c>
      <c r="F9" s="8" t="s">
        <v>10512</v>
      </c>
      <c r="G9" s="9">
        <f t="shared" si="3"/>
        <v>11001</v>
      </c>
      <c r="H9" s="9" t="str">
        <f>VLOOKUP(G9,Tabulka3[],3,0)</f>
        <v>11001 – Výuka, provoz (dotace)</v>
      </c>
    </row>
    <row r="10" spans="1:8" x14ac:dyDescent="0.25">
      <c r="A10" s="9" t="str">
        <f t="shared" si="1"/>
        <v>11001110-88____13 – 110-88 nezp.mzdy 13</v>
      </c>
      <c r="B10" s="8" t="s">
        <v>6875</v>
      </c>
      <c r="C10" s="8" t="s">
        <v>6876</v>
      </c>
      <c r="D10" s="18" t="str">
        <f t="shared" si="0"/>
        <v>11001</v>
      </c>
      <c r="E10" s="9" t="str">
        <f t="shared" si="2"/>
        <v>11001 – Výuka, provoz (dotace)</v>
      </c>
      <c r="F10" s="8" t="s">
        <v>10512</v>
      </c>
      <c r="G10" s="9">
        <f t="shared" si="3"/>
        <v>11001</v>
      </c>
      <c r="H10" s="9" t="str">
        <f>VLOOKUP(G10,Tabulka3[],3,0)</f>
        <v>11001 – Výuka, provoz (dotace)</v>
      </c>
    </row>
    <row r="11" spans="1:8" x14ac:dyDescent="0.25">
      <c r="A11" s="9" t="str">
        <f t="shared" si="1"/>
        <v>11001120-00____13 – 120-00 dotace 13</v>
      </c>
      <c r="B11" s="8" t="s">
        <v>6877</v>
      </c>
      <c r="C11" s="8" t="s">
        <v>6878</v>
      </c>
      <c r="D11" s="18" t="str">
        <f t="shared" si="0"/>
        <v>11001</v>
      </c>
      <c r="E11" s="9" t="str">
        <f t="shared" si="2"/>
        <v>11001 – Výuka, provoz (dotace)</v>
      </c>
      <c r="F11" s="8" t="s">
        <v>10513</v>
      </c>
      <c r="G11" s="9">
        <f t="shared" si="3"/>
        <v>11001</v>
      </c>
      <c r="H11" s="9" t="str">
        <f>VLOOKUP(G11,Tabulka3[],3,0)</f>
        <v>11001 – Výuka, provoz (dotace)</v>
      </c>
    </row>
    <row r="12" spans="1:8" x14ac:dyDescent="0.25">
      <c r="A12" s="9" t="str">
        <f t="shared" si="1"/>
        <v>11001120-21____13 – 120-21 nerozp.histochem.labor. 13</v>
      </c>
      <c r="B12" s="8" t="s">
        <v>6879</v>
      </c>
      <c r="C12" s="8" t="s">
        <v>6880</v>
      </c>
      <c r="D12" s="18" t="str">
        <f t="shared" si="0"/>
        <v>11001</v>
      </c>
      <c r="E12" s="9" t="str">
        <f t="shared" si="2"/>
        <v>11001 – Výuka, provoz (dotace)</v>
      </c>
      <c r="F12" s="8" t="s">
        <v>10513</v>
      </c>
      <c r="G12" s="9">
        <f t="shared" si="3"/>
        <v>11001</v>
      </c>
      <c r="H12" s="9" t="str">
        <f>VLOOKUP(G12,Tabulka3[],3,0)</f>
        <v>11001 – Výuka, provoz (dotace)</v>
      </c>
    </row>
    <row r="13" spans="1:8" x14ac:dyDescent="0.25">
      <c r="A13" s="9" t="str">
        <f t="shared" si="1"/>
        <v>11001120-68____13 – 120-68 režie 13</v>
      </c>
      <c r="B13" s="8" t="s">
        <v>6881</v>
      </c>
      <c r="C13" s="8" t="s">
        <v>6882</v>
      </c>
      <c r="D13" s="18" t="str">
        <f t="shared" si="0"/>
        <v>11001</v>
      </c>
      <c r="E13" s="9" t="str">
        <f t="shared" si="2"/>
        <v>11001 – Výuka, provoz (dotace)</v>
      </c>
      <c r="F13" s="8" t="s">
        <v>10513</v>
      </c>
      <c r="G13" s="9">
        <f t="shared" si="3"/>
        <v>11001</v>
      </c>
      <c r="H13" s="9" t="str">
        <f>VLOOKUP(G13,Tabulka3[],3,0)</f>
        <v>11001 – Výuka, provoz (dotace)</v>
      </c>
    </row>
    <row r="14" spans="1:8" x14ac:dyDescent="0.25">
      <c r="A14" s="9" t="str">
        <f t="shared" si="1"/>
        <v>11001120-88____13 – 120-88 nezp.mzdy 13</v>
      </c>
      <c r="B14" s="8" t="s">
        <v>6883</v>
      </c>
      <c r="C14" s="8" t="s">
        <v>6884</v>
      </c>
      <c r="D14" s="18" t="str">
        <f t="shared" si="0"/>
        <v>11001</v>
      </c>
      <c r="E14" s="9" t="str">
        <f t="shared" si="2"/>
        <v>11001 – Výuka, provoz (dotace)</v>
      </c>
      <c r="F14" s="8" t="s">
        <v>10513</v>
      </c>
      <c r="G14" s="9">
        <f t="shared" si="3"/>
        <v>11001</v>
      </c>
      <c r="H14" s="9" t="str">
        <f>VLOOKUP(G14,Tabulka3[],3,0)</f>
        <v>11001 – Výuka, provoz (dotace)</v>
      </c>
    </row>
    <row r="15" spans="1:8" x14ac:dyDescent="0.25">
      <c r="A15" s="9" t="str">
        <f t="shared" si="1"/>
        <v>11001131-00____13 – 131-00 dotace BIOCEV 13</v>
      </c>
      <c r="B15" s="8" t="s">
        <v>6885</v>
      </c>
      <c r="C15" s="8" t="s">
        <v>6886</v>
      </c>
      <c r="D15" s="18" t="str">
        <f t="shared" si="0"/>
        <v>11001</v>
      </c>
      <c r="E15" s="9" t="str">
        <f t="shared" si="2"/>
        <v>11001 – Výuka, provoz (dotace)</v>
      </c>
      <c r="F15" s="8" t="s">
        <v>10514</v>
      </c>
      <c r="G15" s="9">
        <f t="shared" si="3"/>
        <v>11001</v>
      </c>
      <c r="H15" s="9" t="str">
        <f>VLOOKUP(G15,Tabulka3[],3,0)</f>
        <v>11001 – Výuka, provoz (dotace)</v>
      </c>
    </row>
    <row r="16" spans="1:8" x14ac:dyDescent="0.25">
      <c r="A16" s="9" t="str">
        <f t="shared" si="1"/>
        <v>11001131-110___13 – 131-110 dotace BIOCEV 13</v>
      </c>
      <c r="B16" s="8" t="s">
        <v>6887</v>
      </c>
      <c r="C16" s="8" t="s">
        <v>6888</v>
      </c>
      <c r="D16" s="18" t="str">
        <f t="shared" si="0"/>
        <v>11001</v>
      </c>
      <c r="E16" s="9" t="str">
        <f t="shared" si="2"/>
        <v>11001 – Výuka, provoz (dotace)</v>
      </c>
      <c r="F16" s="8" t="s">
        <v>10514</v>
      </c>
      <c r="G16" s="9">
        <f t="shared" si="3"/>
        <v>11001</v>
      </c>
      <c r="H16" s="9" t="str">
        <f>VLOOKUP(G16,Tabulka3[],3,0)</f>
        <v>11001 – Výuka, provoz (dotace)</v>
      </c>
    </row>
    <row r="17" spans="1:8" x14ac:dyDescent="0.25">
      <c r="A17" s="9" t="str">
        <f t="shared" si="1"/>
        <v>11001131-180-1_13 – 131-180-1 dotace BIOCEV 13</v>
      </c>
      <c r="B17" s="8" t="s">
        <v>6889</v>
      </c>
      <c r="C17" s="8" t="s">
        <v>6890</v>
      </c>
      <c r="D17" s="18" t="str">
        <f t="shared" si="0"/>
        <v>11001</v>
      </c>
      <c r="E17" s="9" t="str">
        <f t="shared" si="2"/>
        <v>11001 – Výuka, provoz (dotace)</v>
      </c>
      <c r="F17" s="8" t="s">
        <v>10514</v>
      </c>
      <c r="G17" s="9">
        <f t="shared" si="3"/>
        <v>11001</v>
      </c>
      <c r="H17" s="9" t="str">
        <f>VLOOKUP(G17,Tabulka3[],3,0)</f>
        <v>11001 – Výuka, provoz (dotace)</v>
      </c>
    </row>
    <row r="18" spans="1:8" x14ac:dyDescent="0.25">
      <c r="A18" s="9" t="str">
        <f t="shared" si="1"/>
        <v>11001131-180-2_13 – 131-180-2 dotace BIOCEV 13</v>
      </c>
      <c r="B18" s="8" t="s">
        <v>6891</v>
      </c>
      <c r="C18" s="8" t="s">
        <v>6892</v>
      </c>
      <c r="D18" s="18" t="str">
        <f t="shared" si="0"/>
        <v>11001</v>
      </c>
      <c r="E18" s="9" t="str">
        <f t="shared" si="2"/>
        <v>11001 – Výuka, provoz (dotace)</v>
      </c>
      <c r="F18" s="8" t="s">
        <v>10514</v>
      </c>
      <c r="G18" s="9">
        <f t="shared" si="3"/>
        <v>11001</v>
      </c>
      <c r="H18" s="9" t="str">
        <f>VLOOKUP(G18,Tabulka3[],3,0)</f>
        <v>11001 – Výuka, provoz (dotace)</v>
      </c>
    </row>
    <row r="19" spans="1:8" x14ac:dyDescent="0.25">
      <c r="A19" s="9" t="str">
        <f t="shared" si="1"/>
        <v>11001131-68____13 – 131-68 režie 13</v>
      </c>
      <c r="B19" s="8" t="s">
        <v>6893</v>
      </c>
      <c r="C19" s="8" t="s">
        <v>6894</v>
      </c>
      <c r="D19" s="18" t="str">
        <f t="shared" si="0"/>
        <v>11001</v>
      </c>
      <c r="E19" s="9" t="str">
        <f t="shared" si="2"/>
        <v>11001 – Výuka, provoz (dotace)</v>
      </c>
      <c r="F19" s="8" t="s">
        <v>10514</v>
      </c>
      <c r="G19" s="9">
        <f t="shared" si="3"/>
        <v>11001</v>
      </c>
      <c r="H19" s="9" t="str">
        <f>VLOOKUP(G19,Tabulka3[],3,0)</f>
        <v>11001 – Výuka, provoz (dotace)</v>
      </c>
    </row>
    <row r="20" spans="1:8" x14ac:dyDescent="0.25">
      <c r="A20" s="9" t="str">
        <f t="shared" si="1"/>
        <v>11001131-88____13 – 131-88 nezp.mzdy 13</v>
      </c>
      <c r="B20" s="8" t="s">
        <v>6895</v>
      </c>
      <c r="C20" s="8" t="s">
        <v>6896</v>
      </c>
      <c r="D20" s="18" t="str">
        <f t="shared" si="0"/>
        <v>11001</v>
      </c>
      <c r="E20" s="9" t="str">
        <f t="shared" si="2"/>
        <v>11001 – Výuka, provoz (dotace)</v>
      </c>
      <c r="F20" s="8" t="s">
        <v>10514</v>
      </c>
      <c r="G20" s="9">
        <f t="shared" si="3"/>
        <v>11001</v>
      </c>
      <c r="H20" s="9" t="str">
        <f>VLOOKUP(G20,Tabulka3[],3,0)</f>
        <v>11001 – Výuka, provoz (dotace)</v>
      </c>
    </row>
    <row r="21" spans="1:8" x14ac:dyDescent="0.25">
      <c r="A21" s="9" t="str">
        <f t="shared" si="1"/>
        <v>11001140-00____13 – 140-00 dotace 13</v>
      </c>
      <c r="B21" s="8" t="s">
        <v>6897</v>
      </c>
      <c r="C21" s="8" t="s">
        <v>6898</v>
      </c>
      <c r="D21" s="18" t="str">
        <f t="shared" si="0"/>
        <v>11001</v>
      </c>
      <c r="E21" s="9" t="str">
        <f t="shared" si="2"/>
        <v>11001 – Výuka, provoz (dotace)</v>
      </c>
      <c r="F21" s="8" t="s">
        <v>10515</v>
      </c>
      <c r="G21" s="9">
        <f t="shared" si="3"/>
        <v>11001</v>
      </c>
      <c r="H21" s="9" t="str">
        <f>VLOOKUP(G21,Tabulka3[],3,0)</f>
        <v>11001 – Výuka, provoz (dotace)</v>
      </c>
    </row>
    <row r="22" spans="1:8" x14ac:dyDescent="0.25">
      <c r="A22" s="9" t="str">
        <f t="shared" si="1"/>
        <v>11001140-68____13 – 140-68 režie 13</v>
      </c>
      <c r="B22" s="8" t="s">
        <v>6899</v>
      </c>
      <c r="C22" s="8" t="s">
        <v>6900</v>
      </c>
      <c r="D22" s="18" t="str">
        <f t="shared" si="0"/>
        <v>11001</v>
      </c>
      <c r="E22" s="9" t="str">
        <f t="shared" si="2"/>
        <v>11001 – Výuka, provoz (dotace)</v>
      </c>
      <c r="F22" s="8" t="s">
        <v>10515</v>
      </c>
      <c r="G22" s="9">
        <f t="shared" si="3"/>
        <v>11001</v>
      </c>
      <c r="H22" s="9" t="str">
        <f>VLOOKUP(G22,Tabulka3[],3,0)</f>
        <v>11001 – Výuka, provoz (dotace)</v>
      </c>
    </row>
    <row r="23" spans="1:8" x14ac:dyDescent="0.25">
      <c r="A23" s="9" t="str">
        <f t="shared" si="1"/>
        <v>11001140-88____13 – 140-88 nezp.mzdy 13</v>
      </c>
      <c r="B23" s="8" t="s">
        <v>6901</v>
      </c>
      <c r="C23" s="8" t="s">
        <v>6902</v>
      </c>
      <c r="D23" s="18" t="str">
        <f t="shared" si="0"/>
        <v>11001</v>
      </c>
      <c r="E23" s="9" t="str">
        <f t="shared" si="2"/>
        <v>11001 – Výuka, provoz (dotace)</v>
      </c>
      <c r="F23" s="8" t="s">
        <v>10515</v>
      </c>
      <c r="G23" s="9">
        <f t="shared" si="3"/>
        <v>11001</v>
      </c>
      <c r="H23" s="9" t="str">
        <f>VLOOKUP(G23,Tabulka3[],3,0)</f>
        <v>11001 – Výuka, provoz (dotace)</v>
      </c>
    </row>
    <row r="24" spans="1:8" x14ac:dyDescent="0.25">
      <c r="A24" s="9" t="str">
        <f t="shared" si="1"/>
        <v>11001150-00____13 – 150-00 dotace 13</v>
      </c>
      <c r="B24" s="8" t="s">
        <v>6903</v>
      </c>
      <c r="C24" s="8" t="s">
        <v>6904</v>
      </c>
      <c r="D24" s="18" t="str">
        <f t="shared" si="0"/>
        <v>11001</v>
      </c>
      <c r="E24" s="9" t="str">
        <f t="shared" si="2"/>
        <v>11001 – Výuka, provoz (dotace)</v>
      </c>
      <c r="F24" s="8" t="s">
        <v>10516</v>
      </c>
      <c r="G24" s="9">
        <f t="shared" si="3"/>
        <v>11001</v>
      </c>
      <c r="H24" s="9" t="str">
        <f>VLOOKUP(G24,Tabulka3[],3,0)</f>
        <v>11001 – Výuka, provoz (dotace)</v>
      </c>
    </row>
    <row r="25" spans="1:8" x14ac:dyDescent="0.25">
      <c r="A25" s="9" t="str">
        <f t="shared" si="1"/>
        <v>11001150-150___13 – 150-150 MODELOVÁ UČEBNA 13</v>
      </c>
      <c r="B25" s="8" t="s">
        <v>6905</v>
      </c>
      <c r="C25" s="8" t="s">
        <v>6906</v>
      </c>
      <c r="D25" s="18" t="str">
        <f t="shared" si="0"/>
        <v>11001</v>
      </c>
      <c r="E25" s="9" t="str">
        <f t="shared" si="2"/>
        <v>11001 – Výuka, provoz (dotace)</v>
      </c>
      <c r="F25" s="8" t="s">
        <v>10516</v>
      </c>
      <c r="G25" s="9">
        <f t="shared" si="3"/>
        <v>11001</v>
      </c>
      <c r="H25" s="9" t="str">
        <f>VLOOKUP(G25,Tabulka3[],3,0)</f>
        <v>11001 – Výuka, provoz (dotace)</v>
      </c>
    </row>
    <row r="26" spans="1:8" x14ac:dyDescent="0.25">
      <c r="A26" s="9" t="str">
        <f t="shared" si="1"/>
        <v>11001150-68____13 – 150-68 režie 13</v>
      </c>
      <c r="B26" s="8" t="s">
        <v>6907</v>
      </c>
      <c r="C26" s="8" t="s">
        <v>6908</v>
      </c>
      <c r="D26" s="18" t="str">
        <f t="shared" si="0"/>
        <v>11001</v>
      </c>
      <c r="E26" s="9" t="str">
        <f t="shared" si="2"/>
        <v>11001 – Výuka, provoz (dotace)</v>
      </c>
      <c r="F26" s="8" t="s">
        <v>10516</v>
      </c>
      <c r="G26" s="9">
        <f t="shared" si="3"/>
        <v>11001</v>
      </c>
      <c r="H26" s="9" t="str">
        <f>VLOOKUP(G26,Tabulka3[],3,0)</f>
        <v>11001 – Výuka, provoz (dotace)</v>
      </c>
    </row>
    <row r="27" spans="1:8" x14ac:dyDescent="0.25">
      <c r="A27" s="9" t="str">
        <f t="shared" si="1"/>
        <v>11001150-88____13 – 150-88 nezp.mzdy 13</v>
      </c>
      <c r="B27" s="8" t="s">
        <v>6909</v>
      </c>
      <c r="C27" s="8" t="s">
        <v>6910</v>
      </c>
      <c r="D27" s="18" t="str">
        <f t="shared" si="0"/>
        <v>11001</v>
      </c>
      <c r="E27" s="9" t="str">
        <f t="shared" si="2"/>
        <v>11001 – Výuka, provoz (dotace)</v>
      </c>
      <c r="F27" s="8" t="s">
        <v>10516</v>
      </c>
      <c r="G27" s="9">
        <f t="shared" si="3"/>
        <v>11001</v>
      </c>
      <c r="H27" s="9" t="str">
        <f>VLOOKUP(G27,Tabulka3[],3,0)</f>
        <v>11001 – Výuka, provoz (dotace)</v>
      </c>
    </row>
    <row r="28" spans="1:8" x14ac:dyDescent="0.25">
      <c r="A28" s="9" t="str">
        <f t="shared" si="1"/>
        <v>11001160-00____13 – 160-00 dotace 13</v>
      </c>
      <c r="B28" s="8" t="s">
        <v>6911</v>
      </c>
      <c r="C28" s="8" t="s">
        <v>6912</v>
      </c>
      <c r="D28" s="18" t="str">
        <f t="shared" si="0"/>
        <v>11001</v>
      </c>
      <c r="E28" s="9" t="str">
        <f t="shared" si="2"/>
        <v>11001 – Výuka, provoz (dotace)</v>
      </c>
      <c r="F28" s="8" t="s">
        <v>10517</v>
      </c>
      <c r="G28" s="9">
        <f t="shared" si="3"/>
        <v>11001</v>
      </c>
      <c r="H28" s="9" t="str">
        <f>VLOOKUP(G28,Tabulka3[],3,0)</f>
        <v>11001 – Výuka, provoz (dotace)</v>
      </c>
    </row>
    <row r="29" spans="1:8" x14ac:dyDescent="0.25">
      <c r="A29" s="9" t="str">
        <f t="shared" si="1"/>
        <v>11001160-68____13 – 160-68 režie 13</v>
      </c>
      <c r="B29" s="8" t="s">
        <v>6913</v>
      </c>
      <c r="C29" s="8" t="s">
        <v>6914</v>
      </c>
      <c r="D29" s="18" t="str">
        <f t="shared" si="0"/>
        <v>11001</v>
      </c>
      <c r="E29" s="9" t="str">
        <f t="shared" si="2"/>
        <v>11001 – Výuka, provoz (dotace)</v>
      </c>
      <c r="F29" s="8" t="s">
        <v>10517</v>
      </c>
      <c r="G29" s="9">
        <f t="shared" si="3"/>
        <v>11001</v>
      </c>
      <c r="H29" s="9" t="str">
        <f>VLOOKUP(G29,Tabulka3[],3,0)</f>
        <v>11001 – Výuka, provoz (dotace)</v>
      </c>
    </row>
    <row r="30" spans="1:8" x14ac:dyDescent="0.25">
      <c r="A30" s="9" t="str">
        <f t="shared" si="1"/>
        <v>11001160-88____13 – 160-88 nezp. 13</v>
      </c>
      <c r="B30" s="8" t="s">
        <v>6915</v>
      </c>
      <c r="C30" s="8" t="s">
        <v>6916</v>
      </c>
      <c r="D30" s="18" t="str">
        <f t="shared" si="0"/>
        <v>11001</v>
      </c>
      <c r="E30" s="9" t="str">
        <f t="shared" si="2"/>
        <v>11001 – Výuka, provoz (dotace)</v>
      </c>
      <c r="F30" s="8" t="s">
        <v>10517</v>
      </c>
      <c r="G30" s="9">
        <f t="shared" si="3"/>
        <v>11001</v>
      </c>
      <c r="H30" s="9" t="str">
        <f>VLOOKUP(G30,Tabulka3[],3,0)</f>
        <v>11001 – Výuka, provoz (dotace)</v>
      </c>
    </row>
    <row r="31" spans="1:8" x14ac:dyDescent="0.25">
      <c r="A31" s="9" t="str">
        <f t="shared" si="1"/>
        <v>11001170-00____13 – 170-00 dotace 13</v>
      </c>
      <c r="B31" s="8" t="s">
        <v>6917</v>
      </c>
      <c r="C31" s="8" t="s">
        <v>6918</v>
      </c>
      <c r="D31" s="18" t="str">
        <f t="shared" si="0"/>
        <v>11001</v>
      </c>
      <c r="E31" s="9" t="str">
        <f t="shared" si="2"/>
        <v>11001 – Výuka, provoz (dotace)</v>
      </c>
      <c r="F31" s="8" t="s">
        <v>10518</v>
      </c>
      <c r="G31" s="9">
        <f t="shared" si="3"/>
        <v>11001</v>
      </c>
      <c r="H31" s="9" t="str">
        <f>VLOOKUP(G31,Tabulka3[],3,0)</f>
        <v>11001 – Výuka, provoz (dotace)</v>
      </c>
    </row>
    <row r="32" spans="1:8" x14ac:dyDescent="0.25">
      <c r="A32" s="9" t="str">
        <f t="shared" si="1"/>
        <v>11001170-68____13 – 170-68 režie 13</v>
      </c>
      <c r="B32" s="8" t="s">
        <v>6919</v>
      </c>
      <c r="C32" s="8" t="s">
        <v>6920</v>
      </c>
      <c r="D32" s="18" t="str">
        <f t="shared" si="0"/>
        <v>11001</v>
      </c>
      <c r="E32" s="9" t="str">
        <f t="shared" si="2"/>
        <v>11001 – Výuka, provoz (dotace)</v>
      </c>
      <c r="F32" s="8" t="s">
        <v>10518</v>
      </c>
      <c r="G32" s="9">
        <f t="shared" si="3"/>
        <v>11001</v>
      </c>
      <c r="H32" s="9" t="str">
        <f>VLOOKUP(G32,Tabulka3[],3,0)</f>
        <v>11001 – Výuka, provoz (dotace)</v>
      </c>
    </row>
    <row r="33" spans="1:8" x14ac:dyDescent="0.25">
      <c r="A33" s="9" t="str">
        <f t="shared" si="1"/>
        <v>11001170-88____13 – 170-88 nezp.mzdy 13</v>
      </c>
      <c r="B33" s="8" t="s">
        <v>6921</v>
      </c>
      <c r="C33" s="8" t="s">
        <v>6922</v>
      </c>
      <c r="D33" s="18" t="str">
        <f t="shared" si="0"/>
        <v>11001</v>
      </c>
      <c r="E33" s="9" t="str">
        <f t="shared" si="2"/>
        <v>11001 – Výuka, provoz (dotace)</v>
      </c>
      <c r="F33" s="8" t="s">
        <v>10518</v>
      </c>
      <c r="G33" s="9">
        <f t="shared" si="3"/>
        <v>11001</v>
      </c>
      <c r="H33" s="9" t="str">
        <f>VLOOKUP(G33,Tabulka3[],3,0)</f>
        <v>11001 – Výuka, provoz (dotace)</v>
      </c>
    </row>
    <row r="34" spans="1:8" x14ac:dyDescent="0.25">
      <c r="A34" s="9" t="str">
        <f t="shared" si="1"/>
        <v>11001180-00____13 – 180-00 dotace 13</v>
      </c>
      <c r="B34" s="8" t="s">
        <v>6923</v>
      </c>
      <c r="C34" s="8" t="s">
        <v>6924</v>
      </c>
      <c r="D34" s="18" t="str">
        <f t="shared" si="0"/>
        <v>11001</v>
      </c>
      <c r="E34" s="9" t="str">
        <f t="shared" si="2"/>
        <v>11001 – Výuka, provoz (dotace)</v>
      </c>
      <c r="F34" s="8" t="s">
        <v>10519</v>
      </c>
      <c r="G34" s="9">
        <f t="shared" si="3"/>
        <v>11001</v>
      </c>
      <c r="H34" s="9" t="str">
        <f>VLOOKUP(G34,Tabulka3[],3,0)</f>
        <v>11001 – Výuka, provoz (dotace)</v>
      </c>
    </row>
    <row r="35" spans="1:8" x14ac:dyDescent="0.25">
      <c r="A35" s="9" t="str">
        <f t="shared" si="1"/>
        <v>11001180-68____13 – 180-68 režie 13</v>
      </c>
      <c r="B35" s="8" t="s">
        <v>6925</v>
      </c>
      <c r="C35" s="8" t="s">
        <v>6926</v>
      </c>
      <c r="D35" s="18" t="str">
        <f t="shared" si="0"/>
        <v>11001</v>
      </c>
      <c r="E35" s="9" t="str">
        <f t="shared" si="2"/>
        <v>11001 – Výuka, provoz (dotace)</v>
      </c>
      <c r="F35" s="8" t="s">
        <v>10519</v>
      </c>
      <c r="G35" s="9">
        <f t="shared" si="3"/>
        <v>11001</v>
      </c>
      <c r="H35" s="9" t="str">
        <f>VLOOKUP(G35,Tabulka3[],3,0)</f>
        <v>11001 – Výuka, provoz (dotace)</v>
      </c>
    </row>
    <row r="36" spans="1:8" x14ac:dyDescent="0.25">
      <c r="A36" s="9" t="str">
        <f t="shared" si="1"/>
        <v>11001180-88____13 – 180-88 nezp.mzdy 13</v>
      </c>
      <c r="B36" s="8" t="s">
        <v>6927</v>
      </c>
      <c r="C36" s="8" t="s">
        <v>6928</v>
      </c>
      <c r="D36" s="18" t="str">
        <f t="shared" si="0"/>
        <v>11001</v>
      </c>
      <c r="E36" s="9" t="str">
        <f t="shared" si="2"/>
        <v>11001 – Výuka, provoz (dotace)</v>
      </c>
      <c r="F36" s="8" t="s">
        <v>10519</v>
      </c>
      <c r="G36" s="9">
        <f t="shared" si="3"/>
        <v>11001</v>
      </c>
      <c r="H36" s="9" t="str">
        <f>VLOOKUP(G36,Tabulka3[],3,0)</f>
        <v>11001 – Výuka, provoz (dotace)</v>
      </c>
    </row>
    <row r="37" spans="1:8" x14ac:dyDescent="0.25">
      <c r="A37" s="9" t="str">
        <f t="shared" si="1"/>
        <v>11001190-00____13 – 190-00 dotace 13</v>
      </c>
      <c r="B37" s="8" t="s">
        <v>6929</v>
      </c>
      <c r="C37" s="8" t="s">
        <v>6930</v>
      </c>
      <c r="D37" s="18" t="str">
        <f t="shared" si="0"/>
        <v>11001</v>
      </c>
      <c r="E37" s="9" t="str">
        <f t="shared" si="2"/>
        <v>11001 – Výuka, provoz (dotace)</v>
      </c>
      <c r="F37" s="8" t="s">
        <v>10520</v>
      </c>
      <c r="G37" s="9">
        <f t="shared" si="3"/>
        <v>11001</v>
      </c>
      <c r="H37" s="9" t="str">
        <f>VLOOKUP(G37,Tabulka3[],3,0)</f>
        <v>11001 – Výuka, provoz (dotace)</v>
      </c>
    </row>
    <row r="38" spans="1:8" x14ac:dyDescent="0.25">
      <c r="A38" s="9" t="str">
        <f t="shared" si="1"/>
        <v>11001190-68____13 – 190-68 režie 13</v>
      </c>
      <c r="B38" s="8" t="s">
        <v>6931</v>
      </c>
      <c r="C38" s="8" t="s">
        <v>6932</v>
      </c>
      <c r="D38" s="18" t="str">
        <f t="shared" si="0"/>
        <v>11001</v>
      </c>
      <c r="E38" s="9" t="str">
        <f t="shared" si="2"/>
        <v>11001 – Výuka, provoz (dotace)</v>
      </c>
      <c r="F38" s="8" t="s">
        <v>10520</v>
      </c>
      <c r="G38" s="9">
        <f t="shared" si="3"/>
        <v>11001</v>
      </c>
      <c r="H38" s="9" t="str">
        <f>VLOOKUP(G38,Tabulka3[],3,0)</f>
        <v>11001 – Výuka, provoz (dotace)</v>
      </c>
    </row>
    <row r="39" spans="1:8" x14ac:dyDescent="0.25">
      <c r="A39" s="9" t="str">
        <f t="shared" si="1"/>
        <v>11001190-88____13 – 190-88 nezp.mzdy 13</v>
      </c>
      <c r="B39" s="8" t="s">
        <v>6933</v>
      </c>
      <c r="C39" s="8" t="s">
        <v>6934</v>
      </c>
      <c r="D39" s="18" t="str">
        <f t="shared" si="0"/>
        <v>11001</v>
      </c>
      <c r="E39" s="9" t="str">
        <f t="shared" si="2"/>
        <v>11001 – Výuka, provoz (dotace)</v>
      </c>
      <c r="F39" s="8" t="s">
        <v>10520</v>
      </c>
      <c r="G39" s="9">
        <f t="shared" si="3"/>
        <v>11001</v>
      </c>
      <c r="H39" s="9" t="str">
        <f>VLOOKUP(G39,Tabulka3[],3,0)</f>
        <v>11001 – Výuka, provoz (dotace)</v>
      </c>
    </row>
    <row r="40" spans="1:8" x14ac:dyDescent="0.25">
      <c r="A40" s="9" t="str">
        <f t="shared" si="1"/>
        <v>11001191-00____13 – 191-00 13</v>
      </c>
      <c r="B40" s="8" t="s">
        <v>6935</v>
      </c>
      <c r="C40" s="8" t="s">
        <v>6936</v>
      </c>
      <c r="D40" s="18" t="str">
        <f t="shared" si="0"/>
        <v>11001</v>
      </c>
      <c r="E40" s="9" t="str">
        <f t="shared" si="2"/>
        <v>11001 – Výuka, provoz (dotace)</v>
      </c>
      <c r="F40" s="8" t="s">
        <v>10521</v>
      </c>
      <c r="G40" s="9">
        <f t="shared" si="3"/>
        <v>11001</v>
      </c>
      <c r="H40" s="9" t="str">
        <f>VLOOKUP(G40,Tabulka3[],3,0)</f>
        <v>11001 – Výuka, provoz (dotace)</v>
      </c>
    </row>
    <row r="41" spans="1:8" x14ac:dyDescent="0.25">
      <c r="A41" s="9" t="str">
        <f t="shared" si="1"/>
        <v>11001191-88____13 – 191-88 nezp.mzdy 13</v>
      </c>
      <c r="B41" s="8" t="s">
        <v>6937</v>
      </c>
      <c r="C41" s="8" t="s">
        <v>6938</v>
      </c>
      <c r="D41" s="18" t="str">
        <f t="shared" si="0"/>
        <v>11001</v>
      </c>
      <c r="E41" s="9" t="str">
        <f t="shared" si="2"/>
        <v>11001 – Výuka, provoz (dotace)</v>
      </c>
      <c r="F41" s="8" t="s">
        <v>10521</v>
      </c>
      <c r="G41" s="9">
        <f t="shared" si="3"/>
        <v>11001</v>
      </c>
      <c r="H41" s="9" t="str">
        <f>VLOOKUP(G41,Tabulka3[],3,0)</f>
        <v>11001 – Výuka, provoz (dotace)</v>
      </c>
    </row>
    <row r="42" spans="1:8" x14ac:dyDescent="0.25">
      <c r="A42" s="9" t="str">
        <f t="shared" si="1"/>
        <v>11001200-00____13 – 200-00 dotace 13</v>
      </c>
      <c r="B42" s="8" t="s">
        <v>6939</v>
      </c>
      <c r="C42" s="8" t="s">
        <v>6940</v>
      </c>
      <c r="D42" s="18" t="str">
        <f t="shared" si="0"/>
        <v>11001</v>
      </c>
      <c r="E42" s="9" t="str">
        <f t="shared" si="2"/>
        <v>11001 – Výuka, provoz (dotace)</v>
      </c>
      <c r="F42" s="8" t="s">
        <v>10522</v>
      </c>
      <c r="G42" s="9">
        <f t="shared" si="3"/>
        <v>11001</v>
      </c>
      <c r="H42" s="9" t="str">
        <f>VLOOKUP(G42,Tabulka3[],3,0)</f>
        <v>11001 – Výuka, provoz (dotace)</v>
      </c>
    </row>
    <row r="43" spans="1:8" x14ac:dyDescent="0.25">
      <c r="A43" s="9" t="str">
        <f t="shared" si="1"/>
        <v>11001200-68____13 – 200-68 režie 13</v>
      </c>
      <c r="B43" s="8" t="s">
        <v>6941</v>
      </c>
      <c r="C43" s="8" t="s">
        <v>6942</v>
      </c>
      <c r="D43" s="18" t="str">
        <f t="shared" si="0"/>
        <v>11001</v>
      </c>
      <c r="E43" s="9" t="str">
        <f t="shared" si="2"/>
        <v>11001 – Výuka, provoz (dotace)</v>
      </c>
      <c r="F43" s="8" t="s">
        <v>10522</v>
      </c>
      <c r="G43" s="9">
        <f t="shared" si="3"/>
        <v>11001</v>
      </c>
      <c r="H43" s="9" t="str">
        <f>VLOOKUP(G43,Tabulka3[],3,0)</f>
        <v>11001 – Výuka, provoz (dotace)</v>
      </c>
    </row>
    <row r="44" spans="1:8" x14ac:dyDescent="0.25">
      <c r="A44" s="9" t="str">
        <f t="shared" si="1"/>
        <v>11001200-88____13 – 200-88 nezp.mzdy 13</v>
      </c>
      <c r="B44" s="8" t="s">
        <v>6943</v>
      </c>
      <c r="C44" s="8" t="s">
        <v>6944</v>
      </c>
      <c r="D44" s="18" t="str">
        <f t="shared" si="0"/>
        <v>11001</v>
      </c>
      <c r="E44" s="9" t="str">
        <f t="shared" si="2"/>
        <v>11001 – Výuka, provoz (dotace)</v>
      </c>
      <c r="F44" s="8" t="s">
        <v>10522</v>
      </c>
      <c r="G44" s="9">
        <f t="shared" si="3"/>
        <v>11001</v>
      </c>
      <c r="H44" s="9" t="str">
        <f>VLOOKUP(G44,Tabulka3[],3,0)</f>
        <v>11001 – Výuka, provoz (dotace)</v>
      </c>
    </row>
    <row r="45" spans="1:8" x14ac:dyDescent="0.25">
      <c r="A45" s="9" t="str">
        <f t="shared" si="1"/>
        <v>110012025-890-813 – 2025-890-890 MIMOŘÁDNÝ PROVOZ 13</v>
      </c>
      <c r="B45" s="8" t="s">
        <v>10469</v>
      </c>
      <c r="C45" s="8" t="s">
        <v>10470</v>
      </c>
      <c r="D45" s="18" t="str">
        <f t="shared" si="0"/>
        <v>11001</v>
      </c>
      <c r="E45" s="9" t="str">
        <f t="shared" si="2"/>
        <v>11001 – Výuka, provoz (dotace)</v>
      </c>
      <c r="F45" s="8" t="s">
        <v>10523</v>
      </c>
      <c r="G45" s="9">
        <f t="shared" si="3"/>
        <v>11001</v>
      </c>
      <c r="H45" s="9" t="str">
        <f>VLOOKUP(G45,Tabulka3[],3,0)</f>
        <v>11001 – Výuka, provoz (dotace)</v>
      </c>
    </row>
    <row r="46" spans="1:8" x14ac:dyDescent="0.25">
      <c r="A46" s="9" t="str">
        <f t="shared" si="1"/>
        <v>11001210-00____13 – 210-00 dotace 13</v>
      </c>
      <c r="B46" s="8" t="s">
        <v>6945</v>
      </c>
      <c r="C46" s="8" t="s">
        <v>6946</v>
      </c>
      <c r="D46" s="18" t="str">
        <f t="shared" si="0"/>
        <v>11001</v>
      </c>
      <c r="E46" s="9" t="str">
        <f t="shared" si="2"/>
        <v>11001 – Výuka, provoz (dotace)</v>
      </c>
      <c r="F46" s="8" t="s">
        <v>10524</v>
      </c>
      <c r="G46" s="9">
        <f t="shared" si="3"/>
        <v>11001</v>
      </c>
      <c r="H46" s="9" t="str">
        <f>VLOOKUP(G46,Tabulka3[],3,0)</f>
        <v>11001 – Výuka, provoz (dotace)</v>
      </c>
    </row>
    <row r="47" spans="1:8" x14ac:dyDescent="0.25">
      <c r="A47" s="9" t="str">
        <f t="shared" si="1"/>
        <v>11001210-88____13 – 210-88 nezp.mzdy 13</v>
      </c>
      <c r="B47" s="8" t="s">
        <v>6947</v>
      </c>
      <c r="C47" s="8" t="s">
        <v>6948</v>
      </c>
      <c r="D47" s="18" t="str">
        <f t="shared" si="0"/>
        <v>11001</v>
      </c>
      <c r="E47" s="9" t="str">
        <f t="shared" si="2"/>
        <v>11001 – Výuka, provoz (dotace)</v>
      </c>
      <c r="F47" s="8" t="s">
        <v>10524</v>
      </c>
      <c r="G47" s="9">
        <f t="shared" si="3"/>
        <v>11001</v>
      </c>
      <c r="H47" s="9" t="str">
        <f>VLOOKUP(G47,Tabulka3[],3,0)</f>
        <v>11001 – Výuka, provoz (dotace)</v>
      </c>
    </row>
    <row r="48" spans="1:8" x14ac:dyDescent="0.25">
      <c r="A48" s="9" t="str">
        <f t="shared" si="1"/>
        <v>11001220-00____13 – 220-00 dotace 13</v>
      </c>
      <c r="B48" s="8" t="s">
        <v>6949</v>
      </c>
      <c r="C48" s="8" t="s">
        <v>6950</v>
      </c>
      <c r="D48" s="18" t="str">
        <f t="shared" si="0"/>
        <v>11001</v>
      </c>
      <c r="E48" s="9" t="str">
        <f t="shared" si="2"/>
        <v>11001 – Výuka, provoz (dotace)</v>
      </c>
      <c r="F48" s="8" t="s">
        <v>10525</v>
      </c>
      <c r="G48" s="9">
        <f t="shared" si="3"/>
        <v>11001</v>
      </c>
      <c r="H48" s="9" t="str">
        <f>VLOOKUP(G48,Tabulka3[],3,0)</f>
        <v>11001 – Výuka, provoz (dotace)</v>
      </c>
    </row>
    <row r="49" spans="1:8" x14ac:dyDescent="0.25">
      <c r="A49" s="9" t="str">
        <f t="shared" si="1"/>
        <v>11001220-68____13 – 220-68 režie 13</v>
      </c>
      <c r="B49" s="8" t="s">
        <v>6951</v>
      </c>
      <c r="C49" s="8" t="s">
        <v>6952</v>
      </c>
      <c r="D49" s="18" t="str">
        <f t="shared" si="0"/>
        <v>11001</v>
      </c>
      <c r="E49" s="9" t="str">
        <f t="shared" si="2"/>
        <v>11001 – Výuka, provoz (dotace)</v>
      </c>
      <c r="F49" s="8" t="s">
        <v>10526</v>
      </c>
      <c r="G49" s="9">
        <f t="shared" si="3"/>
        <v>11001</v>
      </c>
      <c r="H49" s="9" t="str">
        <f>VLOOKUP(G49,Tabulka3[],3,0)</f>
        <v>11001 – Výuka, provoz (dotace)</v>
      </c>
    </row>
    <row r="50" spans="1:8" x14ac:dyDescent="0.25">
      <c r="A50" s="9" t="str">
        <f t="shared" si="1"/>
        <v>11001220-88____13 – 220-88 nezp.mzdy 13</v>
      </c>
      <c r="B50" s="8" t="s">
        <v>6953</v>
      </c>
      <c r="C50" s="8" t="s">
        <v>6954</v>
      </c>
      <c r="D50" s="18" t="str">
        <f t="shared" si="0"/>
        <v>11001</v>
      </c>
      <c r="E50" s="9" t="str">
        <f t="shared" si="2"/>
        <v>11001 – Výuka, provoz (dotace)</v>
      </c>
      <c r="F50" s="8" t="s">
        <v>10525</v>
      </c>
      <c r="G50" s="9">
        <f t="shared" si="3"/>
        <v>11001</v>
      </c>
      <c r="H50" s="9" t="str">
        <f>VLOOKUP(G50,Tabulka3[],3,0)</f>
        <v>11001 – Výuka, provoz (dotace)</v>
      </c>
    </row>
    <row r="51" spans="1:8" x14ac:dyDescent="0.25">
      <c r="A51" s="9" t="str">
        <f t="shared" si="1"/>
        <v>11001223011____13 – 223011 Fond F-mzdová koheze 13</v>
      </c>
      <c r="B51" s="8" t="s">
        <v>10137</v>
      </c>
      <c r="C51" s="8" t="s">
        <v>10138</v>
      </c>
      <c r="D51" s="18" t="str">
        <f t="shared" si="0"/>
        <v>11001</v>
      </c>
      <c r="E51" s="9" t="str">
        <f t="shared" si="2"/>
        <v>11001 – Výuka, provoz (dotace)</v>
      </c>
      <c r="F51" s="8" t="s">
        <v>10527</v>
      </c>
      <c r="G51" s="9">
        <f t="shared" si="3"/>
        <v>11001</v>
      </c>
      <c r="H51" s="9" t="str">
        <f>VLOOKUP(G51,Tabulka3[],3,0)</f>
        <v>11001 – Výuka, provoz (dotace)</v>
      </c>
    </row>
    <row r="52" spans="1:8" x14ac:dyDescent="0.25">
      <c r="A52" s="9" t="str">
        <f t="shared" si="1"/>
        <v>11001240-00____13 – 240-00 dotace 13</v>
      </c>
      <c r="B52" s="8" t="s">
        <v>6955</v>
      </c>
      <c r="C52" s="8" t="s">
        <v>6956</v>
      </c>
      <c r="D52" s="18" t="str">
        <f t="shared" si="0"/>
        <v>11001</v>
      </c>
      <c r="E52" s="9" t="str">
        <f t="shared" si="2"/>
        <v>11001 – Výuka, provoz (dotace)</v>
      </c>
      <c r="F52" s="8" t="s">
        <v>10528</v>
      </c>
      <c r="G52" s="9">
        <f t="shared" si="3"/>
        <v>11001</v>
      </c>
      <c r="H52" s="9" t="str">
        <f>VLOOKUP(G52,Tabulka3[],3,0)</f>
        <v>11001 – Výuka, provoz (dotace)</v>
      </c>
    </row>
    <row r="53" spans="1:8" x14ac:dyDescent="0.25">
      <c r="A53" s="9" t="str">
        <f t="shared" si="1"/>
        <v>11001240-88____13 – 240-88 nezp.mzdy 13</v>
      </c>
      <c r="B53" s="8" t="s">
        <v>6957</v>
      </c>
      <c r="C53" s="8" t="s">
        <v>6958</v>
      </c>
      <c r="D53" s="18" t="str">
        <f t="shared" si="0"/>
        <v>11001</v>
      </c>
      <c r="E53" s="9" t="str">
        <f t="shared" si="2"/>
        <v>11001 – Výuka, provoz (dotace)</v>
      </c>
      <c r="F53" s="8" t="s">
        <v>10528</v>
      </c>
      <c r="G53" s="9">
        <f t="shared" si="3"/>
        <v>11001</v>
      </c>
      <c r="H53" s="9" t="str">
        <f>VLOOKUP(G53,Tabulka3[],3,0)</f>
        <v>11001 – Výuka, provoz (dotace)</v>
      </c>
    </row>
    <row r="54" spans="1:8" x14ac:dyDescent="0.25">
      <c r="A54" s="9" t="str">
        <f t="shared" si="1"/>
        <v>11001250-00____13 – 250-00 dotace 13</v>
      </c>
      <c r="B54" s="8" t="s">
        <v>6959</v>
      </c>
      <c r="C54" s="8" t="s">
        <v>6960</v>
      </c>
      <c r="D54" s="18" t="str">
        <f t="shared" si="0"/>
        <v>11001</v>
      </c>
      <c r="E54" s="9" t="str">
        <f t="shared" si="2"/>
        <v>11001 – Výuka, provoz (dotace)</v>
      </c>
      <c r="F54" s="8" t="s">
        <v>10529</v>
      </c>
      <c r="G54" s="9">
        <f t="shared" si="3"/>
        <v>11001</v>
      </c>
      <c r="H54" s="9" t="str">
        <f>VLOOKUP(G54,Tabulka3[],3,0)</f>
        <v>11001 – Výuka, provoz (dotace)</v>
      </c>
    </row>
    <row r="55" spans="1:8" x14ac:dyDescent="0.25">
      <c r="A55" s="9" t="str">
        <f t="shared" si="1"/>
        <v>11001250-2025__13 – 250-2025 NELÉKAŘI 13</v>
      </c>
      <c r="B55" s="8" t="s">
        <v>6961</v>
      </c>
      <c r="C55" s="8" t="s">
        <v>6962</v>
      </c>
      <c r="D55" s="18" t="str">
        <f t="shared" si="0"/>
        <v>11001</v>
      </c>
      <c r="E55" s="9" t="str">
        <f t="shared" si="2"/>
        <v>11001 – Výuka, provoz (dotace)</v>
      </c>
      <c r="F55" s="8" t="s">
        <v>10529</v>
      </c>
      <c r="G55" s="9">
        <f t="shared" si="3"/>
        <v>11001</v>
      </c>
      <c r="H55" s="9" t="str">
        <f>VLOOKUP(G55,Tabulka3[],3,0)</f>
        <v>11001 – Výuka, provoz (dotace)</v>
      </c>
    </row>
    <row r="56" spans="1:8" x14ac:dyDescent="0.25">
      <c r="A56" s="9" t="str">
        <f t="shared" si="1"/>
        <v>11001250-68____13 – 250-68 režie 13</v>
      </c>
      <c r="B56" s="8" t="s">
        <v>6963</v>
      </c>
      <c r="C56" s="8" t="s">
        <v>6964</v>
      </c>
      <c r="D56" s="18" t="str">
        <f t="shared" si="0"/>
        <v>11001</v>
      </c>
      <c r="E56" s="9" t="str">
        <f t="shared" si="2"/>
        <v>11001 – Výuka, provoz (dotace)</v>
      </c>
      <c r="F56" s="8" t="s">
        <v>10529</v>
      </c>
      <c r="G56" s="9">
        <f t="shared" si="3"/>
        <v>11001</v>
      </c>
      <c r="H56" s="9" t="str">
        <f>VLOOKUP(G56,Tabulka3[],3,0)</f>
        <v>11001 – Výuka, provoz (dotace)</v>
      </c>
    </row>
    <row r="57" spans="1:8" x14ac:dyDescent="0.25">
      <c r="A57" s="9" t="str">
        <f t="shared" si="1"/>
        <v>11001250-88____13 – 250-88 nezp.mzdy 13</v>
      </c>
      <c r="B57" s="8" t="s">
        <v>6965</v>
      </c>
      <c r="C57" s="8" t="s">
        <v>6966</v>
      </c>
      <c r="D57" s="18" t="str">
        <f t="shared" si="0"/>
        <v>11001</v>
      </c>
      <c r="E57" s="9" t="str">
        <f t="shared" si="2"/>
        <v>11001 – Výuka, provoz (dotace)</v>
      </c>
      <c r="F57" s="8" t="s">
        <v>10529</v>
      </c>
      <c r="G57" s="9">
        <f t="shared" si="3"/>
        <v>11001</v>
      </c>
      <c r="H57" s="9" t="str">
        <f>VLOOKUP(G57,Tabulka3[],3,0)</f>
        <v>11001 – Výuka, provoz (dotace)</v>
      </c>
    </row>
    <row r="58" spans="1:8" x14ac:dyDescent="0.25">
      <c r="A58" s="9" t="str">
        <f t="shared" si="1"/>
        <v>11001260-00____13 – 260-00 dotace 13</v>
      </c>
      <c r="B58" s="8" t="s">
        <v>6967</v>
      </c>
      <c r="C58" s="8" t="s">
        <v>6968</v>
      </c>
      <c r="D58" s="18" t="str">
        <f t="shared" si="0"/>
        <v>11001</v>
      </c>
      <c r="E58" s="9" t="str">
        <f t="shared" si="2"/>
        <v>11001 – Výuka, provoz (dotace)</v>
      </c>
      <c r="F58" s="8" t="s">
        <v>10526</v>
      </c>
      <c r="G58" s="9">
        <f t="shared" si="3"/>
        <v>11001</v>
      </c>
      <c r="H58" s="9" t="str">
        <f>VLOOKUP(G58,Tabulka3[],3,0)</f>
        <v>11001 – Výuka, provoz (dotace)</v>
      </c>
    </row>
    <row r="59" spans="1:8" x14ac:dyDescent="0.25">
      <c r="A59" s="9" t="str">
        <f t="shared" si="1"/>
        <v>11001260-68____13 – 260-68 režie 13</v>
      </c>
      <c r="B59" s="8" t="s">
        <v>6969</v>
      </c>
      <c r="C59" s="8" t="s">
        <v>6970</v>
      </c>
      <c r="D59" s="18" t="str">
        <f t="shared" si="0"/>
        <v>11001</v>
      </c>
      <c r="E59" s="9" t="str">
        <f t="shared" si="2"/>
        <v>11001 – Výuka, provoz (dotace)</v>
      </c>
      <c r="F59" s="8" t="s">
        <v>10526</v>
      </c>
      <c r="G59" s="9">
        <f t="shared" si="3"/>
        <v>11001</v>
      </c>
      <c r="H59" s="9" t="str">
        <f>VLOOKUP(G59,Tabulka3[],3,0)</f>
        <v>11001 – Výuka, provoz (dotace)</v>
      </c>
    </row>
    <row r="60" spans="1:8" x14ac:dyDescent="0.25">
      <c r="A60" s="9" t="str">
        <f t="shared" si="1"/>
        <v>11001260-88____13 – 260-88 nezp.mzdy 13</v>
      </c>
      <c r="B60" s="8" t="s">
        <v>6971</v>
      </c>
      <c r="C60" s="8" t="s">
        <v>6972</v>
      </c>
      <c r="D60" s="18" t="str">
        <f t="shared" si="0"/>
        <v>11001</v>
      </c>
      <c r="E60" s="9" t="str">
        <f t="shared" si="2"/>
        <v>11001 – Výuka, provoz (dotace)</v>
      </c>
      <c r="F60" s="8" t="s">
        <v>10526</v>
      </c>
      <c r="G60" s="9">
        <f t="shared" si="3"/>
        <v>11001</v>
      </c>
      <c r="H60" s="9" t="str">
        <f>VLOOKUP(G60,Tabulka3[],3,0)</f>
        <v>11001 – Výuka, provoz (dotace)</v>
      </c>
    </row>
    <row r="61" spans="1:8" x14ac:dyDescent="0.25">
      <c r="A61" s="9" t="str">
        <f t="shared" si="1"/>
        <v>11001280-00____13 – 280-00 dotace 13</v>
      </c>
      <c r="B61" s="8" t="s">
        <v>6973</v>
      </c>
      <c r="C61" s="8" t="s">
        <v>6974</v>
      </c>
      <c r="D61" s="18" t="str">
        <f t="shared" si="0"/>
        <v>11001</v>
      </c>
      <c r="E61" s="9" t="str">
        <f t="shared" si="2"/>
        <v>11001 – Výuka, provoz (dotace)</v>
      </c>
      <c r="F61" s="8" t="s">
        <v>10530</v>
      </c>
      <c r="G61" s="9">
        <f t="shared" si="3"/>
        <v>11001</v>
      </c>
      <c r="H61" s="9" t="str">
        <f>VLOOKUP(G61,Tabulka3[],3,0)</f>
        <v>11001 – Výuka, provoz (dotace)</v>
      </c>
    </row>
    <row r="62" spans="1:8" x14ac:dyDescent="0.25">
      <c r="A62" s="9" t="str">
        <f t="shared" si="1"/>
        <v>11001280-88____13 – 280-88 nezp.mzdy 13</v>
      </c>
      <c r="B62" s="8" t="s">
        <v>6975</v>
      </c>
      <c r="C62" s="8" t="s">
        <v>6976</v>
      </c>
      <c r="D62" s="18" t="str">
        <f t="shared" si="0"/>
        <v>11001</v>
      </c>
      <c r="E62" s="9" t="str">
        <f t="shared" si="2"/>
        <v>11001 – Výuka, provoz (dotace)</v>
      </c>
      <c r="F62" s="8" t="s">
        <v>10530</v>
      </c>
      <c r="G62" s="9">
        <f t="shared" si="3"/>
        <v>11001</v>
      </c>
      <c r="H62" s="9" t="str">
        <f>VLOOKUP(G62,Tabulka3[],3,0)</f>
        <v>11001 – Výuka, provoz (dotace)</v>
      </c>
    </row>
    <row r="63" spans="1:8" x14ac:dyDescent="0.25">
      <c r="A63" s="9" t="str">
        <f t="shared" si="1"/>
        <v>11001291-00____13 – 291-00 dotace 13</v>
      </c>
      <c r="B63" s="8" t="s">
        <v>6977</v>
      </c>
      <c r="C63" s="8" t="s">
        <v>6978</v>
      </c>
      <c r="D63" s="18" t="str">
        <f t="shared" si="0"/>
        <v>11001</v>
      </c>
      <c r="E63" s="9" t="str">
        <f t="shared" si="2"/>
        <v>11001 – Výuka, provoz (dotace)</v>
      </c>
      <c r="F63" s="8" t="s">
        <v>10531</v>
      </c>
      <c r="G63" s="9">
        <f t="shared" si="3"/>
        <v>11001</v>
      </c>
      <c r="H63" s="9" t="str">
        <f>VLOOKUP(G63,Tabulka3[],3,0)</f>
        <v>11001 – Výuka, provoz (dotace)</v>
      </c>
    </row>
    <row r="64" spans="1:8" x14ac:dyDescent="0.25">
      <c r="A64" s="9" t="str">
        <f t="shared" si="1"/>
        <v>11001291-68____13 – 291-68 režie 13</v>
      </c>
      <c r="B64" s="8" t="s">
        <v>6979</v>
      </c>
      <c r="C64" s="8" t="s">
        <v>6980</v>
      </c>
      <c r="D64" s="18" t="str">
        <f t="shared" si="0"/>
        <v>11001</v>
      </c>
      <c r="E64" s="9" t="str">
        <f t="shared" si="2"/>
        <v>11001 – Výuka, provoz (dotace)</v>
      </c>
      <c r="F64" s="8" t="s">
        <v>10531</v>
      </c>
      <c r="G64" s="9">
        <f t="shared" si="3"/>
        <v>11001</v>
      </c>
      <c r="H64" s="9" t="str">
        <f>VLOOKUP(G64,Tabulka3[],3,0)</f>
        <v>11001 – Výuka, provoz (dotace)</v>
      </c>
    </row>
    <row r="65" spans="1:8" x14ac:dyDescent="0.25">
      <c r="A65" s="9" t="str">
        <f t="shared" si="1"/>
        <v>11001291-88____13 – 291-88 nezp.mzdy 13</v>
      </c>
      <c r="B65" s="8" t="s">
        <v>6981</v>
      </c>
      <c r="C65" s="8" t="s">
        <v>6982</v>
      </c>
      <c r="D65" s="18" t="str">
        <f t="shared" si="0"/>
        <v>11001</v>
      </c>
      <c r="E65" s="9" t="str">
        <f t="shared" si="2"/>
        <v>11001 – Výuka, provoz (dotace)</v>
      </c>
      <c r="F65" s="8" t="s">
        <v>10531</v>
      </c>
      <c r="G65" s="9">
        <f t="shared" si="3"/>
        <v>11001</v>
      </c>
      <c r="H65" s="9" t="str">
        <f>VLOOKUP(G65,Tabulka3[],3,0)</f>
        <v>11001 – Výuka, provoz (dotace)</v>
      </c>
    </row>
    <row r="66" spans="1:8" x14ac:dyDescent="0.25">
      <c r="A66" s="9" t="str">
        <f t="shared" si="1"/>
        <v>11001292-00____13 – 292-00 dotace CAPI 13</v>
      </c>
      <c r="B66" s="8" t="s">
        <v>6983</v>
      </c>
      <c r="C66" s="8" t="s">
        <v>6984</v>
      </c>
      <c r="D66" s="18" t="str">
        <f t="shared" si="0"/>
        <v>11001</v>
      </c>
      <c r="E66" s="9" t="str">
        <f t="shared" si="2"/>
        <v>11001 – Výuka, provoz (dotace)</v>
      </c>
      <c r="F66" s="8" t="s">
        <v>10532</v>
      </c>
      <c r="G66" s="9">
        <f t="shared" si="3"/>
        <v>11001</v>
      </c>
      <c r="H66" s="9" t="str">
        <f>VLOOKUP(G66,Tabulka3[],3,0)</f>
        <v>11001 – Výuka, provoz (dotace)</v>
      </c>
    </row>
    <row r="67" spans="1:8" x14ac:dyDescent="0.25">
      <c r="A67" s="9" t="str">
        <f t="shared" ref="A67:A130" si="4">_xlfn.CONCAT(B67," – ",C67)</f>
        <v>11001292-68____13 – 292-68 režie 13</v>
      </c>
      <c r="B67" s="8" t="s">
        <v>6985</v>
      </c>
      <c r="C67" s="8" t="s">
        <v>6986</v>
      </c>
      <c r="D67" s="18" t="str">
        <f t="shared" ref="D67:D130" si="5">MID(B67,1,5)</f>
        <v>11001</v>
      </c>
      <c r="E67" s="9" t="str">
        <f t="shared" ref="E67:E130" si="6">H67</f>
        <v>11001 – Výuka, provoz (dotace)</v>
      </c>
      <c r="F67" s="8" t="s">
        <v>10532</v>
      </c>
      <c r="G67" s="9">
        <f t="shared" ref="G67:G130" si="7">VALUE(D67)</f>
        <v>11001</v>
      </c>
      <c r="H67" s="9" t="str">
        <f>VLOOKUP(G67,Tabulka3[],3,0)</f>
        <v>11001 – Výuka, provoz (dotace)</v>
      </c>
    </row>
    <row r="68" spans="1:8" x14ac:dyDescent="0.25">
      <c r="A68" s="9" t="str">
        <f t="shared" si="4"/>
        <v>11001292-88____13 – 292-88 nezp.mzdy 13</v>
      </c>
      <c r="B68" s="8" t="s">
        <v>6987</v>
      </c>
      <c r="C68" s="8" t="s">
        <v>6988</v>
      </c>
      <c r="D68" s="18" t="str">
        <f t="shared" si="5"/>
        <v>11001</v>
      </c>
      <c r="E68" s="9" t="str">
        <f t="shared" si="6"/>
        <v>11001 – Výuka, provoz (dotace)</v>
      </c>
      <c r="F68" s="8" t="s">
        <v>10532</v>
      </c>
      <c r="G68" s="9">
        <f t="shared" si="7"/>
        <v>11001</v>
      </c>
      <c r="H68" s="9" t="str">
        <f>VLOOKUP(G68,Tabulka3[],3,0)</f>
        <v>11001 – Výuka, provoz (dotace)</v>
      </c>
    </row>
    <row r="69" spans="1:8" x14ac:dyDescent="0.25">
      <c r="A69" s="9" t="str">
        <f t="shared" si="4"/>
        <v>11001310-00____13 – 310-00 dotace 13</v>
      </c>
      <c r="B69" s="8" t="s">
        <v>6989</v>
      </c>
      <c r="C69" s="8" t="s">
        <v>6990</v>
      </c>
      <c r="D69" s="18" t="str">
        <f t="shared" si="5"/>
        <v>11001</v>
      </c>
      <c r="E69" s="9" t="str">
        <f t="shared" si="6"/>
        <v>11001 – Výuka, provoz (dotace)</v>
      </c>
      <c r="F69" s="8" t="s">
        <v>10533</v>
      </c>
      <c r="G69" s="9">
        <f t="shared" si="7"/>
        <v>11001</v>
      </c>
      <c r="H69" s="9" t="str">
        <f>VLOOKUP(G69,Tabulka3[],3,0)</f>
        <v>11001 – Výuka, provoz (dotace)</v>
      </c>
    </row>
    <row r="70" spans="1:8" x14ac:dyDescent="0.25">
      <c r="A70" s="9" t="str">
        <f t="shared" si="4"/>
        <v>11001310-68____13 – 310-68 režie 13</v>
      </c>
      <c r="B70" s="8" t="s">
        <v>6991</v>
      </c>
      <c r="C70" s="8" t="s">
        <v>6992</v>
      </c>
      <c r="D70" s="18" t="str">
        <f t="shared" si="5"/>
        <v>11001</v>
      </c>
      <c r="E70" s="9" t="str">
        <f t="shared" si="6"/>
        <v>11001 – Výuka, provoz (dotace)</v>
      </c>
      <c r="F70" s="8" t="s">
        <v>10533</v>
      </c>
      <c r="G70" s="9">
        <f t="shared" si="7"/>
        <v>11001</v>
      </c>
      <c r="H70" s="9" t="str">
        <f>VLOOKUP(G70,Tabulka3[],3,0)</f>
        <v>11001 – Výuka, provoz (dotace)</v>
      </c>
    </row>
    <row r="71" spans="1:8" x14ac:dyDescent="0.25">
      <c r="A71" s="9" t="str">
        <f t="shared" si="4"/>
        <v>11001310-88____13 – 310-88 nezp.mzdy 13</v>
      </c>
      <c r="B71" s="8" t="s">
        <v>6993</v>
      </c>
      <c r="C71" s="8" t="s">
        <v>6994</v>
      </c>
      <c r="D71" s="18" t="str">
        <f t="shared" si="5"/>
        <v>11001</v>
      </c>
      <c r="E71" s="9" t="str">
        <f t="shared" si="6"/>
        <v>11001 – Výuka, provoz (dotace)</v>
      </c>
      <c r="F71" s="8" t="s">
        <v>10533</v>
      </c>
      <c r="G71" s="9">
        <f t="shared" si="7"/>
        <v>11001</v>
      </c>
      <c r="H71" s="9" t="str">
        <f>VLOOKUP(G71,Tabulka3[],3,0)</f>
        <v>11001 – Výuka, provoz (dotace)</v>
      </c>
    </row>
    <row r="72" spans="1:8" x14ac:dyDescent="0.25">
      <c r="A72" s="9" t="str">
        <f t="shared" si="4"/>
        <v>11001330-00____13 – 330-00 dotace 13</v>
      </c>
      <c r="B72" s="8" t="s">
        <v>6995</v>
      </c>
      <c r="C72" s="8" t="s">
        <v>6996</v>
      </c>
      <c r="D72" s="18" t="str">
        <f t="shared" si="5"/>
        <v>11001</v>
      </c>
      <c r="E72" s="9" t="str">
        <f t="shared" si="6"/>
        <v>11001 – Výuka, provoz (dotace)</v>
      </c>
      <c r="F72" s="8" t="s">
        <v>10534</v>
      </c>
      <c r="G72" s="9">
        <f t="shared" si="7"/>
        <v>11001</v>
      </c>
      <c r="H72" s="9" t="str">
        <f>VLOOKUP(G72,Tabulka3[],3,0)</f>
        <v>11001 – Výuka, provoz (dotace)</v>
      </c>
    </row>
    <row r="73" spans="1:8" x14ac:dyDescent="0.25">
      <c r="A73" s="9" t="str">
        <f t="shared" si="4"/>
        <v>11001330-88____13 – 330-88 nezp.mzdy 13</v>
      </c>
      <c r="B73" s="8" t="s">
        <v>6997</v>
      </c>
      <c r="C73" s="8" t="s">
        <v>6998</v>
      </c>
      <c r="D73" s="18" t="str">
        <f t="shared" si="5"/>
        <v>11001</v>
      </c>
      <c r="E73" s="9" t="str">
        <f t="shared" si="6"/>
        <v>11001 – Výuka, provoz (dotace)</v>
      </c>
      <c r="F73" s="8" t="s">
        <v>10534</v>
      </c>
      <c r="G73" s="9">
        <f t="shared" si="7"/>
        <v>11001</v>
      </c>
      <c r="H73" s="9" t="str">
        <f>VLOOKUP(G73,Tabulka3[],3,0)</f>
        <v>11001 – Výuka, provoz (dotace)</v>
      </c>
    </row>
    <row r="74" spans="1:8" x14ac:dyDescent="0.25">
      <c r="A74" s="9" t="str">
        <f t="shared" si="4"/>
        <v>11001351-00____13 – 351-00 dotace 13</v>
      </c>
      <c r="B74" s="8" t="s">
        <v>6999</v>
      </c>
      <c r="C74" s="8" t="s">
        <v>7000</v>
      </c>
      <c r="D74" s="18" t="str">
        <f t="shared" si="5"/>
        <v>11001</v>
      </c>
      <c r="E74" s="9" t="str">
        <f t="shared" si="6"/>
        <v>11001 – Výuka, provoz (dotace)</v>
      </c>
      <c r="F74" s="8" t="s">
        <v>10535</v>
      </c>
      <c r="G74" s="9">
        <f t="shared" si="7"/>
        <v>11001</v>
      </c>
      <c r="H74" s="9" t="str">
        <f>VLOOKUP(G74,Tabulka3[],3,0)</f>
        <v>11001 – Výuka, provoz (dotace)</v>
      </c>
    </row>
    <row r="75" spans="1:8" x14ac:dyDescent="0.25">
      <c r="A75" s="9" t="str">
        <f t="shared" si="4"/>
        <v>11001351-68____13 – 351-68 režie 13</v>
      </c>
      <c r="B75" s="8" t="s">
        <v>7001</v>
      </c>
      <c r="C75" s="8" t="s">
        <v>7002</v>
      </c>
      <c r="D75" s="18" t="str">
        <f t="shared" si="5"/>
        <v>11001</v>
      </c>
      <c r="E75" s="9" t="str">
        <f t="shared" si="6"/>
        <v>11001 – Výuka, provoz (dotace)</v>
      </c>
      <c r="F75" s="8" t="s">
        <v>10535</v>
      </c>
      <c r="G75" s="9">
        <f t="shared" si="7"/>
        <v>11001</v>
      </c>
      <c r="H75" s="9" t="str">
        <f>VLOOKUP(G75,Tabulka3[],3,0)</f>
        <v>11001 – Výuka, provoz (dotace)</v>
      </c>
    </row>
    <row r="76" spans="1:8" x14ac:dyDescent="0.25">
      <c r="A76" s="9" t="str">
        <f t="shared" si="4"/>
        <v>11001351-88____13 – 351-88 nezp.mzdy 13</v>
      </c>
      <c r="B76" s="8" t="s">
        <v>7003</v>
      </c>
      <c r="C76" s="8" t="s">
        <v>7004</v>
      </c>
      <c r="D76" s="18" t="str">
        <f t="shared" si="5"/>
        <v>11001</v>
      </c>
      <c r="E76" s="9" t="str">
        <f t="shared" si="6"/>
        <v>11001 – Výuka, provoz (dotace)</v>
      </c>
      <c r="F76" s="8" t="s">
        <v>10535</v>
      </c>
      <c r="G76" s="9">
        <f t="shared" si="7"/>
        <v>11001</v>
      </c>
      <c r="H76" s="9" t="str">
        <f>VLOOKUP(G76,Tabulka3[],3,0)</f>
        <v>11001 – Výuka, provoz (dotace)</v>
      </c>
    </row>
    <row r="77" spans="1:8" x14ac:dyDescent="0.25">
      <c r="A77" s="9" t="str">
        <f t="shared" si="4"/>
        <v>11001352-00____13 – 352-00 dotace 13</v>
      </c>
      <c r="B77" s="8" t="s">
        <v>7005</v>
      </c>
      <c r="C77" s="8" t="s">
        <v>7006</v>
      </c>
      <c r="D77" s="18" t="str">
        <f t="shared" si="5"/>
        <v>11001</v>
      </c>
      <c r="E77" s="9" t="str">
        <f t="shared" si="6"/>
        <v>11001 – Výuka, provoz (dotace)</v>
      </c>
      <c r="F77" s="8" t="s">
        <v>10536</v>
      </c>
      <c r="G77" s="9">
        <f t="shared" si="7"/>
        <v>11001</v>
      </c>
      <c r="H77" s="9" t="str">
        <f>VLOOKUP(G77,Tabulka3[],3,0)</f>
        <v>11001 – Výuka, provoz (dotace)</v>
      </c>
    </row>
    <row r="78" spans="1:8" x14ac:dyDescent="0.25">
      <c r="A78" s="9" t="str">
        <f t="shared" si="4"/>
        <v>11001352-68____13 – 352-68 režie 13</v>
      </c>
      <c r="B78" s="8" t="s">
        <v>7007</v>
      </c>
      <c r="C78" s="8" t="s">
        <v>7008</v>
      </c>
      <c r="D78" s="18" t="str">
        <f t="shared" si="5"/>
        <v>11001</v>
      </c>
      <c r="E78" s="9" t="str">
        <f t="shared" si="6"/>
        <v>11001 – Výuka, provoz (dotace)</v>
      </c>
      <c r="F78" s="8" t="s">
        <v>10536</v>
      </c>
      <c r="G78" s="9">
        <f t="shared" si="7"/>
        <v>11001</v>
      </c>
      <c r="H78" s="9" t="str">
        <f>VLOOKUP(G78,Tabulka3[],3,0)</f>
        <v>11001 – Výuka, provoz (dotace)</v>
      </c>
    </row>
    <row r="79" spans="1:8" x14ac:dyDescent="0.25">
      <c r="A79" s="9" t="str">
        <f t="shared" si="4"/>
        <v>11001352-88____13 – 352-88 nezp.mzdy 13</v>
      </c>
      <c r="B79" s="8" t="s">
        <v>7009</v>
      </c>
      <c r="C79" s="8" t="s">
        <v>7010</v>
      </c>
      <c r="D79" s="18" t="str">
        <f t="shared" si="5"/>
        <v>11001</v>
      </c>
      <c r="E79" s="9" t="str">
        <f t="shared" si="6"/>
        <v>11001 – Výuka, provoz (dotace)</v>
      </c>
      <c r="F79" s="8" t="s">
        <v>10536</v>
      </c>
      <c r="G79" s="9">
        <f t="shared" si="7"/>
        <v>11001</v>
      </c>
      <c r="H79" s="9" t="str">
        <f>VLOOKUP(G79,Tabulka3[],3,0)</f>
        <v>11001 – Výuka, provoz (dotace)</v>
      </c>
    </row>
    <row r="80" spans="1:8" x14ac:dyDescent="0.25">
      <c r="A80" s="9" t="str">
        <f t="shared" si="4"/>
        <v>11001360-00____13 – 360-00 dotace 13</v>
      </c>
      <c r="B80" s="8" t="s">
        <v>7011</v>
      </c>
      <c r="C80" s="8" t="s">
        <v>7012</v>
      </c>
      <c r="D80" s="18" t="str">
        <f t="shared" si="5"/>
        <v>11001</v>
      </c>
      <c r="E80" s="9" t="str">
        <f t="shared" si="6"/>
        <v>11001 – Výuka, provoz (dotace)</v>
      </c>
      <c r="F80" s="8" t="s">
        <v>10537</v>
      </c>
      <c r="G80" s="9">
        <f t="shared" si="7"/>
        <v>11001</v>
      </c>
      <c r="H80" s="9" t="str">
        <f>VLOOKUP(G80,Tabulka3[],3,0)</f>
        <v>11001 – Výuka, provoz (dotace)</v>
      </c>
    </row>
    <row r="81" spans="1:8" x14ac:dyDescent="0.25">
      <c r="A81" s="9" t="str">
        <f t="shared" si="4"/>
        <v>11001360-68____13 – 360-68 režie 13</v>
      </c>
      <c r="B81" s="8" t="s">
        <v>7013</v>
      </c>
      <c r="C81" s="8" t="s">
        <v>7014</v>
      </c>
      <c r="D81" s="18" t="str">
        <f t="shared" si="5"/>
        <v>11001</v>
      </c>
      <c r="E81" s="9" t="str">
        <f t="shared" si="6"/>
        <v>11001 – Výuka, provoz (dotace)</v>
      </c>
      <c r="F81" s="8" t="s">
        <v>10537</v>
      </c>
      <c r="G81" s="9">
        <f t="shared" si="7"/>
        <v>11001</v>
      </c>
      <c r="H81" s="9" t="str">
        <f>VLOOKUP(G81,Tabulka3[],3,0)</f>
        <v>11001 – Výuka, provoz (dotace)</v>
      </c>
    </row>
    <row r="82" spans="1:8" x14ac:dyDescent="0.25">
      <c r="A82" s="9" t="str">
        <f t="shared" si="4"/>
        <v>11001360-88____13 – 360-88 nezp.mzdy 13</v>
      </c>
      <c r="B82" s="8" t="s">
        <v>7015</v>
      </c>
      <c r="C82" s="8" t="s">
        <v>7016</v>
      </c>
      <c r="D82" s="18" t="str">
        <f t="shared" si="5"/>
        <v>11001</v>
      </c>
      <c r="E82" s="9" t="str">
        <f t="shared" si="6"/>
        <v>11001 – Výuka, provoz (dotace)</v>
      </c>
      <c r="F82" s="8" t="s">
        <v>10537</v>
      </c>
      <c r="G82" s="9">
        <f t="shared" si="7"/>
        <v>11001</v>
      </c>
      <c r="H82" s="9" t="str">
        <f>VLOOKUP(G82,Tabulka3[],3,0)</f>
        <v>11001 – Výuka, provoz (dotace)</v>
      </c>
    </row>
    <row r="83" spans="1:8" x14ac:dyDescent="0.25">
      <c r="A83" s="9" t="str">
        <f t="shared" si="4"/>
        <v>11001380-00____13 – 380-00 dotace 13</v>
      </c>
      <c r="B83" s="8" t="s">
        <v>7017</v>
      </c>
      <c r="C83" s="8" t="s">
        <v>7018</v>
      </c>
      <c r="D83" s="18" t="str">
        <f t="shared" si="5"/>
        <v>11001</v>
      </c>
      <c r="E83" s="9" t="str">
        <f t="shared" si="6"/>
        <v>11001 – Výuka, provoz (dotace)</v>
      </c>
      <c r="F83" s="8" t="s">
        <v>10538</v>
      </c>
      <c r="G83" s="9">
        <f t="shared" si="7"/>
        <v>11001</v>
      </c>
      <c r="H83" s="9" t="str">
        <f>VLOOKUP(G83,Tabulka3[],3,0)</f>
        <v>11001 – Výuka, provoz (dotace)</v>
      </c>
    </row>
    <row r="84" spans="1:8" x14ac:dyDescent="0.25">
      <c r="A84" s="9" t="str">
        <f t="shared" si="4"/>
        <v>11001380-88____13 – 380-88 nezp.mzdy 13</v>
      </c>
      <c r="B84" s="8" t="s">
        <v>7019</v>
      </c>
      <c r="C84" s="8" t="s">
        <v>7020</v>
      </c>
      <c r="D84" s="18" t="str">
        <f t="shared" si="5"/>
        <v>11001</v>
      </c>
      <c r="E84" s="9" t="str">
        <f t="shared" si="6"/>
        <v>11001 – Výuka, provoz (dotace)</v>
      </c>
      <c r="F84" s="8" t="s">
        <v>10538</v>
      </c>
      <c r="G84" s="9">
        <f t="shared" si="7"/>
        <v>11001</v>
      </c>
      <c r="H84" s="9" t="str">
        <f>VLOOKUP(G84,Tabulka3[],3,0)</f>
        <v>11001 – Výuka, provoz (dotace)</v>
      </c>
    </row>
    <row r="85" spans="1:8" x14ac:dyDescent="0.25">
      <c r="A85" s="9" t="str">
        <f t="shared" si="4"/>
        <v>11001410-00____13 – 410-00 dotace 13</v>
      </c>
      <c r="B85" s="8" t="s">
        <v>7021</v>
      </c>
      <c r="C85" s="8" t="s">
        <v>7022</v>
      </c>
      <c r="D85" s="18" t="str">
        <f t="shared" si="5"/>
        <v>11001</v>
      </c>
      <c r="E85" s="9" t="str">
        <f t="shared" si="6"/>
        <v>11001 – Výuka, provoz (dotace)</v>
      </c>
      <c r="F85" s="8" t="s">
        <v>10539</v>
      </c>
      <c r="G85" s="9">
        <f t="shared" si="7"/>
        <v>11001</v>
      </c>
      <c r="H85" s="9" t="str">
        <f>VLOOKUP(G85,Tabulka3[],3,0)</f>
        <v>11001 – Výuka, provoz (dotace)</v>
      </c>
    </row>
    <row r="86" spans="1:8" x14ac:dyDescent="0.25">
      <c r="A86" s="9" t="str">
        <f t="shared" si="4"/>
        <v>11001410-20____13 – 410-20 nerozp. dotace 13</v>
      </c>
      <c r="B86" s="8" t="s">
        <v>7023</v>
      </c>
      <c r="C86" s="8" t="s">
        <v>7024</v>
      </c>
      <c r="D86" s="18" t="str">
        <f t="shared" si="5"/>
        <v>11001</v>
      </c>
      <c r="E86" s="9" t="str">
        <f t="shared" si="6"/>
        <v>11001 – Výuka, provoz (dotace)</v>
      </c>
      <c r="F86" s="8" t="s">
        <v>10539</v>
      </c>
      <c r="G86" s="9">
        <f t="shared" si="7"/>
        <v>11001</v>
      </c>
      <c r="H86" s="9" t="str">
        <f>VLOOKUP(G86,Tabulka3[],3,0)</f>
        <v>11001 – Výuka, provoz (dotace)</v>
      </c>
    </row>
    <row r="87" spans="1:8" x14ac:dyDescent="0.25">
      <c r="A87" s="9" t="str">
        <f t="shared" si="4"/>
        <v>11001410-68____13 – 410-68 režie 13</v>
      </c>
      <c r="B87" s="8" t="s">
        <v>7025</v>
      </c>
      <c r="C87" s="8" t="s">
        <v>7026</v>
      </c>
      <c r="D87" s="18" t="str">
        <f t="shared" si="5"/>
        <v>11001</v>
      </c>
      <c r="E87" s="9" t="str">
        <f t="shared" si="6"/>
        <v>11001 – Výuka, provoz (dotace)</v>
      </c>
      <c r="F87" s="8" t="s">
        <v>10539</v>
      </c>
      <c r="G87" s="9">
        <f t="shared" si="7"/>
        <v>11001</v>
      </c>
      <c r="H87" s="9" t="str">
        <f>VLOOKUP(G87,Tabulka3[],3,0)</f>
        <v>11001 – Výuka, provoz (dotace)</v>
      </c>
    </row>
    <row r="88" spans="1:8" x14ac:dyDescent="0.25">
      <c r="A88" s="9" t="str">
        <f t="shared" si="4"/>
        <v>11001410-88____13 – 410-88 nezp.mzdy 13</v>
      </c>
      <c r="B88" s="8" t="s">
        <v>7027</v>
      </c>
      <c r="C88" s="8" t="s">
        <v>7028</v>
      </c>
      <c r="D88" s="18" t="str">
        <f t="shared" si="5"/>
        <v>11001</v>
      </c>
      <c r="E88" s="9" t="str">
        <f t="shared" si="6"/>
        <v>11001 – Výuka, provoz (dotace)</v>
      </c>
      <c r="F88" s="8" t="s">
        <v>10539</v>
      </c>
      <c r="G88" s="9">
        <f t="shared" si="7"/>
        <v>11001</v>
      </c>
      <c r="H88" s="9" t="str">
        <f>VLOOKUP(G88,Tabulka3[],3,0)</f>
        <v>11001 – Výuka, provoz (dotace)</v>
      </c>
    </row>
    <row r="89" spans="1:8" x14ac:dyDescent="0.25">
      <c r="A89" s="9" t="str">
        <f t="shared" si="4"/>
        <v>11001412211____13 – 412211 CELSA 2021-2023 Hansíková 13</v>
      </c>
      <c r="B89" s="8" t="s">
        <v>7029</v>
      </c>
      <c r="C89" s="8" t="s">
        <v>7030</v>
      </c>
      <c r="D89" s="18" t="str">
        <f t="shared" si="5"/>
        <v>11001</v>
      </c>
      <c r="E89" s="9" t="str">
        <f t="shared" si="6"/>
        <v>11001 – Výuka, provoz (dotace)</v>
      </c>
      <c r="F89" s="8" t="s">
        <v>10540</v>
      </c>
      <c r="G89" s="9">
        <f t="shared" si="7"/>
        <v>11001</v>
      </c>
      <c r="H89" s="9" t="str">
        <f>VLOOKUP(G89,Tabulka3[],3,0)</f>
        <v>11001 – Výuka, provoz (dotace)</v>
      </c>
    </row>
    <row r="90" spans="1:8" x14ac:dyDescent="0.25">
      <c r="A90" s="9" t="str">
        <f t="shared" si="4"/>
        <v>11001412211-2__13 – 412211-2 ERC odměna Lišková 13</v>
      </c>
      <c r="B90" s="8" t="s">
        <v>7031</v>
      </c>
      <c r="C90" s="8" t="s">
        <v>7032</v>
      </c>
      <c r="D90" s="18" t="str">
        <f t="shared" si="5"/>
        <v>11001</v>
      </c>
      <c r="E90" s="9" t="str">
        <f t="shared" si="6"/>
        <v>11001 – Výuka, provoz (dotace)</v>
      </c>
      <c r="F90" s="8" t="s">
        <v>10540</v>
      </c>
      <c r="G90" s="9">
        <f t="shared" si="7"/>
        <v>11001</v>
      </c>
      <c r="H90" s="9" t="str">
        <f>VLOOKUP(G90,Tabulka3[],3,0)</f>
        <v>11001 – Výuka, provoz (dotace)</v>
      </c>
    </row>
    <row r="91" spans="1:8" x14ac:dyDescent="0.25">
      <c r="A91" s="9" t="str">
        <f t="shared" si="4"/>
        <v>11001412211-4__13 – 412211-4 CELSA 2023-2025 Havlín 13</v>
      </c>
      <c r="B91" s="8" t="s">
        <v>10139</v>
      </c>
      <c r="C91" s="8" t="s">
        <v>10140</v>
      </c>
      <c r="D91" s="18" t="str">
        <f t="shared" si="5"/>
        <v>11001</v>
      </c>
      <c r="E91" s="9" t="str">
        <f t="shared" si="6"/>
        <v>11001 – Výuka, provoz (dotace)</v>
      </c>
      <c r="F91" s="8" t="s">
        <v>10541</v>
      </c>
      <c r="G91" s="9">
        <f t="shared" si="7"/>
        <v>11001</v>
      </c>
      <c r="H91" s="9" t="str">
        <f>VLOOKUP(G91,Tabulka3[],3,0)</f>
        <v>11001 – Výuka, provoz (dotace)</v>
      </c>
    </row>
    <row r="92" spans="1:8" x14ac:dyDescent="0.25">
      <c r="A92" s="9" t="str">
        <f t="shared" si="4"/>
        <v>11001412211-5__13 – 412211-5 CELSA 2024-2026 Pokorná 13</v>
      </c>
      <c r="B92" s="8" t="s">
        <v>7033</v>
      </c>
      <c r="C92" s="8" t="s">
        <v>7034</v>
      </c>
      <c r="D92" s="18" t="str">
        <f t="shared" si="5"/>
        <v>11001</v>
      </c>
      <c r="E92" s="9" t="str">
        <f t="shared" si="6"/>
        <v>11001 – Výuka, provoz (dotace)</v>
      </c>
      <c r="F92" s="8" t="s">
        <v>10540</v>
      </c>
      <c r="G92" s="9">
        <f t="shared" si="7"/>
        <v>11001</v>
      </c>
      <c r="H92" s="9" t="str">
        <f>VLOOKUP(G92,Tabulka3[],3,0)</f>
        <v>11001 – Výuka, provoz (dotace)</v>
      </c>
    </row>
    <row r="93" spans="1:8" x14ac:dyDescent="0.25">
      <c r="A93" s="9" t="str">
        <f t="shared" si="4"/>
        <v>11001430-00____13 – 430-00 dotace 13</v>
      </c>
      <c r="B93" s="8" t="s">
        <v>7035</v>
      </c>
      <c r="C93" s="8" t="s">
        <v>7036</v>
      </c>
      <c r="D93" s="18" t="str">
        <f t="shared" si="5"/>
        <v>11001</v>
      </c>
      <c r="E93" s="9" t="str">
        <f t="shared" si="6"/>
        <v>11001 – Výuka, provoz (dotace)</v>
      </c>
      <c r="F93" s="8" t="s">
        <v>10542</v>
      </c>
      <c r="G93" s="9">
        <f t="shared" si="7"/>
        <v>11001</v>
      </c>
      <c r="H93" s="9" t="str">
        <f>VLOOKUP(G93,Tabulka3[],3,0)</f>
        <v>11001 – Výuka, provoz (dotace)</v>
      </c>
    </row>
    <row r="94" spans="1:8" x14ac:dyDescent="0.25">
      <c r="A94" s="9" t="str">
        <f t="shared" si="4"/>
        <v>11001430-88____13 – 430-88 nezp.mzdy 13</v>
      </c>
      <c r="B94" s="8" t="s">
        <v>7037</v>
      </c>
      <c r="C94" s="8" t="s">
        <v>7038</v>
      </c>
      <c r="D94" s="18" t="str">
        <f t="shared" si="5"/>
        <v>11001</v>
      </c>
      <c r="E94" s="9" t="str">
        <f t="shared" si="6"/>
        <v>11001 – Výuka, provoz (dotace)</v>
      </c>
      <c r="F94" s="8" t="s">
        <v>10542</v>
      </c>
      <c r="G94" s="9">
        <f t="shared" si="7"/>
        <v>11001</v>
      </c>
      <c r="H94" s="9" t="str">
        <f>VLOOKUP(G94,Tabulka3[],3,0)</f>
        <v>11001 – Výuka, provoz (dotace)</v>
      </c>
    </row>
    <row r="95" spans="1:8" x14ac:dyDescent="0.25">
      <c r="A95" s="9" t="str">
        <f t="shared" si="4"/>
        <v>11001431-00____13 – 431-00 dotace 13</v>
      </c>
      <c r="B95" s="8" t="s">
        <v>7039</v>
      </c>
      <c r="C95" s="8" t="s">
        <v>7040</v>
      </c>
      <c r="D95" s="18" t="str">
        <f t="shared" si="5"/>
        <v>11001</v>
      </c>
      <c r="E95" s="9" t="str">
        <f t="shared" si="6"/>
        <v>11001 – Výuka, provoz (dotace)</v>
      </c>
      <c r="F95" s="8" t="s">
        <v>10543</v>
      </c>
      <c r="G95" s="9">
        <f t="shared" si="7"/>
        <v>11001</v>
      </c>
      <c r="H95" s="9" t="str">
        <f>VLOOKUP(G95,Tabulka3[],3,0)</f>
        <v>11001 – Výuka, provoz (dotace)</v>
      </c>
    </row>
    <row r="96" spans="1:8" x14ac:dyDescent="0.25">
      <c r="A96" s="9" t="str">
        <f t="shared" si="4"/>
        <v>11001431-88____13 – 431-88 nezp.mzdy 13</v>
      </c>
      <c r="B96" s="8" t="s">
        <v>7041</v>
      </c>
      <c r="C96" s="8" t="s">
        <v>7042</v>
      </c>
      <c r="D96" s="18" t="str">
        <f t="shared" si="5"/>
        <v>11001</v>
      </c>
      <c r="E96" s="9" t="str">
        <f t="shared" si="6"/>
        <v>11001 – Výuka, provoz (dotace)</v>
      </c>
      <c r="F96" s="8" t="s">
        <v>10543</v>
      </c>
      <c r="G96" s="9">
        <f t="shared" si="7"/>
        <v>11001</v>
      </c>
      <c r="H96" s="9" t="str">
        <f>VLOOKUP(G96,Tabulka3[],3,0)</f>
        <v>11001 – Výuka, provoz (dotace)</v>
      </c>
    </row>
    <row r="97" spans="1:8" x14ac:dyDescent="0.25">
      <c r="A97" s="9" t="str">
        <f t="shared" si="4"/>
        <v>11001433-00____13 – 433-00 dotace 13</v>
      </c>
      <c r="B97" s="8" t="s">
        <v>7043</v>
      </c>
      <c r="C97" s="8" t="s">
        <v>7044</v>
      </c>
      <c r="D97" s="18" t="str">
        <f t="shared" si="5"/>
        <v>11001</v>
      </c>
      <c r="E97" s="9" t="str">
        <f t="shared" si="6"/>
        <v>11001 – Výuka, provoz (dotace)</v>
      </c>
      <c r="F97" s="8" t="s">
        <v>10544</v>
      </c>
      <c r="G97" s="9">
        <f t="shared" si="7"/>
        <v>11001</v>
      </c>
      <c r="H97" s="9" t="str">
        <f>VLOOKUP(G97,Tabulka3[],3,0)</f>
        <v>11001 – Výuka, provoz (dotace)</v>
      </c>
    </row>
    <row r="98" spans="1:8" x14ac:dyDescent="0.25">
      <c r="A98" s="9" t="str">
        <f t="shared" si="4"/>
        <v>11001433-88____13 – 433-88 nezp.mzdy 13</v>
      </c>
      <c r="B98" s="8" t="s">
        <v>7045</v>
      </c>
      <c r="C98" s="8" t="s">
        <v>7046</v>
      </c>
      <c r="D98" s="18" t="str">
        <f t="shared" si="5"/>
        <v>11001</v>
      </c>
      <c r="E98" s="9" t="str">
        <f t="shared" si="6"/>
        <v>11001 – Výuka, provoz (dotace)</v>
      </c>
      <c r="F98" s="8" t="s">
        <v>10544</v>
      </c>
      <c r="G98" s="9">
        <f t="shared" si="7"/>
        <v>11001</v>
      </c>
      <c r="H98" s="9" t="str">
        <f>VLOOKUP(G98,Tabulka3[],3,0)</f>
        <v>11001 – Výuka, provoz (dotace)</v>
      </c>
    </row>
    <row r="99" spans="1:8" x14ac:dyDescent="0.25">
      <c r="A99" s="9" t="str">
        <f t="shared" si="4"/>
        <v>11001434-00____13 – 434-00 dotace 13</v>
      </c>
      <c r="B99" s="8" t="s">
        <v>7047</v>
      </c>
      <c r="C99" s="8" t="s">
        <v>7048</v>
      </c>
      <c r="D99" s="18" t="str">
        <f t="shared" si="5"/>
        <v>11001</v>
      </c>
      <c r="E99" s="9" t="str">
        <f t="shared" si="6"/>
        <v>11001 – Výuka, provoz (dotace)</v>
      </c>
      <c r="F99" s="8" t="s">
        <v>10545</v>
      </c>
      <c r="G99" s="9">
        <f t="shared" si="7"/>
        <v>11001</v>
      </c>
      <c r="H99" s="9" t="str">
        <f>VLOOKUP(G99,Tabulka3[],3,0)</f>
        <v>11001 – Výuka, provoz (dotace)</v>
      </c>
    </row>
    <row r="100" spans="1:8" x14ac:dyDescent="0.25">
      <c r="A100" s="9" t="str">
        <f t="shared" si="4"/>
        <v>11001434-88____13 – 434-88 nezp.mzdy 13</v>
      </c>
      <c r="B100" s="8" t="s">
        <v>7049</v>
      </c>
      <c r="C100" s="8" t="s">
        <v>7050</v>
      </c>
      <c r="D100" s="18" t="str">
        <f t="shared" si="5"/>
        <v>11001</v>
      </c>
      <c r="E100" s="9" t="str">
        <f t="shared" si="6"/>
        <v>11001 – Výuka, provoz (dotace)</v>
      </c>
      <c r="F100" s="8" t="s">
        <v>10545</v>
      </c>
      <c r="G100" s="9">
        <f t="shared" si="7"/>
        <v>11001</v>
      </c>
      <c r="H100" s="9" t="str">
        <f>VLOOKUP(G100,Tabulka3[],3,0)</f>
        <v>11001 – Výuka, provoz (dotace)</v>
      </c>
    </row>
    <row r="101" spans="1:8" x14ac:dyDescent="0.25">
      <c r="A101" s="9" t="str">
        <f t="shared" si="4"/>
        <v>11001435-00____13 – 435-00 dotace 13</v>
      </c>
      <c r="B101" s="8" t="s">
        <v>7051</v>
      </c>
      <c r="C101" s="8" t="s">
        <v>7052</v>
      </c>
      <c r="D101" s="18" t="str">
        <f t="shared" si="5"/>
        <v>11001</v>
      </c>
      <c r="E101" s="9" t="str">
        <f t="shared" si="6"/>
        <v>11001 – Výuka, provoz (dotace)</v>
      </c>
      <c r="F101" s="8" t="s">
        <v>10546</v>
      </c>
      <c r="G101" s="9">
        <f t="shared" si="7"/>
        <v>11001</v>
      </c>
      <c r="H101" s="9" t="str">
        <f>VLOOKUP(G101,Tabulka3[],3,0)</f>
        <v>11001 – Výuka, provoz (dotace)</v>
      </c>
    </row>
    <row r="102" spans="1:8" x14ac:dyDescent="0.25">
      <c r="A102" s="9" t="str">
        <f t="shared" si="4"/>
        <v>11001435-88____13 – 435-88 nezp.mzdy 13</v>
      </c>
      <c r="B102" s="8" t="s">
        <v>7053</v>
      </c>
      <c r="C102" s="8" t="s">
        <v>7054</v>
      </c>
      <c r="D102" s="18" t="str">
        <f t="shared" si="5"/>
        <v>11001</v>
      </c>
      <c r="E102" s="9" t="str">
        <f t="shared" si="6"/>
        <v>11001 – Výuka, provoz (dotace)</v>
      </c>
      <c r="F102" s="8" t="s">
        <v>10546</v>
      </c>
      <c r="G102" s="9">
        <f t="shared" si="7"/>
        <v>11001</v>
      </c>
      <c r="H102" s="9" t="str">
        <f>VLOOKUP(G102,Tabulka3[],3,0)</f>
        <v>11001 – Výuka, provoz (dotace)</v>
      </c>
    </row>
    <row r="103" spans="1:8" x14ac:dyDescent="0.25">
      <c r="A103" s="9" t="str">
        <f t="shared" si="4"/>
        <v>11001436-00____13 – 436-00 dotace 13</v>
      </c>
      <c r="B103" s="8" t="s">
        <v>7055</v>
      </c>
      <c r="C103" s="8" t="s">
        <v>7056</v>
      </c>
      <c r="D103" s="18" t="str">
        <f t="shared" si="5"/>
        <v>11001</v>
      </c>
      <c r="E103" s="9" t="str">
        <f t="shared" si="6"/>
        <v>11001 – Výuka, provoz (dotace)</v>
      </c>
      <c r="F103" s="8" t="s">
        <v>10547</v>
      </c>
      <c r="G103" s="9">
        <f t="shared" si="7"/>
        <v>11001</v>
      </c>
      <c r="H103" s="9" t="str">
        <f>VLOOKUP(G103,Tabulka3[],3,0)</f>
        <v>11001 – Výuka, provoz (dotace)</v>
      </c>
    </row>
    <row r="104" spans="1:8" x14ac:dyDescent="0.25">
      <c r="A104" s="9" t="str">
        <f t="shared" si="4"/>
        <v>11001436-88____13 – 436-88 nezp.mzdy 13</v>
      </c>
      <c r="B104" s="8" t="s">
        <v>7057</v>
      </c>
      <c r="C104" s="8" t="s">
        <v>7058</v>
      </c>
      <c r="D104" s="18" t="str">
        <f t="shared" si="5"/>
        <v>11001</v>
      </c>
      <c r="E104" s="9" t="str">
        <f t="shared" si="6"/>
        <v>11001 – Výuka, provoz (dotace)</v>
      </c>
      <c r="F104" s="8" t="s">
        <v>10547</v>
      </c>
      <c r="G104" s="9">
        <f t="shared" si="7"/>
        <v>11001</v>
      </c>
      <c r="H104" s="9" t="str">
        <f>VLOOKUP(G104,Tabulka3[],3,0)</f>
        <v>11001 – Výuka, provoz (dotace)</v>
      </c>
    </row>
    <row r="105" spans="1:8" x14ac:dyDescent="0.25">
      <c r="A105" s="9" t="str">
        <f t="shared" si="4"/>
        <v>11001437-00____13 – 437-00 dotace 13</v>
      </c>
      <c r="B105" s="8" t="s">
        <v>7059</v>
      </c>
      <c r="C105" s="8" t="s">
        <v>7060</v>
      </c>
      <c r="D105" s="18" t="str">
        <f t="shared" si="5"/>
        <v>11001</v>
      </c>
      <c r="E105" s="9" t="str">
        <f t="shared" si="6"/>
        <v>11001 – Výuka, provoz (dotace)</v>
      </c>
      <c r="F105" s="8" t="s">
        <v>10548</v>
      </c>
      <c r="G105" s="9">
        <f t="shared" si="7"/>
        <v>11001</v>
      </c>
      <c r="H105" s="9" t="str">
        <f>VLOOKUP(G105,Tabulka3[],3,0)</f>
        <v>11001 – Výuka, provoz (dotace)</v>
      </c>
    </row>
    <row r="106" spans="1:8" x14ac:dyDescent="0.25">
      <c r="A106" s="9" t="str">
        <f t="shared" si="4"/>
        <v>11001437-88____13 – 437-88 nezp.mzdy 13</v>
      </c>
      <c r="B106" s="8" t="s">
        <v>7061</v>
      </c>
      <c r="C106" s="8" t="s">
        <v>7062</v>
      </c>
      <c r="D106" s="18" t="str">
        <f t="shared" si="5"/>
        <v>11001</v>
      </c>
      <c r="E106" s="9" t="str">
        <f t="shared" si="6"/>
        <v>11001 – Výuka, provoz (dotace)</v>
      </c>
      <c r="F106" s="8" t="s">
        <v>10548</v>
      </c>
      <c r="G106" s="9">
        <f t="shared" si="7"/>
        <v>11001</v>
      </c>
      <c r="H106" s="9" t="str">
        <f>VLOOKUP(G106,Tabulka3[],3,0)</f>
        <v>11001 – Výuka, provoz (dotace)</v>
      </c>
    </row>
    <row r="107" spans="1:8" x14ac:dyDescent="0.25">
      <c r="A107" s="9" t="str">
        <f t="shared" si="4"/>
        <v>11001438-00____13 – 438-00 dotace 13</v>
      </c>
      <c r="B107" s="8" t="s">
        <v>10141</v>
      </c>
      <c r="C107" s="8" t="s">
        <v>10142</v>
      </c>
      <c r="D107" s="18" t="str">
        <f t="shared" si="5"/>
        <v>11001</v>
      </c>
      <c r="E107" s="9" t="str">
        <f t="shared" si="6"/>
        <v>11001 – Výuka, provoz (dotace)</v>
      </c>
      <c r="F107" s="8" t="s">
        <v>10549</v>
      </c>
      <c r="G107" s="9">
        <f t="shared" si="7"/>
        <v>11001</v>
      </c>
      <c r="H107" s="9" t="str">
        <f>VLOOKUP(G107,Tabulka3[],3,0)</f>
        <v>11001 – Výuka, provoz (dotace)</v>
      </c>
    </row>
    <row r="108" spans="1:8" x14ac:dyDescent="0.25">
      <c r="A108" s="9" t="str">
        <f t="shared" si="4"/>
        <v>11001450-00____13 – 450-00 dotace 13</v>
      </c>
      <c r="B108" s="8" t="s">
        <v>7063</v>
      </c>
      <c r="C108" s="8" t="s">
        <v>7064</v>
      </c>
      <c r="D108" s="18" t="str">
        <f t="shared" si="5"/>
        <v>11001</v>
      </c>
      <c r="E108" s="9" t="str">
        <f t="shared" si="6"/>
        <v>11001 – Výuka, provoz (dotace)</v>
      </c>
      <c r="F108" s="8" t="s">
        <v>10550</v>
      </c>
      <c r="G108" s="9">
        <f t="shared" si="7"/>
        <v>11001</v>
      </c>
      <c r="H108" s="9" t="str">
        <f>VLOOKUP(G108,Tabulka3[],3,0)</f>
        <v>11001 – Výuka, provoz (dotace)</v>
      </c>
    </row>
    <row r="109" spans="1:8" x14ac:dyDescent="0.25">
      <c r="A109" s="9" t="str">
        <f t="shared" si="4"/>
        <v>11001450-88____13 – 450-88 nezp.mzdy 13</v>
      </c>
      <c r="B109" s="8" t="s">
        <v>7065</v>
      </c>
      <c r="C109" s="8" t="s">
        <v>7066</v>
      </c>
      <c r="D109" s="18" t="str">
        <f t="shared" si="5"/>
        <v>11001</v>
      </c>
      <c r="E109" s="9" t="str">
        <f t="shared" si="6"/>
        <v>11001 – Výuka, provoz (dotace)</v>
      </c>
      <c r="F109" s="8" t="s">
        <v>10550</v>
      </c>
      <c r="G109" s="9">
        <f t="shared" si="7"/>
        <v>11001</v>
      </c>
      <c r="H109" s="9" t="str">
        <f>VLOOKUP(G109,Tabulka3[],3,0)</f>
        <v>11001 – Výuka, provoz (dotace)</v>
      </c>
    </row>
    <row r="110" spans="1:8" x14ac:dyDescent="0.25">
      <c r="A110" s="9" t="str">
        <f t="shared" si="4"/>
        <v>11001451-00____13 – 451-00 dotace 13</v>
      </c>
      <c r="B110" s="8" t="s">
        <v>7067</v>
      </c>
      <c r="C110" s="8" t="s">
        <v>7068</v>
      </c>
      <c r="D110" s="18" t="str">
        <f t="shared" si="5"/>
        <v>11001</v>
      </c>
      <c r="E110" s="9" t="str">
        <f t="shared" si="6"/>
        <v>11001 – Výuka, provoz (dotace)</v>
      </c>
      <c r="F110" s="8" t="s">
        <v>10511</v>
      </c>
      <c r="G110" s="9">
        <f t="shared" si="7"/>
        <v>11001</v>
      </c>
      <c r="H110" s="9" t="str">
        <f>VLOOKUP(G110,Tabulka3[],3,0)</f>
        <v>11001 – Výuka, provoz (dotace)</v>
      </c>
    </row>
    <row r="111" spans="1:8" x14ac:dyDescent="0.25">
      <c r="A111" s="9" t="str">
        <f t="shared" si="4"/>
        <v>11001451-20____13 – 451-20 nerozpoč.dotace 13</v>
      </c>
      <c r="B111" s="8" t="s">
        <v>7069</v>
      </c>
      <c r="C111" s="8" t="s">
        <v>7070</v>
      </c>
      <c r="D111" s="18" t="str">
        <f t="shared" si="5"/>
        <v>11001</v>
      </c>
      <c r="E111" s="9" t="str">
        <f t="shared" si="6"/>
        <v>11001 – Výuka, provoz (dotace)</v>
      </c>
      <c r="F111" s="8" t="s">
        <v>10511</v>
      </c>
      <c r="G111" s="9">
        <f t="shared" si="7"/>
        <v>11001</v>
      </c>
      <c r="H111" s="9" t="str">
        <f>VLOOKUP(G111,Tabulka3[],3,0)</f>
        <v>11001 – Výuka, provoz (dotace)</v>
      </c>
    </row>
    <row r="112" spans="1:8" x14ac:dyDescent="0.25">
      <c r="A112" s="9" t="str">
        <f t="shared" si="4"/>
        <v>11001451-88____13 – 451-88 nezp.mzdy 13</v>
      </c>
      <c r="B112" s="8" t="s">
        <v>7071</v>
      </c>
      <c r="C112" s="8" t="s">
        <v>7072</v>
      </c>
      <c r="D112" s="18" t="str">
        <f t="shared" si="5"/>
        <v>11001</v>
      </c>
      <c r="E112" s="9" t="str">
        <f t="shared" si="6"/>
        <v>11001 – Výuka, provoz (dotace)</v>
      </c>
      <c r="F112" s="8" t="s">
        <v>10511</v>
      </c>
      <c r="G112" s="9">
        <f t="shared" si="7"/>
        <v>11001</v>
      </c>
      <c r="H112" s="9" t="str">
        <f>VLOOKUP(G112,Tabulka3[],3,0)</f>
        <v>11001 – Výuka, provoz (dotace)</v>
      </c>
    </row>
    <row r="113" spans="1:8" x14ac:dyDescent="0.25">
      <c r="A113" s="9" t="str">
        <f t="shared" si="4"/>
        <v>11001510-00____13 – 510-00 dotace 13</v>
      </c>
      <c r="B113" s="8" t="s">
        <v>7073</v>
      </c>
      <c r="C113" s="8" t="s">
        <v>7074</v>
      </c>
      <c r="D113" s="18" t="str">
        <f t="shared" si="5"/>
        <v>11001</v>
      </c>
      <c r="E113" s="9" t="str">
        <f t="shared" si="6"/>
        <v>11001 – Výuka, provoz (dotace)</v>
      </c>
      <c r="F113" s="8" t="s">
        <v>10551</v>
      </c>
      <c r="G113" s="9">
        <f t="shared" si="7"/>
        <v>11001</v>
      </c>
      <c r="H113" s="9" t="str">
        <f>VLOOKUP(G113,Tabulka3[],3,0)</f>
        <v>11001 – Výuka, provoz (dotace)</v>
      </c>
    </row>
    <row r="114" spans="1:8" x14ac:dyDescent="0.25">
      <c r="A114" s="9" t="str">
        <f t="shared" si="4"/>
        <v>11001510-68____13 – 510-68 režie 13</v>
      </c>
      <c r="B114" s="8" t="s">
        <v>7075</v>
      </c>
      <c r="C114" s="8" t="s">
        <v>7076</v>
      </c>
      <c r="D114" s="18" t="str">
        <f t="shared" si="5"/>
        <v>11001</v>
      </c>
      <c r="E114" s="9" t="str">
        <f t="shared" si="6"/>
        <v>11001 – Výuka, provoz (dotace)</v>
      </c>
      <c r="F114" s="8" t="s">
        <v>10551</v>
      </c>
      <c r="G114" s="9">
        <f t="shared" si="7"/>
        <v>11001</v>
      </c>
      <c r="H114" s="9" t="str">
        <f>VLOOKUP(G114,Tabulka3[],3,0)</f>
        <v>11001 – Výuka, provoz (dotace)</v>
      </c>
    </row>
    <row r="115" spans="1:8" x14ac:dyDescent="0.25">
      <c r="A115" s="9" t="str">
        <f t="shared" si="4"/>
        <v>11001510-88____13 – 510-88 nezp.mzdy 13</v>
      </c>
      <c r="B115" s="8" t="s">
        <v>7077</v>
      </c>
      <c r="C115" s="8" t="s">
        <v>7078</v>
      </c>
      <c r="D115" s="18" t="str">
        <f t="shared" si="5"/>
        <v>11001</v>
      </c>
      <c r="E115" s="9" t="str">
        <f t="shared" si="6"/>
        <v>11001 – Výuka, provoz (dotace)</v>
      </c>
      <c r="F115" s="8" t="s">
        <v>10551</v>
      </c>
      <c r="G115" s="9">
        <f t="shared" si="7"/>
        <v>11001</v>
      </c>
      <c r="H115" s="9" t="str">
        <f>VLOOKUP(G115,Tabulka3[],3,0)</f>
        <v>11001 – Výuka, provoz (dotace)</v>
      </c>
    </row>
    <row r="116" spans="1:8" x14ac:dyDescent="0.25">
      <c r="A116" s="9" t="str">
        <f t="shared" si="4"/>
        <v>11001511-00____13 – 511-00 dotace 13</v>
      </c>
      <c r="B116" s="8" t="s">
        <v>7079</v>
      </c>
      <c r="C116" s="8" t="s">
        <v>7080</v>
      </c>
      <c r="D116" s="18" t="str">
        <f t="shared" si="5"/>
        <v>11001</v>
      </c>
      <c r="E116" s="9" t="str">
        <f t="shared" si="6"/>
        <v>11001 – Výuka, provoz (dotace)</v>
      </c>
      <c r="F116" s="8" t="s">
        <v>10552</v>
      </c>
      <c r="G116" s="9">
        <f t="shared" si="7"/>
        <v>11001</v>
      </c>
      <c r="H116" s="9" t="str">
        <f>VLOOKUP(G116,Tabulka3[],3,0)</f>
        <v>11001 – Výuka, provoz (dotace)</v>
      </c>
    </row>
    <row r="117" spans="1:8" x14ac:dyDescent="0.25">
      <c r="A117" s="9" t="str">
        <f t="shared" si="4"/>
        <v>11001511-88____13 – 511-88 nezp.mzdy 13</v>
      </c>
      <c r="B117" s="8" t="s">
        <v>7081</v>
      </c>
      <c r="C117" s="8" t="s">
        <v>7082</v>
      </c>
      <c r="D117" s="18" t="str">
        <f t="shared" si="5"/>
        <v>11001</v>
      </c>
      <c r="E117" s="9" t="str">
        <f t="shared" si="6"/>
        <v>11001 – Výuka, provoz (dotace)</v>
      </c>
      <c r="F117" s="8" t="s">
        <v>10552</v>
      </c>
      <c r="G117" s="9">
        <f t="shared" si="7"/>
        <v>11001</v>
      </c>
      <c r="H117" s="9" t="str">
        <f>VLOOKUP(G117,Tabulka3[],3,0)</f>
        <v>11001 – Výuka, provoz (dotace)</v>
      </c>
    </row>
    <row r="118" spans="1:8" x14ac:dyDescent="0.25">
      <c r="A118" s="9" t="str">
        <f t="shared" si="4"/>
        <v>11001520-00____13 – 520-00 dotace 13</v>
      </c>
      <c r="B118" s="8" t="s">
        <v>7083</v>
      </c>
      <c r="C118" s="8" t="s">
        <v>7084</v>
      </c>
      <c r="D118" s="18" t="str">
        <f t="shared" si="5"/>
        <v>11001</v>
      </c>
      <c r="E118" s="9" t="str">
        <f t="shared" si="6"/>
        <v>11001 – Výuka, provoz (dotace)</v>
      </c>
      <c r="F118" s="8" t="s">
        <v>10553</v>
      </c>
      <c r="G118" s="9">
        <f t="shared" si="7"/>
        <v>11001</v>
      </c>
      <c r="H118" s="9" t="str">
        <f>VLOOKUP(G118,Tabulka3[],3,0)</f>
        <v>11001 – Výuka, provoz (dotace)</v>
      </c>
    </row>
    <row r="119" spans="1:8" x14ac:dyDescent="0.25">
      <c r="A119" s="9" t="str">
        <f t="shared" si="4"/>
        <v>11001520-68____13 – 520-68 režie 13</v>
      </c>
      <c r="B119" s="8" t="s">
        <v>10471</v>
      </c>
      <c r="C119" s="8" t="s">
        <v>10472</v>
      </c>
      <c r="D119" s="18" t="str">
        <f t="shared" si="5"/>
        <v>11001</v>
      </c>
      <c r="E119" s="9" t="str">
        <f t="shared" si="6"/>
        <v>11001 – Výuka, provoz (dotace)</v>
      </c>
      <c r="F119" s="8" t="s">
        <v>10553</v>
      </c>
      <c r="G119" s="9">
        <f t="shared" si="7"/>
        <v>11001</v>
      </c>
      <c r="H119" s="9" t="str">
        <f>VLOOKUP(G119,Tabulka3[],3,0)</f>
        <v>11001 – Výuka, provoz (dotace)</v>
      </c>
    </row>
    <row r="120" spans="1:8" x14ac:dyDescent="0.25">
      <c r="A120" s="9" t="str">
        <f t="shared" si="4"/>
        <v>11001520-88____13 – 520-88 nezp.mzdy 13</v>
      </c>
      <c r="B120" s="8" t="s">
        <v>7085</v>
      </c>
      <c r="C120" s="8" t="s">
        <v>7086</v>
      </c>
      <c r="D120" s="18" t="str">
        <f t="shared" si="5"/>
        <v>11001</v>
      </c>
      <c r="E120" s="9" t="str">
        <f t="shared" si="6"/>
        <v>11001 – Výuka, provoz (dotace)</v>
      </c>
      <c r="F120" s="8" t="s">
        <v>10553</v>
      </c>
      <c r="G120" s="9">
        <f t="shared" si="7"/>
        <v>11001</v>
      </c>
      <c r="H120" s="9" t="str">
        <f>VLOOKUP(G120,Tabulka3[],3,0)</f>
        <v>11001 – Výuka, provoz (dotace)</v>
      </c>
    </row>
    <row r="121" spans="1:8" x14ac:dyDescent="0.25">
      <c r="A121" s="9" t="str">
        <f t="shared" si="4"/>
        <v>11001530-00____13 – 530-00 dotace 13</v>
      </c>
      <c r="B121" s="8" t="s">
        <v>7087</v>
      </c>
      <c r="C121" s="8" t="s">
        <v>7088</v>
      </c>
      <c r="D121" s="18" t="str">
        <f t="shared" si="5"/>
        <v>11001</v>
      </c>
      <c r="E121" s="9" t="str">
        <f t="shared" si="6"/>
        <v>11001 – Výuka, provoz (dotace)</v>
      </c>
      <c r="F121" s="8" t="s">
        <v>10554</v>
      </c>
      <c r="G121" s="9">
        <f t="shared" si="7"/>
        <v>11001</v>
      </c>
      <c r="H121" s="9" t="str">
        <f>VLOOKUP(G121,Tabulka3[],3,0)</f>
        <v>11001 – Výuka, provoz (dotace)</v>
      </c>
    </row>
    <row r="122" spans="1:8" x14ac:dyDescent="0.25">
      <c r="A122" s="9" t="str">
        <f t="shared" si="4"/>
        <v>11001530-68____13 – 530-68 režie 13</v>
      </c>
      <c r="B122" s="8" t="s">
        <v>7089</v>
      </c>
      <c r="C122" s="8" t="s">
        <v>7090</v>
      </c>
      <c r="D122" s="18" t="str">
        <f t="shared" si="5"/>
        <v>11001</v>
      </c>
      <c r="E122" s="9" t="str">
        <f t="shared" si="6"/>
        <v>11001 – Výuka, provoz (dotace)</v>
      </c>
      <c r="F122" s="8" t="s">
        <v>10554</v>
      </c>
      <c r="G122" s="9">
        <f t="shared" si="7"/>
        <v>11001</v>
      </c>
      <c r="H122" s="9" t="str">
        <f>VLOOKUP(G122,Tabulka3[],3,0)</f>
        <v>11001 – Výuka, provoz (dotace)</v>
      </c>
    </row>
    <row r="123" spans="1:8" x14ac:dyDescent="0.25">
      <c r="A123" s="9" t="str">
        <f t="shared" si="4"/>
        <v>11001530-88____13 – 530-88 nezp.mzdy 13</v>
      </c>
      <c r="B123" s="8" t="s">
        <v>7091</v>
      </c>
      <c r="C123" s="8" t="s">
        <v>7092</v>
      </c>
      <c r="D123" s="18" t="str">
        <f t="shared" si="5"/>
        <v>11001</v>
      </c>
      <c r="E123" s="9" t="str">
        <f t="shared" si="6"/>
        <v>11001 – Výuka, provoz (dotace)</v>
      </c>
      <c r="F123" s="8" t="s">
        <v>10554</v>
      </c>
      <c r="G123" s="9">
        <f t="shared" si="7"/>
        <v>11001</v>
      </c>
      <c r="H123" s="9" t="str">
        <f>VLOOKUP(G123,Tabulka3[],3,0)</f>
        <v>11001 – Výuka, provoz (dotace)</v>
      </c>
    </row>
    <row r="124" spans="1:8" x14ac:dyDescent="0.25">
      <c r="A124" s="9" t="str">
        <f t="shared" si="4"/>
        <v>11001540-00____13 – 540-00 dotace 13</v>
      </c>
      <c r="B124" s="8" t="s">
        <v>7093</v>
      </c>
      <c r="C124" s="8" t="s">
        <v>7094</v>
      </c>
      <c r="D124" s="18" t="str">
        <f t="shared" si="5"/>
        <v>11001</v>
      </c>
      <c r="E124" s="9" t="str">
        <f t="shared" si="6"/>
        <v>11001 – Výuka, provoz (dotace)</v>
      </c>
      <c r="F124" s="8" t="s">
        <v>10555</v>
      </c>
      <c r="G124" s="9">
        <f t="shared" si="7"/>
        <v>11001</v>
      </c>
      <c r="H124" s="9" t="str">
        <f>VLOOKUP(G124,Tabulka3[],3,0)</f>
        <v>11001 – Výuka, provoz (dotace)</v>
      </c>
    </row>
    <row r="125" spans="1:8" x14ac:dyDescent="0.25">
      <c r="A125" s="9" t="str">
        <f t="shared" si="4"/>
        <v>11001540-68____13 – 540-68 režie 13</v>
      </c>
      <c r="B125" s="8" t="s">
        <v>7095</v>
      </c>
      <c r="C125" s="8" t="s">
        <v>7096</v>
      </c>
      <c r="D125" s="18" t="str">
        <f t="shared" si="5"/>
        <v>11001</v>
      </c>
      <c r="E125" s="9" t="str">
        <f t="shared" si="6"/>
        <v>11001 – Výuka, provoz (dotace)</v>
      </c>
      <c r="F125" s="8" t="s">
        <v>10555</v>
      </c>
      <c r="G125" s="9">
        <f t="shared" si="7"/>
        <v>11001</v>
      </c>
      <c r="H125" s="9" t="str">
        <f>VLOOKUP(G125,Tabulka3[],3,0)</f>
        <v>11001 – Výuka, provoz (dotace)</v>
      </c>
    </row>
    <row r="126" spans="1:8" x14ac:dyDescent="0.25">
      <c r="A126" s="9" t="str">
        <f t="shared" si="4"/>
        <v>11001540-88____13 – 540-88 nezp.mzdy 13</v>
      </c>
      <c r="B126" s="8" t="s">
        <v>7097</v>
      </c>
      <c r="C126" s="8" t="s">
        <v>7098</v>
      </c>
      <c r="D126" s="18" t="str">
        <f t="shared" si="5"/>
        <v>11001</v>
      </c>
      <c r="E126" s="9" t="str">
        <f t="shared" si="6"/>
        <v>11001 – Výuka, provoz (dotace)</v>
      </c>
      <c r="F126" s="8" t="s">
        <v>10555</v>
      </c>
      <c r="G126" s="9">
        <f t="shared" si="7"/>
        <v>11001</v>
      </c>
      <c r="H126" s="9" t="str">
        <f>VLOOKUP(G126,Tabulka3[],3,0)</f>
        <v>11001 – Výuka, provoz (dotace)</v>
      </c>
    </row>
    <row r="127" spans="1:8" x14ac:dyDescent="0.25">
      <c r="A127" s="9" t="str">
        <f t="shared" si="4"/>
        <v>11001560-00____13 – 560-00 dotace 13</v>
      </c>
      <c r="B127" s="8" t="s">
        <v>7099</v>
      </c>
      <c r="C127" s="8" t="s">
        <v>7100</v>
      </c>
      <c r="D127" s="18" t="str">
        <f t="shared" si="5"/>
        <v>11001</v>
      </c>
      <c r="E127" s="9" t="str">
        <f t="shared" si="6"/>
        <v>11001 – Výuka, provoz (dotace)</v>
      </c>
      <c r="F127" s="8" t="s">
        <v>10556</v>
      </c>
      <c r="G127" s="9">
        <f t="shared" si="7"/>
        <v>11001</v>
      </c>
      <c r="H127" s="9" t="str">
        <f>VLOOKUP(G127,Tabulka3[],3,0)</f>
        <v>11001 – Výuka, provoz (dotace)</v>
      </c>
    </row>
    <row r="128" spans="1:8" x14ac:dyDescent="0.25">
      <c r="A128" s="9" t="str">
        <f t="shared" si="4"/>
        <v>11001560-88____13 – 560-88 nezp.mzdy 13</v>
      </c>
      <c r="B128" s="8" t="s">
        <v>7101</v>
      </c>
      <c r="C128" s="8" t="s">
        <v>7102</v>
      </c>
      <c r="D128" s="18" t="str">
        <f t="shared" si="5"/>
        <v>11001</v>
      </c>
      <c r="E128" s="9" t="str">
        <f t="shared" si="6"/>
        <v>11001 – Výuka, provoz (dotace)</v>
      </c>
      <c r="F128" s="8" t="s">
        <v>10556</v>
      </c>
      <c r="G128" s="9">
        <f t="shared" si="7"/>
        <v>11001</v>
      </c>
      <c r="H128" s="9" t="str">
        <f>VLOOKUP(G128,Tabulka3[],3,0)</f>
        <v>11001 – Výuka, provoz (dotace)</v>
      </c>
    </row>
    <row r="129" spans="1:8" x14ac:dyDescent="0.25">
      <c r="A129" s="9" t="str">
        <f t="shared" si="4"/>
        <v>11001570-00____13 – 570-00 dotace 13</v>
      </c>
      <c r="B129" s="8" t="s">
        <v>7103</v>
      </c>
      <c r="C129" s="8" t="s">
        <v>7104</v>
      </c>
      <c r="D129" s="18" t="str">
        <f t="shared" si="5"/>
        <v>11001</v>
      </c>
      <c r="E129" s="9" t="str">
        <f t="shared" si="6"/>
        <v>11001 – Výuka, provoz (dotace)</v>
      </c>
      <c r="F129" s="8" t="s">
        <v>10557</v>
      </c>
      <c r="G129" s="9">
        <f t="shared" si="7"/>
        <v>11001</v>
      </c>
      <c r="H129" s="9" t="str">
        <f>VLOOKUP(G129,Tabulka3[],3,0)</f>
        <v>11001 – Výuka, provoz (dotace)</v>
      </c>
    </row>
    <row r="130" spans="1:8" x14ac:dyDescent="0.25">
      <c r="A130" s="9" t="str">
        <f t="shared" si="4"/>
        <v>11001570-88____13 – 570-88 nezp.mzdy 13</v>
      </c>
      <c r="B130" s="8" t="s">
        <v>7105</v>
      </c>
      <c r="C130" s="8" t="s">
        <v>7106</v>
      </c>
      <c r="D130" s="18" t="str">
        <f t="shared" si="5"/>
        <v>11001</v>
      </c>
      <c r="E130" s="9" t="str">
        <f t="shared" si="6"/>
        <v>11001 – Výuka, provoz (dotace)</v>
      </c>
      <c r="F130" s="8" t="s">
        <v>10557</v>
      </c>
      <c r="G130" s="9">
        <f t="shared" si="7"/>
        <v>11001</v>
      </c>
      <c r="H130" s="9" t="str">
        <f>VLOOKUP(G130,Tabulka3[],3,0)</f>
        <v>11001 – Výuka, provoz (dotace)</v>
      </c>
    </row>
    <row r="131" spans="1:8" x14ac:dyDescent="0.25">
      <c r="A131" s="9" t="str">
        <f t="shared" ref="A131:A194" si="8">_xlfn.CONCAT(B131," – ",C131)</f>
        <v>11001580-00____13 – 580-00 dotace 13</v>
      </c>
      <c r="B131" s="8" t="s">
        <v>7107</v>
      </c>
      <c r="C131" s="8" t="s">
        <v>7108</v>
      </c>
      <c r="D131" s="18" t="str">
        <f t="shared" ref="D131:D194" si="9">MID(B131,1,5)</f>
        <v>11001</v>
      </c>
      <c r="E131" s="9" t="str">
        <f t="shared" ref="E131:E194" si="10">H131</f>
        <v>11001 – Výuka, provoz (dotace)</v>
      </c>
      <c r="F131" s="8" t="s">
        <v>10558</v>
      </c>
      <c r="G131" s="9">
        <f t="shared" ref="G131:G194" si="11">VALUE(D131)</f>
        <v>11001</v>
      </c>
      <c r="H131" s="9" t="str">
        <f>VLOOKUP(G131,Tabulka3[],3,0)</f>
        <v>11001 – Výuka, provoz (dotace)</v>
      </c>
    </row>
    <row r="132" spans="1:8" x14ac:dyDescent="0.25">
      <c r="A132" s="9" t="str">
        <f t="shared" si="8"/>
        <v>11001580-88____13 – 580-88 nezp.mzdy 13</v>
      </c>
      <c r="B132" s="8" t="s">
        <v>7109</v>
      </c>
      <c r="C132" s="8" t="s">
        <v>7110</v>
      </c>
      <c r="D132" s="18" t="str">
        <f t="shared" si="9"/>
        <v>11001</v>
      </c>
      <c r="E132" s="9" t="str">
        <f t="shared" si="10"/>
        <v>11001 – Výuka, provoz (dotace)</v>
      </c>
      <c r="F132" s="8" t="s">
        <v>10558</v>
      </c>
      <c r="G132" s="9">
        <f t="shared" si="11"/>
        <v>11001</v>
      </c>
      <c r="H132" s="9" t="str">
        <f>VLOOKUP(G132,Tabulka3[],3,0)</f>
        <v>11001 – Výuka, provoz (dotace)</v>
      </c>
    </row>
    <row r="133" spans="1:8" x14ac:dyDescent="0.25">
      <c r="A133" s="9" t="str">
        <f t="shared" si="8"/>
        <v>11001590-00____13 – 590-00 dotace 13</v>
      </c>
      <c r="B133" s="8" t="s">
        <v>7111</v>
      </c>
      <c r="C133" s="8" t="s">
        <v>7112</v>
      </c>
      <c r="D133" s="18" t="str">
        <f t="shared" si="9"/>
        <v>11001</v>
      </c>
      <c r="E133" s="9" t="str">
        <f t="shared" si="10"/>
        <v>11001 – Výuka, provoz (dotace)</v>
      </c>
      <c r="F133" s="8" t="s">
        <v>10559</v>
      </c>
      <c r="G133" s="9">
        <f t="shared" si="11"/>
        <v>11001</v>
      </c>
      <c r="H133" s="9" t="str">
        <f>VLOOKUP(G133,Tabulka3[],3,0)</f>
        <v>11001 – Výuka, provoz (dotace)</v>
      </c>
    </row>
    <row r="134" spans="1:8" x14ac:dyDescent="0.25">
      <c r="A134" s="9" t="str">
        <f t="shared" si="8"/>
        <v>11001590-68____13 – 590-68 režie 13</v>
      </c>
      <c r="B134" s="8" t="s">
        <v>7113</v>
      </c>
      <c r="C134" s="8" t="s">
        <v>7114</v>
      </c>
      <c r="D134" s="18" t="str">
        <f t="shared" si="9"/>
        <v>11001</v>
      </c>
      <c r="E134" s="9" t="str">
        <f t="shared" si="10"/>
        <v>11001 – Výuka, provoz (dotace)</v>
      </c>
      <c r="F134" s="8" t="s">
        <v>10559</v>
      </c>
      <c r="G134" s="9">
        <f t="shared" si="11"/>
        <v>11001</v>
      </c>
      <c r="H134" s="9" t="str">
        <f>VLOOKUP(G134,Tabulka3[],3,0)</f>
        <v>11001 – Výuka, provoz (dotace)</v>
      </c>
    </row>
    <row r="135" spans="1:8" x14ac:dyDescent="0.25">
      <c r="A135" s="9" t="str">
        <f t="shared" si="8"/>
        <v>11001590-88____13 – 590-88 nezp.mzdy 13</v>
      </c>
      <c r="B135" s="8" t="s">
        <v>7115</v>
      </c>
      <c r="C135" s="8" t="s">
        <v>7116</v>
      </c>
      <c r="D135" s="18" t="str">
        <f t="shared" si="9"/>
        <v>11001</v>
      </c>
      <c r="E135" s="9" t="str">
        <f t="shared" si="10"/>
        <v>11001 – Výuka, provoz (dotace)</v>
      </c>
      <c r="F135" s="8" t="s">
        <v>10559</v>
      </c>
      <c r="G135" s="9">
        <f t="shared" si="11"/>
        <v>11001</v>
      </c>
      <c r="H135" s="9" t="str">
        <f>VLOOKUP(G135,Tabulka3[],3,0)</f>
        <v>11001 – Výuka, provoz (dotace)</v>
      </c>
    </row>
    <row r="136" spans="1:8" x14ac:dyDescent="0.25">
      <c r="A136" s="9" t="str">
        <f t="shared" si="8"/>
        <v>11001591-00____13 – 591-00 dotace 13</v>
      </c>
      <c r="B136" s="8" t="s">
        <v>7117</v>
      </c>
      <c r="C136" s="8" t="s">
        <v>7118</v>
      </c>
      <c r="D136" s="18" t="str">
        <f t="shared" si="9"/>
        <v>11001</v>
      </c>
      <c r="E136" s="9" t="str">
        <f t="shared" si="10"/>
        <v>11001 – Výuka, provoz (dotace)</v>
      </c>
      <c r="F136" s="8" t="s">
        <v>10560</v>
      </c>
      <c r="G136" s="9">
        <f t="shared" si="11"/>
        <v>11001</v>
      </c>
      <c r="H136" s="9" t="str">
        <f>VLOOKUP(G136,Tabulka3[],3,0)</f>
        <v>11001 – Výuka, provoz (dotace)</v>
      </c>
    </row>
    <row r="137" spans="1:8" x14ac:dyDescent="0.25">
      <c r="A137" s="9" t="str">
        <f t="shared" si="8"/>
        <v>11001591-88____13 – 591-88 nezp.mzdy 13</v>
      </c>
      <c r="B137" s="8" t="s">
        <v>7119</v>
      </c>
      <c r="C137" s="8" t="s">
        <v>7120</v>
      </c>
      <c r="D137" s="18" t="str">
        <f t="shared" si="9"/>
        <v>11001</v>
      </c>
      <c r="E137" s="9" t="str">
        <f t="shared" si="10"/>
        <v>11001 – Výuka, provoz (dotace)</v>
      </c>
      <c r="F137" s="8" t="s">
        <v>10560</v>
      </c>
      <c r="G137" s="9">
        <f t="shared" si="11"/>
        <v>11001</v>
      </c>
      <c r="H137" s="9" t="str">
        <f>VLOOKUP(G137,Tabulka3[],3,0)</f>
        <v>11001 – Výuka, provoz (dotace)</v>
      </c>
    </row>
    <row r="138" spans="1:8" x14ac:dyDescent="0.25">
      <c r="A138" s="9" t="str">
        <f t="shared" si="8"/>
        <v>11001600-00____13 – 600-00 dotace 13</v>
      </c>
      <c r="B138" s="8" t="s">
        <v>7121</v>
      </c>
      <c r="C138" s="8" t="s">
        <v>7122</v>
      </c>
      <c r="D138" s="18" t="str">
        <f t="shared" si="9"/>
        <v>11001</v>
      </c>
      <c r="E138" s="9" t="str">
        <f t="shared" si="10"/>
        <v>11001 – Výuka, provoz (dotace)</v>
      </c>
      <c r="F138" s="8" t="s">
        <v>10561</v>
      </c>
      <c r="G138" s="9">
        <f t="shared" si="11"/>
        <v>11001</v>
      </c>
      <c r="H138" s="9" t="str">
        <f>VLOOKUP(G138,Tabulka3[],3,0)</f>
        <v>11001 – Výuka, provoz (dotace)</v>
      </c>
    </row>
    <row r="139" spans="1:8" x14ac:dyDescent="0.25">
      <c r="A139" s="9" t="str">
        <f t="shared" si="8"/>
        <v>11001600-68____13 – 600-68 režie 13</v>
      </c>
      <c r="B139" s="8" t="s">
        <v>7123</v>
      </c>
      <c r="C139" s="8" t="s">
        <v>7124</v>
      </c>
      <c r="D139" s="18" t="str">
        <f t="shared" si="9"/>
        <v>11001</v>
      </c>
      <c r="E139" s="9" t="str">
        <f t="shared" si="10"/>
        <v>11001 – Výuka, provoz (dotace)</v>
      </c>
      <c r="F139" s="8" t="s">
        <v>10561</v>
      </c>
      <c r="G139" s="9">
        <f t="shared" si="11"/>
        <v>11001</v>
      </c>
      <c r="H139" s="9" t="str">
        <f>VLOOKUP(G139,Tabulka3[],3,0)</f>
        <v>11001 – Výuka, provoz (dotace)</v>
      </c>
    </row>
    <row r="140" spans="1:8" x14ac:dyDescent="0.25">
      <c r="A140" s="9" t="str">
        <f t="shared" si="8"/>
        <v>11001600-88____13 – 600-88 nezp.mzdy 13</v>
      </c>
      <c r="B140" s="8" t="s">
        <v>7125</v>
      </c>
      <c r="C140" s="8" t="s">
        <v>7126</v>
      </c>
      <c r="D140" s="18" t="str">
        <f t="shared" si="9"/>
        <v>11001</v>
      </c>
      <c r="E140" s="9" t="str">
        <f t="shared" si="10"/>
        <v>11001 – Výuka, provoz (dotace)</v>
      </c>
      <c r="F140" s="8" t="s">
        <v>10561</v>
      </c>
      <c r="G140" s="9">
        <f t="shared" si="11"/>
        <v>11001</v>
      </c>
      <c r="H140" s="9" t="str">
        <f>VLOOKUP(G140,Tabulka3[],3,0)</f>
        <v>11001 – Výuka, provoz (dotace)</v>
      </c>
    </row>
    <row r="141" spans="1:8" x14ac:dyDescent="0.25">
      <c r="A141" s="9" t="str">
        <f t="shared" si="8"/>
        <v>11001610-00____13 – 610-00 dotace 13</v>
      </c>
      <c r="B141" s="8" t="s">
        <v>7127</v>
      </c>
      <c r="C141" s="8" t="s">
        <v>7128</v>
      </c>
      <c r="D141" s="18" t="str">
        <f t="shared" si="9"/>
        <v>11001</v>
      </c>
      <c r="E141" s="9" t="str">
        <f t="shared" si="10"/>
        <v>11001 – Výuka, provoz (dotace)</v>
      </c>
      <c r="F141" s="8" t="s">
        <v>10562</v>
      </c>
      <c r="G141" s="9">
        <f t="shared" si="11"/>
        <v>11001</v>
      </c>
      <c r="H141" s="9" t="str">
        <f>VLOOKUP(G141,Tabulka3[],3,0)</f>
        <v>11001 – Výuka, provoz (dotace)</v>
      </c>
    </row>
    <row r="142" spans="1:8" x14ac:dyDescent="0.25">
      <c r="A142" s="9" t="str">
        <f t="shared" si="8"/>
        <v>11001610-68____13 – 610-68 režie 13</v>
      </c>
      <c r="B142" s="8" t="s">
        <v>7129</v>
      </c>
      <c r="C142" s="8" t="s">
        <v>7130</v>
      </c>
      <c r="D142" s="18" t="str">
        <f t="shared" si="9"/>
        <v>11001</v>
      </c>
      <c r="E142" s="9" t="str">
        <f t="shared" si="10"/>
        <v>11001 – Výuka, provoz (dotace)</v>
      </c>
      <c r="F142" s="8" t="s">
        <v>10562</v>
      </c>
      <c r="G142" s="9">
        <f t="shared" si="11"/>
        <v>11001</v>
      </c>
      <c r="H142" s="9" t="str">
        <f>VLOOKUP(G142,Tabulka3[],3,0)</f>
        <v>11001 – Výuka, provoz (dotace)</v>
      </c>
    </row>
    <row r="143" spans="1:8" x14ac:dyDescent="0.25">
      <c r="A143" s="9" t="str">
        <f t="shared" si="8"/>
        <v>11001610-88____13 – 610-88 nezp.mzdy 13</v>
      </c>
      <c r="B143" s="8" t="s">
        <v>7131</v>
      </c>
      <c r="C143" s="8" t="s">
        <v>7132</v>
      </c>
      <c r="D143" s="18" t="str">
        <f t="shared" si="9"/>
        <v>11001</v>
      </c>
      <c r="E143" s="9" t="str">
        <f t="shared" si="10"/>
        <v>11001 – Výuka, provoz (dotace)</v>
      </c>
      <c r="F143" s="8" t="s">
        <v>10562</v>
      </c>
      <c r="G143" s="9">
        <f t="shared" si="11"/>
        <v>11001</v>
      </c>
      <c r="H143" s="9" t="str">
        <f>VLOOKUP(G143,Tabulka3[],3,0)</f>
        <v>11001 – Výuka, provoz (dotace)</v>
      </c>
    </row>
    <row r="144" spans="1:8" x14ac:dyDescent="0.25">
      <c r="A144" s="9" t="str">
        <f t="shared" si="8"/>
        <v>11001611-00____13 – 611-00 dotace 13</v>
      </c>
      <c r="B144" s="8" t="s">
        <v>7133</v>
      </c>
      <c r="C144" s="8" t="s">
        <v>7134</v>
      </c>
      <c r="D144" s="18" t="str">
        <f t="shared" si="9"/>
        <v>11001</v>
      </c>
      <c r="E144" s="9" t="str">
        <f t="shared" si="10"/>
        <v>11001 – Výuka, provoz (dotace)</v>
      </c>
      <c r="F144" s="8" t="s">
        <v>10563</v>
      </c>
      <c r="G144" s="9">
        <f t="shared" si="11"/>
        <v>11001</v>
      </c>
      <c r="H144" s="9" t="str">
        <f>VLOOKUP(G144,Tabulka3[],3,0)</f>
        <v>11001 – Výuka, provoz (dotace)</v>
      </c>
    </row>
    <row r="145" spans="1:8" x14ac:dyDescent="0.25">
      <c r="A145" s="9" t="str">
        <f t="shared" si="8"/>
        <v>11001611-68____13 – 611-68 režie 13</v>
      </c>
      <c r="B145" s="8" t="s">
        <v>7135</v>
      </c>
      <c r="C145" s="8" t="s">
        <v>7136</v>
      </c>
      <c r="D145" s="18" t="str">
        <f t="shared" si="9"/>
        <v>11001</v>
      </c>
      <c r="E145" s="9" t="str">
        <f t="shared" si="10"/>
        <v>11001 – Výuka, provoz (dotace)</v>
      </c>
      <c r="F145" s="8" t="s">
        <v>10563</v>
      </c>
      <c r="G145" s="9">
        <f t="shared" si="11"/>
        <v>11001</v>
      </c>
      <c r="H145" s="9" t="str">
        <f>VLOOKUP(G145,Tabulka3[],3,0)</f>
        <v>11001 – Výuka, provoz (dotace)</v>
      </c>
    </row>
    <row r="146" spans="1:8" x14ac:dyDescent="0.25">
      <c r="A146" s="9" t="str">
        <f t="shared" si="8"/>
        <v>11001611-88____13 – 611-88 nezp.mzdy 13</v>
      </c>
      <c r="B146" s="8" t="s">
        <v>7137</v>
      </c>
      <c r="C146" s="8" t="s">
        <v>7138</v>
      </c>
      <c r="D146" s="18" t="str">
        <f t="shared" si="9"/>
        <v>11001</v>
      </c>
      <c r="E146" s="9" t="str">
        <f t="shared" si="10"/>
        <v>11001 – Výuka, provoz (dotace)</v>
      </c>
      <c r="F146" s="8" t="s">
        <v>10563</v>
      </c>
      <c r="G146" s="9">
        <f t="shared" si="11"/>
        <v>11001</v>
      </c>
      <c r="H146" s="9" t="str">
        <f>VLOOKUP(G146,Tabulka3[],3,0)</f>
        <v>11001 – Výuka, provoz (dotace)</v>
      </c>
    </row>
    <row r="147" spans="1:8" x14ac:dyDescent="0.25">
      <c r="A147" s="9" t="str">
        <f t="shared" si="8"/>
        <v>11001620-00____13 – 620-00 dotace 13</v>
      </c>
      <c r="B147" s="8" t="s">
        <v>7139</v>
      </c>
      <c r="C147" s="8" t="s">
        <v>7140</v>
      </c>
      <c r="D147" s="18" t="str">
        <f t="shared" si="9"/>
        <v>11001</v>
      </c>
      <c r="E147" s="9" t="str">
        <f t="shared" si="10"/>
        <v>11001 – Výuka, provoz (dotace)</v>
      </c>
      <c r="F147" s="8" t="s">
        <v>10564</v>
      </c>
      <c r="G147" s="9">
        <f t="shared" si="11"/>
        <v>11001</v>
      </c>
      <c r="H147" s="9" t="str">
        <f>VLOOKUP(G147,Tabulka3[],3,0)</f>
        <v>11001 – Výuka, provoz (dotace)</v>
      </c>
    </row>
    <row r="148" spans="1:8" x14ac:dyDescent="0.25">
      <c r="A148" s="9" t="str">
        <f t="shared" si="8"/>
        <v>11001620-88____13 – 620-88 nezp.mzdy 13</v>
      </c>
      <c r="B148" s="8" t="s">
        <v>7141</v>
      </c>
      <c r="C148" s="8" t="s">
        <v>7142</v>
      </c>
      <c r="D148" s="18" t="str">
        <f t="shared" si="9"/>
        <v>11001</v>
      </c>
      <c r="E148" s="9" t="str">
        <f t="shared" si="10"/>
        <v>11001 – Výuka, provoz (dotace)</v>
      </c>
      <c r="F148" s="8" t="s">
        <v>10564</v>
      </c>
      <c r="G148" s="9">
        <f t="shared" si="11"/>
        <v>11001</v>
      </c>
      <c r="H148" s="9" t="str">
        <f>VLOOKUP(G148,Tabulka3[],3,0)</f>
        <v>11001 – Výuka, provoz (dotace)</v>
      </c>
    </row>
    <row r="149" spans="1:8" x14ac:dyDescent="0.25">
      <c r="A149" s="9" t="str">
        <f t="shared" si="8"/>
        <v>11001630-00____13 – 630-00 dotace 13</v>
      </c>
      <c r="B149" s="8" t="s">
        <v>7143</v>
      </c>
      <c r="C149" s="8" t="s">
        <v>7144</v>
      </c>
      <c r="D149" s="18" t="str">
        <f t="shared" si="9"/>
        <v>11001</v>
      </c>
      <c r="E149" s="9" t="str">
        <f t="shared" si="10"/>
        <v>11001 – Výuka, provoz (dotace)</v>
      </c>
      <c r="F149" s="8" t="s">
        <v>10565</v>
      </c>
      <c r="G149" s="9">
        <f t="shared" si="11"/>
        <v>11001</v>
      </c>
      <c r="H149" s="9" t="str">
        <f>VLOOKUP(G149,Tabulka3[],3,0)</f>
        <v>11001 – Výuka, provoz (dotace)</v>
      </c>
    </row>
    <row r="150" spans="1:8" x14ac:dyDescent="0.25">
      <c r="A150" s="9" t="str">
        <f t="shared" si="8"/>
        <v>11001630-68____13 – 630-68 režie 13</v>
      </c>
      <c r="B150" s="8" t="s">
        <v>7145</v>
      </c>
      <c r="C150" s="8" t="s">
        <v>7146</v>
      </c>
      <c r="D150" s="18" t="str">
        <f t="shared" si="9"/>
        <v>11001</v>
      </c>
      <c r="E150" s="9" t="str">
        <f t="shared" si="10"/>
        <v>11001 – Výuka, provoz (dotace)</v>
      </c>
      <c r="F150" s="8" t="s">
        <v>10565</v>
      </c>
      <c r="G150" s="9">
        <f t="shared" si="11"/>
        <v>11001</v>
      </c>
      <c r="H150" s="9" t="str">
        <f>VLOOKUP(G150,Tabulka3[],3,0)</f>
        <v>11001 – Výuka, provoz (dotace)</v>
      </c>
    </row>
    <row r="151" spans="1:8" x14ac:dyDescent="0.25">
      <c r="A151" s="9" t="str">
        <f t="shared" si="8"/>
        <v>11001630-88____13 – 630-88 nezp.mzdy 13</v>
      </c>
      <c r="B151" s="8" t="s">
        <v>7147</v>
      </c>
      <c r="C151" s="8" t="s">
        <v>7148</v>
      </c>
      <c r="D151" s="18" t="str">
        <f t="shared" si="9"/>
        <v>11001</v>
      </c>
      <c r="E151" s="9" t="str">
        <f t="shared" si="10"/>
        <v>11001 – Výuka, provoz (dotace)</v>
      </c>
      <c r="F151" s="8" t="s">
        <v>10565</v>
      </c>
      <c r="G151" s="9">
        <f t="shared" si="11"/>
        <v>11001</v>
      </c>
      <c r="H151" s="9" t="str">
        <f>VLOOKUP(G151,Tabulka3[],3,0)</f>
        <v>11001 – Výuka, provoz (dotace)</v>
      </c>
    </row>
    <row r="152" spans="1:8" x14ac:dyDescent="0.25">
      <c r="A152" s="9" t="str">
        <f t="shared" si="8"/>
        <v>11001640-00____13 – 640-00 dotace 13</v>
      </c>
      <c r="B152" s="8" t="s">
        <v>7149</v>
      </c>
      <c r="C152" s="8" t="s">
        <v>7150</v>
      </c>
      <c r="D152" s="18" t="str">
        <f t="shared" si="9"/>
        <v>11001</v>
      </c>
      <c r="E152" s="9" t="str">
        <f t="shared" si="10"/>
        <v>11001 – Výuka, provoz (dotace)</v>
      </c>
      <c r="F152" s="8" t="s">
        <v>10566</v>
      </c>
      <c r="G152" s="9">
        <f t="shared" si="11"/>
        <v>11001</v>
      </c>
      <c r="H152" s="9" t="str">
        <f>VLOOKUP(G152,Tabulka3[],3,0)</f>
        <v>11001 – Výuka, provoz (dotace)</v>
      </c>
    </row>
    <row r="153" spans="1:8" x14ac:dyDescent="0.25">
      <c r="A153" s="9" t="str">
        <f t="shared" si="8"/>
        <v>11001640-88____13 – 640-88 nezp.mzdy 13</v>
      </c>
      <c r="B153" s="8" t="s">
        <v>7151</v>
      </c>
      <c r="C153" s="8" t="s">
        <v>7152</v>
      </c>
      <c r="D153" s="18" t="str">
        <f t="shared" si="9"/>
        <v>11001</v>
      </c>
      <c r="E153" s="9" t="str">
        <f t="shared" si="10"/>
        <v>11001 – Výuka, provoz (dotace)</v>
      </c>
      <c r="F153" s="8" t="s">
        <v>10566</v>
      </c>
      <c r="G153" s="9">
        <f t="shared" si="11"/>
        <v>11001</v>
      </c>
      <c r="H153" s="9" t="str">
        <f>VLOOKUP(G153,Tabulka3[],3,0)</f>
        <v>11001 – Výuka, provoz (dotace)</v>
      </c>
    </row>
    <row r="154" spans="1:8" x14ac:dyDescent="0.25">
      <c r="A154" s="9" t="str">
        <f t="shared" si="8"/>
        <v>11001641-00____13 – 641-00 dotace 13</v>
      </c>
      <c r="B154" s="8" t="s">
        <v>7153</v>
      </c>
      <c r="C154" s="8" t="s">
        <v>7154</v>
      </c>
      <c r="D154" s="18" t="str">
        <f t="shared" si="9"/>
        <v>11001</v>
      </c>
      <c r="E154" s="9" t="str">
        <f t="shared" si="10"/>
        <v>11001 – Výuka, provoz (dotace)</v>
      </c>
      <c r="F154" s="8" t="s">
        <v>10567</v>
      </c>
      <c r="G154" s="9">
        <f t="shared" si="11"/>
        <v>11001</v>
      </c>
      <c r="H154" s="9" t="str">
        <f>VLOOKUP(G154,Tabulka3[],3,0)</f>
        <v>11001 – Výuka, provoz (dotace)</v>
      </c>
    </row>
    <row r="155" spans="1:8" x14ac:dyDescent="0.25">
      <c r="A155" s="9" t="str">
        <f t="shared" si="8"/>
        <v>11001641-88____13 – 641-88 nezp.mzdy 13</v>
      </c>
      <c r="B155" s="8" t="s">
        <v>7155</v>
      </c>
      <c r="C155" s="8" t="s">
        <v>7156</v>
      </c>
      <c r="D155" s="18" t="str">
        <f t="shared" si="9"/>
        <v>11001</v>
      </c>
      <c r="E155" s="9" t="str">
        <f t="shared" si="10"/>
        <v>11001 – Výuka, provoz (dotace)</v>
      </c>
      <c r="F155" s="8" t="s">
        <v>10567</v>
      </c>
      <c r="G155" s="9">
        <f t="shared" si="11"/>
        <v>11001</v>
      </c>
      <c r="H155" s="9" t="str">
        <f>VLOOKUP(G155,Tabulka3[],3,0)</f>
        <v>11001 – Výuka, provoz (dotace)</v>
      </c>
    </row>
    <row r="156" spans="1:8" x14ac:dyDescent="0.25">
      <c r="A156" s="9" t="str">
        <f t="shared" si="8"/>
        <v>11001643-00____13 – 643-00 dotace 13</v>
      </c>
      <c r="B156" s="8" t="s">
        <v>7157</v>
      </c>
      <c r="C156" s="8" t="s">
        <v>7158</v>
      </c>
      <c r="D156" s="18" t="str">
        <f t="shared" si="9"/>
        <v>11001</v>
      </c>
      <c r="E156" s="9" t="str">
        <f t="shared" si="10"/>
        <v>11001 – Výuka, provoz (dotace)</v>
      </c>
      <c r="F156" s="8" t="s">
        <v>10568</v>
      </c>
      <c r="G156" s="9">
        <f t="shared" si="11"/>
        <v>11001</v>
      </c>
      <c r="H156" s="9" t="str">
        <f>VLOOKUP(G156,Tabulka3[],3,0)</f>
        <v>11001 – Výuka, provoz (dotace)</v>
      </c>
    </row>
    <row r="157" spans="1:8" x14ac:dyDescent="0.25">
      <c r="A157" s="9" t="str">
        <f t="shared" si="8"/>
        <v>11001643-88____13 – 643-88 nezp.mzdy 13</v>
      </c>
      <c r="B157" s="8" t="s">
        <v>7159</v>
      </c>
      <c r="C157" s="8" t="s">
        <v>7160</v>
      </c>
      <c r="D157" s="18" t="str">
        <f t="shared" si="9"/>
        <v>11001</v>
      </c>
      <c r="E157" s="9" t="str">
        <f t="shared" si="10"/>
        <v>11001 – Výuka, provoz (dotace)</v>
      </c>
      <c r="F157" s="8" t="s">
        <v>10568</v>
      </c>
      <c r="G157" s="9">
        <f t="shared" si="11"/>
        <v>11001</v>
      </c>
      <c r="H157" s="9" t="str">
        <f>VLOOKUP(G157,Tabulka3[],3,0)</f>
        <v>11001 – Výuka, provoz (dotace)</v>
      </c>
    </row>
    <row r="158" spans="1:8" x14ac:dyDescent="0.25">
      <c r="A158" s="9" t="str">
        <f t="shared" si="8"/>
        <v>11001650-00____13 – 650-00 dotace 13</v>
      </c>
      <c r="B158" s="8" t="s">
        <v>7161</v>
      </c>
      <c r="C158" s="8" t="s">
        <v>7162</v>
      </c>
      <c r="D158" s="18" t="str">
        <f t="shared" si="9"/>
        <v>11001</v>
      </c>
      <c r="E158" s="9" t="str">
        <f t="shared" si="10"/>
        <v>11001 – Výuka, provoz (dotace)</v>
      </c>
      <c r="F158" s="8" t="s">
        <v>10540</v>
      </c>
      <c r="G158" s="9">
        <f t="shared" si="11"/>
        <v>11001</v>
      </c>
      <c r="H158" s="9" t="str">
        <f>VLOOKUP(G158,Tabulka3[],3,0)</f>
        <v>11001 – Výuka, provoz (dotace)</v>
      </c>
    </row>
    <row r="159" spans="1:8" x14ac:dyDescent="0.25">
      <c r="A159" s="9" t="str">
        <f t="shared" si="8"/>
        <v>11001650-68____13 – 650-68 režie 13</v>
      </c>
      <c r="B159" s="8" t="s">
        <v>7163</v>
      </c>
      <c r="C159" s="8" t="s">
        <v>7164</v>
      </c>
      <c r="D159" s="18" t="str">
        <f t="shared" si="9"/>
        <v>11001</v>
      </c>
      <c r="E159" s="9" t="str">
        <f t="shared" si="10"/>
        <v>11001 – Výuka, provoz (dotace)</v>
      </c>
      <c r="F159" s="8" t="s">
        <v>10540</v>
      </c>
      <c r="G159" s="9">
        <f t="shared" si="11"/>
        <v>11001</v>
      </c>
      <c r="H159" s="9" t="str">
        <f>VLOOKUP(G159,Tabulka3[],3,0)</f>
        <v>11001 – Výuka, provoz (dotace)</v>
      </c>
    </row>
    <row r="160" spans="1:8" x14ac:dyDescent="0.25">
      <c r="A160" s="9" t="str">
        <f t="shared" si="8"/>
        <v>11001650-88____13 – 650-88 nezp.mzdy 13</v>
      </c>
      <c r="B160" s="8" t="s">
        <v>7165</v>
      </c>
      <c r="C160" s="8" t="s">
        <v>7166</v>
      </c>
      <c r="D160" s="18" t="str">
        <f t="shared" si="9"/>
        <v>11001</v>
      </c>
      <c r="E160" s="9" t="str">
        <f t="shared" si="10"/>
        <v>11001 – Výuka, provoz (dotace)</v>
      </c>
      <c r="F160" s="8" t="s">
        <v>10540</v>
      </c>
      <c r="G160" s="9">
        <f t="shared" si="11"/>
        <v>11001</v>
      </c>
      <c r="H160" s="9" t="str">
        <f>VLOOKUP(G160,Tabulka3[],3,0)</f>
        <v>11001 – Výuka, provoz (dotace)</v>
      </c>
    </row>
    <row r="161" spans="1:8" x14ac:dyDescent="0.25">
      <c r="A161" s="9" t="str">
        <f t="shared" si="8"/>
        <v>11001660-00____13 – 660-00 dotace 13</v>
      </c>
      <c r="B161" s="8" t="s">
        <v>7167</v>
      </c>
      <c r="C161" s="8" t="s">
        <v>7168</v>
      </c>
      <c r="D161" s="18" t="str">
        <f t="shared" si="9"/>
        <v>11001</v>
      </c>
      <c r="E161" s="9" t="str">
        <f t="shared" si="10"/>
        <v>11001 – Výuka, provoz (dotace)</v>
      </c>
      <c r="F161" s="8" t="s">
        <v>10569</v>
      </c>
      <c r="G161" s="9">
        <f t="shared" si="11"/>
        <v>11001</v>
      </c>
      <c r="H161" s="9" t="str">
        <f>VLOOKUP(G161,Tabulka3[],3,0)</f>
        <v>11001 – Výuka, provoz (dotace)</v>
      </c>
    </row>
    <row r="162" spans="1:8" x14ac:dyDescent="0.25">
      <c r="A162" s="9" t="str">
        <f t="shared" si="8"/>
        <v>11001660-88____13 – 660-88 nezp.mzdy 13</v>
      </c>
      <c r="B162" s="8" t="s">
        <v>7169</v>
      </c>
      <c r="C162" s="8" t="s">
        <v>7170</v>
      </c>
      <c r="D162" s="18" t="str">
        <f t="shared" si="9"/>
        <v>11001</v>
      </c>
      <c r="E162" s="9" t="str">
        <f t="shared" si="10"/>
        <v>11001 – Výuka, provoz (dotace)</v>
      </c>
      <c r="F162" s="8" t="s">
        <v>10569</v>
      </c>
      <c r="G162" s="9">
        <f t="shared" si="11"/>
        <v>11001</v>
      </c>
      <c r="H162" s="9" t="str">
        <f>VLOOKUP(G162,Tabulka3[],3,0)</f>
        <v>11001 – Výuka, provoz (dotace)</v>
      </c>
    </row>
    <row r="163" spans="1:8" x14ac:dyDescent="0.25">
      <c r="A163" s="9" t="str">
        <f t="shared" si="8"/>
        <v>11001680-00____13 – 680-00 dotace 13</v>
      </c>
      <c r="B163" s="8" t="s">
        <v>7171</v>
      </c>
      <c r="C163" s="8" t="s">
        <v>7172</v>
      </c>
      <c r="D163" s="18" t="str">
        <f t="shared" si="9"/>
        <v>11001</v>
      </c>
      <c r="E163" s="9" t="str">
        <f t="shared" si="10"/>
        <v>11001 – Výuka, provoz (dotace)</v>
      </c>
      <c r="F163" s="8" t="s">
        <v>10541</v>
      </c>
      <c r="G163" s="9">
        <f t="shared" si="11"/>
        <v>11001</v>
      </c>
      <c r="H163" s="9" t="str">
        <f>VLOOKUP(G163,Tabulka3[],3,0)</f>
        <v>11001 – Výuka, provoz (dotace)</v>
      </c>
    </row>
    <row r="164" spans="1:8" x14ac:dyDescent="0.25">
      <c r="A164" s="9" t="str">
        <f t="shared" si="8"/>
        <v>11001680-88____13 – 680-88 nezp.mzdy 13</v>
      </c>
      <c r="B164" s="8" t="s">
        <v>7173</v>
      </c>
      <c r="C164" s="8" t="s">
        <v>7174</v>
      </c>
      <c r="D164" s="18" t="str">
        <f t="shared" si="9"/>
        <v>11001</v>
      </c>
      <c r="E164" s="9" t="str">
        <f t="shared" si="10"/>
        <v>11001 – Výuka, provoz (dotace)</v>
      </c>
      <c r="F164" s="8" t="s">
        <v>10541</v>
      </c>
      <c r="G164" s="9">
        <f t="shared" si="11"/>
        <v>11001</v>
      </c>
      <c r="H164" s="9" t="str">
        <f>VLOOKUP(G164,Tabulka3[],3,0)</f>
        <v>11001 – Výuka, provoz (dotace)</v>
      </c>
    </row>
    <row r="165" spans="1:8" x14ac:dyDescent="0.25">
      <c r="A165" s="9" t="str">
        <f t="shared" si="8"/>
        <v>11001690-00____13 – 690-00 dotace 13</v>
      </c>
      <c r="B165" s="8" t="s">
        <v>7175</v>
      </c>
      <c r="C165" s="8" t="s">
        <v>7176</v>
      </c>
      <c r="D165" s="18" t="str">
        <f t="shared" si="9"/>
        <v>11001</v>
      </c>
      <c r="E165" s="9" t="str">
        <f t="shared" si="10"/>
        <v>11001 – Výuka, provoz (dotace)</v>
      </c>
      <c r="F165" s="8" t="s">
        <v>10570</v>
      </c>
      <c r="G165" s="9">
        <f t="shared" si="11"/>
        <v>11001</v>
      </c>
      <c r="H165" s="9" t="str">
        <f>VLOOKUP(G165,Tabulka3[],3,0)</f>
        <v>11001 – Výuka, provoz (dotace)</v>
      </c>
    </row>
    <row r="166" spans="1:8" x14ac:dyDescent="0.25">
      <c r="A166" s="9" t="str">
        <f t="shared" si="8"/>
        <v>11001690-88____13 – 690-88 nezp.mzdy 13</v>
      </c>
      <c r="B166" s="8" t="s">
        <v>7177</v>
      </c>
      <c r="C166" s="8" t="s">
        <v>7178</v>
      </c>
      <c r="D166" s="18" t="str">
        <f t="shared" si="9"/>
        <v>11001</v>
      </c>
      <c r="E166" s="9" t="str">
        <f t="shared" si="10"/>
        <v>11001 – Výuka, provoz (dotace)</v>
      </c>
      <c r="F166" s="8" t="s">
        <v>10570</v>
      </c>
      <c r="G166" s="9">
        <f t="shared" si="11"/>
        <v>11001</v>
      </c>
      <c r="H166" s="9" t="str">
        <f>VLOOKUP(G166,Tabulka3[],3,0)</f>
        <v>11001 – Výuka, provoz (dotace)</v>
      </c>
    </row>
    <row r="167" spans="1:8" x14ac:dyDescent="0.25">
      <c r="A167" s="9" t="str">
        <f t="shared" si="8"/>
        <v>11001700-00____13 – 700-00 dotace 13</v>
      </c>
      <c r="B167" s="8" t="s">
        <v>7179</v>
      </c>
      <c r="C167" s="8" t="s">
        <v>7180</v>
      </c>
      <c r="D167" s="18" t="str">
        <f t="shared" si="9"/>
        <v>11001</v>
      </c>
      <c r="E167" s="9" t="str">
        <f t="shared" si="10"/>
        <v>11001 – Výuka, provoz (dotace)</v>
      </c>
      <c r="F167" s="8" t="s">
        <v>10571</v>
      </c>
      <c r="G167" s="9">
        <f t="shared" si="11"/>
        <v>11001</v>
      </c>
      <c r="H167" s="9" t="str">
        <f>VLOOKUP(G167,Tabulka3[],3,0)</f>
        <v>11001 – Výuka, provoz (dotace)</v>
      </c>
    </row>
    <row r="168" spans="1:8" x14ac:dyDescent="0.25">
      <c r="A168" s="9" t="str">
        <f t="shared" si="8"/>
        <v>11001700-88____13 – 700-88 nezp.mzdy 13</v>
      </c>
      <c r="B168" s="8" t="s">
        <v>7181</v>
      </c>
      <c r="C168" s="8" t="s">
        <v>7182</v>
      </c>
      <c r="D168" s="18" t="str">
        <f t="shared" si="9"/>
        <v>11001</v>
      </c>
      <c r="E168" s="9" t="str">
        <f t="shared" si="10"/>
        <v>11001 – Výuka, provoz (dotace)</v>
      </c>
      <c r="F168" s="8" t="s">
        <v>10571</v>
      </c>
      <c r="G168" s="9">
        <f t="shared" si="11"/>
        <v>11001</v>
      </c>
      <c r="H168" s="9" t="str">
        <f>VLOOKUP(G168,Tabulka3[],3,0)</f>
        <v>11001 – Výuka, provoz (dotace)</v>
      </c>
    </row>
    <row r="169" spans="1:8" x14ac:dyDescent="0.25">
      <c r="A169" s="9" t="str">
        <f t="shared" si="8"/>
        <v>11001701-00____13 – 701-00 dotace 13</v>
      </c>
      <c r="B169" s="8" t="s">
        <v>7183</v>
      </c>
      <c r="C169" s="8" t="s">
        <v>7184</v>
      </c>
      <c r="D169" s="18" t="str">
        <f t="shared" si="9"/>
        <v>11001</v>
      </c>
      <c r="E169" s="9" t="str">
        <f t="shared" si="10"/>
        <v>11001 – Výuka, provoz (dotace)</v>
      </c>
      <c r="F169" s="8" t="s">
        <v>10572</v>
      </c>
      <c r="G169" s="9">
        <f t="shared" si="11"/>
        <v>11001</v>
      </c>
      <c r="H169" s="9" t="str">
        <f>VLOOKUP(G169,Tabulka3[],3,0)</f>
        <v>11001 – Výuka, provoz (dotace)</v>
      </c>
    </row>
    <row r="170" spans="1:8" x14ac:dyDescent="0.25">
      <c r="A170" s="9" t="str">
        <f t="shared" si="8"/>
        <v>11001701-88____13 – 701-88 nezp.mzdy 13</v>
      </c>
      <c r="B170" s="8" t="s">
        <v>7185</v>
      </c>
      <c r="C170" s="8" t="s">
        <v>7186</v>
      </c>
      <c r="D170" s="18" t="str">
        <f t="shared" si="9"/>
        <v>11001</v>
      </c>
      <c r="E170" s="9" t="str">
        <f t="shared" si="10"/>
        <v>11001 – Výuka, provoz (dotace)</v>
      </c>
      <c r="F170" s="8" t="s">
        <v>10572</v>
      </c>
      <c r="G170" s="9">
        <f t="shared" si="11"/>
        <v>11001</v>
      </c>
      <c r="H170" s="9" t="str">
        <f>VLOOKUP(G170,Tabulka3[],3,0)</f>
        <v>11001 – Výuka, provoz (dotace)</v>
      </c>
    </row>
    <row r="171" spans="1:8" x14ac:dyDescent="0.25">
      <c r="A171" s="9" t="str">
        <f t="shared" si="8"/>
        <v>11001710-00____13 – 710-00 dotace 13</v>
      </c>
      <c r="B171" s="8" t="s">
        <v>7187</v>
      </c>
      <c r="C171" s="8" t="s">
        <v>7188</v>
      </c>
      <c r="D171" s="18" t="str">
        <f t="shared" si="9"/>
        <v>11001</v>
      </c>
      <c r="E171" s="9" t="str">
        <f t="shared" si="10"/>
        <v>11001 – Výuka, provoz (dotace)</v>
      </c>
      <c r="F171" s="8" t="s">
        <v>10573</v>
      </c>
      <c r="G171" s="9">
        <f t="shared" si="11"/>
        <v>11001</v>
      </c>
      <c r="H171" s="9" t="str">
        <f>VLOOKUP(G171,Tabulka3[],3,0)</f>
        <v>11001 – Výuka, provoz (dotace)</v>
      </c>
    </row>
    <row r="172" spans="1:8" x14ac:dyDescent="0.25">
      <c r="A172" s="9" t="str">
        <f t="shared" si="8"/>
        <v>11001710-68____13 – 710-68 režie 13</v>
      </c>
      <c r="B172" s="8" t="s">
        <v>7189</v>
      </c>
      <c r="C172" s="8" t="s">
        <v>7190</v>
      </c>
      <c r="D172" s="18" t="str">
        <f t="shared" si="9"/>
        <v>11001</v>
      </c>
      <c r="E172" s="9" t="str">
        <f t="shared" si="10"/>
        <v>11001 – Výuka, provoz (dotace)</v>
      </c>
      <c r="F172" s="8" t="s">
        <v>10573</v>
      </c>
      <c r="G172" s="9">
        <f t="shared" si="11"/>
        <v>11001</v>
      </c>
      <c r="H172" s="9" t="str">
        <f>VLOOKUP(G172,Tabulka3[],3,0)</f>
        <v>11001 – Výuka, provoz (dotace)</v>
      </c>
    </row>
    <row r="173" spans="1:8" x14ac:dyDescent="0.25">
      <c r="A173" s="9" t="str">
        <f t="shared" si="8"/>
        <v>11001710-88____13 – 710-88 nezp.mzdy 13</v>
      </c>
      <c r="B173" s="8" t="s">
        <v>7191</v>
      </c>
      <c r="C173" s="8" t="s">
        <v>7192</v>
      </c>
      <c r="D173" s="18" t="str">
        <f t="shared" si="9"/>
        <v>11001</v>
      </c>
      <c r="E173" s="9" t="str">
        <f t="shared" si="10"/>
        <v>11001 – Výuka, provoz (dotace)</v>
      </c>
      <c r="F173" s="8" t="s">
        <v>10573</v>
      </c>
      <c r="G173" s="9">
        <f t="shared" si="11"/>
        <v>11001</v>
      </c>
      <c r="H173" s="9" t="str">
        <f>VLOOKUP(G173,Tabulka3[],3,0)</f>
        <v>11001 – Výuka, provoz (dotace)</v>
      </c>
    </row>
    <row r="174" spans="1:8" x14ac:dyDescent="0.25">
      <c r="A174" s="9" t="str">
        <f t="shared" si="8"/>
        <v>11001720-00____13 – 720-00 dotace 13</v>
      </c>
      <c r="B174" s="8" t="s">
        <v>7193</v>
      </c>
      <c r="C174" s="8" t="s">
        <v>7194</v>
      </c>
      <c r="D174" s="18" t="str">
        <f t="shared" si="9"/>
        <v>11001</v>
      </c>
      <c r="E174" s="9" t="str">
        <f t="shared" si="10"/>
        <v>11001 – Výuka, provoz (dotace)</v>
      </c>
      <c r="F174" s="8" t="s">
        <v>10574</v>
      </c>
      <c r="G174" s="9">
        <f t="shared" si="11"/>
        <v>11001</v>
      </c>
      <c r="H174" s="9" t="str">
        <f>VLOOKUP(G174,Tabulka3[],3,0)</f>
        <v>11001 – Výuka, provoz (dotace)</v>
      </c>
    </row>
    <row r="175" spans="1:8" x14ac:dyDescent="0.25">
      <c r="A175" s="9" t="str">
        <f t="shared" si="8"/>
        <v>11001720-88____13 – 720-88 nezp.mzdy 13</v>
      </c>
      <c r="B175" s="8" t="s">
        <v>7195</v>
      </c>
      <c r="C175" s="8" t="s">
        <v>7196</v>
      </c>
      <c r="D175" s="18" t="str">
        <f t="shared" si="9"/>
        <v>11001</v>
      </c>
      <c r="E175" s="9" t="str">
        <f t="shared" si="10"/>
        <v>11001 – Výuka, provoz (dotace)</v>
      </c>
      <c r="F175" s="8" t="s">
        <v>10574</v>
      </c>
      <c r="G175" s="9">
        <f t="shared" si="11"/>
        <v>11001</v>
      </c>
      <c r="H175" s="9" t="str">
        <f>VLOOKUP(G175,Tabulka3[],3,0)</f>
        <v>11001 – Výuka, provoz (dotace)</v>
      </c>
    </row>
    <row r="176" spans="1:8" x14ac:dyDescent="0.25">
      <c r="A176" s="9" t="str">
        <f t="shared" si="8"/>
        <v>11001730-00____13 – 730-00 dotace 13</v>
      </c>
      <c r="B176" s="8" t="s">
        <v>7197</v>
      </c>
      <c r="C176" s="8" t="s">
        <v>7198</v>
      </c>
      <c r="D176" s="18" t="str">
        <f t="shared" si="9"/>
        <v>11001</v>
      </c>
      <c r="E176" s="9" t="str">
        <f t="shared" si="10"/>
        <v>11001 – Výuka, provoz (dotace)</v>
      </c>
      <c r="F176" s="8" t="s">
        <v>10575</v>
      </c>
      <c r="G176" s="9">
        <f t="shared" si="11"/>
        <v>11001</v>
      </c>
      <c r="H176" s="9" t="str">
        <f>VLOOKUP(G176,Tabulka3[],3,0)</f>
        <v>11001 – Výuka, provoz (dotace)</v>
      </c>
    </row>
    <row r="177" spans="1:8" x14ac:dyDescent="0.25">
      <c r="A177" s="9" t="str">
        <f t="shared" si="8"/>
        <v>11001730-88____13 – 730-88 nezp.mzdy 13</v>
      </c>
      <c r="B177" s="8" t="s">
        <v>7199</v>
      </c>
      <c r="C177" s="8" t="s">
        <v>7200</v>
      </c>
      <c r="D177" s="18" t="str">
        <f t="shared" si="9"/>
        <v>11001</v>
      </c>
      <c r="E177" s="9" t="str">
        <f t="shared" si="10"/>
        <v>11001 – Výuka, provoz (dotace)</v>
      </c>
      <c r="F177" s="8" t="s">
        <v>10575</v>
      </c>
      <c r="G177" s="9">
        <f t="shared" si="11"/>
        <v>11001</v>
      </c>
      <c r="H177" s="9" t="str">
        <f>VLOOKUP(G177,Tabulka3[],3,0)</f>
        <v>11001 – Výuka, provoz (dotace)</v>
      </c>
    </row>
    <row r="178" spans="1:8" x14ac:dyDescent="0.25">
      <c r="A178" s="9" t="str">
        <f t="shared" si="8"/>
        <v>11001740-00____13 – 740-00 dotace 13</v>
      </c>
      <c r="B178" s="8" t="s">
        <v>7201</v>
      </c>
      <c r="C178" s="8" t="s">
        <v>7202</v>
      </c>
      <c r="D178" s="18" t="str">
        <f t="shared" si="9"/>
        <v>11001</v>
      </c>
      <c r="E178" s="9" t="str">
        <f t="shared" si="10"/>
        <v>11001 – Výuka, provoz (dotace)</v>
      </c>
      <c r="F178" s="8" t="s">
        <v>10576</v>
      </c>
      <c r="G178" s="9">
        <f t="shared" si="11"/>
        <v>11001</v>
      </c>
      <c r="H178" s="9" t="str">
        <f>VLOOKUP(G178,Tabulka3[],3,0)</f>
        <v>11001 – Výuka, provoz (dotace)</v>
      </c>
    </row>
    <row r="179" spans="1:8" x14ac:dyDescent="0.25">
      <c r="A179" s="9" t="str">
        <f t="shared" si="8"/>
        <v>11001740-88____13 – 740-88 nezp.mzdy 13</v>
      </c>
      <c r="B179" s="8" t="s">
        <v>7203</v>
      </c>
      <c r="C179" s="8" t="s">
        <v>7204</v>
      </c>
      <c r="D179" s="18" t="str">
        <f t="shared" si="9"/>
        <v>11001</v>
      </c>
      <c r="E179" s="9" t="str">
        <f t="shared" si="10"/>
        <v>11001 – Výuka, provoz (dotace)</v>
      </c>
      <c r="F179" s="8" t="s">
        <v>10576</v>
      </c>
      <c r="G179" s="9">
        <f t="shared" si="11"/>
        <v>11001</v>
      </c>
      <c r="H179" s="9" t="str">
        <f>VLOOKUP(G179,Tabulka3[],3,0)</f>
        <v>11001 – Výuka, provoz (dotace)</v>
      </c>
    </row>
    <row r="180" spans="1:8" x14ac:dyDescent="0.25">
      <c r="A180" s="9" t="str">
        <f t="shared" si="8"/>
        <v>11001750-00____13 – 750-00 dotace 13</v>
      </c>
      <c r="B180" s="8" t="s">
        <v>7205</v>
      </c>
      <c r="C180" s="8" t="s">
        <v>7206</v>
      </c>
      <c r="D180" s="18" t="str">
        <f t="shared" si="9"/>
        <v>11001</v>
      </c>
      <c r="E180" s="9" t="str">
        <f t="shared" si="10"/>
        <v>11001 – Výuka, provoz (dotace)</v>
      </c>
      <c r="F180" s="8" t="s">
        <v>10577</v>
      </c>
      <c r="G180" s="9">
        <f t="shared" si="11"/>
        <v>11001</v>
      </c>
      <c r="H180" s="9" t="str">
        <f>VLOOKUP(G180,Tabulka3[],3,0)</f>
        <v>11001 – Výuka, provoz (dotace)</v>
      </c>
    </row>
    <row r="181" spans="1:8" x14ac:dyDescent="0.25">
      <c r="A181" s="9" t="str">
        <f t="shared" si="8"/>
        <v>11001750-68____13 – 750-68 režie 13</v>
      </c>
      <c r="B181" s="8" t="s">
        <v>7207</v>
      </c>
      <c r="C181" s="8" t="s">
        <v>7208</v>
      </c>
      <c r="D181" s="18" t="str">
        <f t="shared" si="9"/>
        <v>11001</v>
      </c>
      <c r="E181" s="9" t="str">
        <f t="shared" si="10"/>
        <v>11001 – Výuka, provoz (dotace)</v>
      </c>
      <c r="F181" s="8" t="s">
        <v>10577</v>
      </c>
      <c r="G181" s="9">
        <f t="shared" si="11"/>
        <v>11001</v>
      </c>
      <c r="H181" s="9" t="str">
        <f>VLOOKUP(G181,Tabulka3[],3,0)</f>
        <v>11001 – Výuka, provoz (dotace)</v>
      </c>
    </row>
    <row r="182" spans="1:8" x14ac:dyDescent="0.25">
      <c r="A182" s="9" t="str">
        <f t="shared" si="8"/>
        <v>11001750-88____13 – 750-88 nezp.mzdy 13</v>
      </c>
      <c r="B182" s="8" t="s">
        <v>7209</v>
      </c>
      <c r="C182" s="8" t="s">
        <v>7210</v>
      </c>
      <c r="D182" s="18" t="str">
        <f t="shared" si="9"/>
        <v>11001</v>
      </c>
      <c r="E182" s="9" t="str">
        <f t="shared" si="10"/>
        <v>11001 – Výuka, provoz (dotace)</v>
      </c>
      <c r="F182" s="8" t="s">
        <v>10577</v>
      </c>
      <c r="G182" s="9">
        <f t="shared" si="11"/>
        <v>11001</v>
      </c>
      <c r="H182" s="9" t="str">
        <f>VLOOKUP(G182,Tabulka3[],3,0)</f>
        <v>11001 – Výuka, provoz (dotace)</v>
      </c>
    </row>
    <row r="183" spans="1:8" x14ac:dyDescent="0.25">
      <c r="A183" s="9" t="str">
        <f t="shared" si="8"/>
        <v>11001770-00____13 – 770-00 dotace 13</v>
      </c>
      <c r="B183" s="8" t="s">
        <v>7211</v>
      </c>
      <c r="C183" s="8" t="s">
        <v>7212</v>
      </c>
      <c r="D183" s="18" t="str">
        <f t="shared" si="9"/>
        <v>11001</v>
      </c>
      <c r="E183" s="9" t="str">
        <f t="shared" si="10"/>
        <v>11001 – Výuka, provoz (dotace)</v>
      </c>
      <c r="F183" s="8" t="s">
        <v>10578</v>
      </c>
      <c r="G183" s="9">
        <f t="shared" si="11"/>
        <v>11001</v>
      </c>
      <c r="H183" s="9" t="str">
        <f>VLOOKUP(G183,Tabulka3[],3,0)</f>
        <v>11001 – Výuka, provoz (dotace)</v>
      </c>
    </row>
    <row r="184" spans="1:8" x14ac:dyDescent="0.25">
      <c r="A184" s="9" t="str">
        <f t="shared" si="8"/>
        <v>11001770-88____13 – 770-88 nezp.mzdy 13</v>
      </c>
      <c r="B184" s="8" t="s">
        <v>7213</v>
      </c>
      <c r="C184" s="8" t="s">
        <v>7214</v>
      </c>
      <c r="D184" s="18" t="str">
        <f t="shared" si="9"/>
        <v>11001</v>
      </c>
      <c r="E184" s="9" t="str">
        <f t="shared" si="10"/>
        <v>11001 – Výuka, provoz (dotace)</v>
      </c>
      <c r="F184" s="8" t="s">
        <v>10578</v>
      </c>
      <c r="G184" s="9">
        <f t="shared" si="11"/>
        <v>11001</v>
      </c>
      <c r="H184" s="9" t="str">
        <f>VLOOKUP(G184,Tabulka3[],3,0)</f>
        <v>11001 – Výuka, provoz (dotace)</v>
      </c>
    </row>
    <row r="185" spans="1:8" x14ac:dyDescent="0.25">
      <c r="A185" s="9" t="str">
        <f t="shared" si="8"/>
        <v>11001790-00____13 – 790-00 dotace 13</v>
      </c>
      <c r="B185" s="8" t="s">
        <v>7215</v>
      </c>
      <c r="C185" s="8" t="s">
        <v>7216</v>
      </c>
      <c r="D185" s="18" t="str">
        <f t="shared" si="9"/>
        <v>11001</v>
      </c>
      <c r="E185" s="9" t="str">
        <f t="shared" si="10"/>
        <v>11001 – Výuka, provoz (dotace)</v>
      </c>
      <c r="F185" s="8" t="s">
        <v>10579</v>
      </c>
      <c r="G185" s="9">
        <f t="shared" si="11"/>
        <v>11001</v>
      </c>
      <c r="H185" s="9" t="str">
        <f>VLOOKUP(G185,Tabulka3[],3,0)</f>
        <v>11001 – Výuka, provoz (dotace)</v>
      </c>
    </row>
    <row r="186" spans="1:8" x14ac:dyDescent="0.25">
      <c r="A186" s="9" t="str">
        <f t="shared" si="8"/>
        <v>11001790-68____13 – 790-68 režie 13</v>
      </c>
      <c r="B186" s="8" t="s">
        <v>7217</v>
      </c>
      <c r="C186" s="8" t="s">
        <v>7218</v>
      </c>
      <c r="D186" s="18" t="str">
        <f t="shared" si="9"/>
        <v>11001</v>
      </c>
      <c r="E186" s="9" t="str">
        <f t="shared" si="10"/>
        <v>11001 – Výuka, provoz (dotace)</v>
      </c>
      <c r="F186" s="8" t="s">
        <v>10579</v>
      </c>
      <c r="G186" s="9">
        <f t="shared" si="11"/>
        <v>11001</v>
      </c>
      <c r="H186" s="9" t="str">
        <f>VLOOKUP(G186,Tabulka3[],3,0)</f>
        <v>11001 – Výuka, provoz (dotace)</v>
      </c>
    </row>
    <row r="187" spans="1:8" x14ac:dyDescent="0.25">
      <c r="A187" s="9" t="str">
        <f t="shared" si="8"/>
        <v>11001790-88____13 – 790-88 nezp.mzdy 13</v>
      </c>
      <c r="B187" s="8" t="s">
        <v>7219</v>
      </c>
      <c r="C187" s="8" t="s">
        <v>7220</v>
      </c>
      <c r="D187" s="18" t="str">
        <f t="shared" si="9"/>
        <v>11001</v>
      </c>
      <c r="E187" s="9" t="str">
        <f t="shared" si="10"/>
        <v>11001 – Výuka, provoz (dotace)</v>
      </c>
      <c r="F187" s="8" t="s">
        <v>10579</v>
      </c>
      <c r="G187" s="9">
        <f t="shared" si="11"/>
        <v>11001</v>
      </c>
      <c r="H187" s="9" t="str">
        <f>VLOOKUP(G187,Tabulka3[],3,0)</f>
        <v>11001 – Výuka, provoz (dotace)</v>
      </c>
    </row>
    <row r="188" spans="1:8" x14ac:dyDescent="0.25">
      <c r="A188" s="9" t="str">
        <f t="shared" si="8"/>
        <v>11001850-00____13 – 850-00 dotace 13</v>
      </c>
      <c r="B188" s="8" t="s">
        <v>7221</v>
      </c>
      <c r="C188" s="8" t="s">
        <v>7222</v>
      </c>
      <c r="D188" s="18" t="str">
        <f t="shared" si="9"/>
        <v>11001</v>
      </c>
      <c r="E188" s="9" t="str">
        <f t="shared" si="10"/>
        <v>11001 – Výuka, provoz (dotace)</v>
      </c>
      <c r="F188" s="8" t="s">
        <v>10580</v>
      </c>
      <c r="G188" s="9">
        <f t="shared" si="11"/>
        <v>11001</v>
      </c>
      <c r="H188" s="9" t="str">
        <f>VLOOKUP(G188,Tabulka3[],3,0)</f>
        <v>11001 – Výuka, provoz (dotace)</v>
      </c>
    </row>
    <row r="189" spans="1:8" x14ac:dyDescent="0.25">
      <c r="A189" s="9" t="str">
        <f t="shared" si="8"/>
        <v>11001850-88____13 – 850-88 nezp.mzdy 13</v>
      </c>
      <c r="B189" s="8" t="s">
        <v>7223</v>
      </c>
      <c r="C189" s="8" t="s">
        <v>7224</v>
      </c>
      <c r="D189" s="18" t="str">
        <f t="shared" si="9"/>
        <v>11001</v>
      </c>
      <c r="E189" s="9" t="str">
        <f t="shared" si="10"/>
        <v>11001 – Výuka, provoz (dotace)</v>
      </c>
      <c r="F189" s="8" t="s">
        <v>10580</v>
      </c>
      <c r="G189" s="9">
        <f t="shared" si="11"/>
        <v>11001</v>
      </c>
      <c r="H189" s="9" t="str">
        <f>VLOOKUP(G189,Tabulka3[],3,0)</f>
        <v>11001 – Výuka, provoz (dotace)</v>
      </c>
    </row>
    <row r="190" spans="1:8" x14ac:dyDescent="0.25">
      <c r="A190" s="9" t="str">
        <f t="shared" si="8"/>
        <v>11001860-00____13 – 860-00 dotace 13</v>
      </c>
      <c r="B190" s="8" t="s">
        <v>7225</v>
      </c>
      <c r="C190" s="8" t="s">
        <v>7226</v>
      </c>
      <c r="D190" s="18" t="str">
        <f t="shared" si="9"/>
        <v>11001</v>
      </c>
      <c r="E190" s="9" t="str">
        <f t="shared" si="10"/>
        <v>11001 – Výuka, provoz (dotace)</v>
      </c>
      <c r="F190" s="8" t="s">
        <v>10581</v>
      </c>
      <c r="G190" s="9">
        <f t="shared" si="11"/>
        <v>11001</v>
      </c>
      <c r="H190" s="9" t="str">
        <f>VLOOKUP(G190,Tabulka3[],3,0)</f>
        <v>11001 – Výuka, provoz (dotace)</v>
      </c>
    </row>
    <row r="191" spans="1:8" x14ac:dyDescent="0.25">
      <c r="A191" s="9" t="str">
        <f t="shared" si="8"/>
        <v>11001860-88____13 – 860-88 nezp.mzdy 13</v>
      </c>
      <c r="B191" s="8" t="s">
        <v>7227</v>
      </c>
      <c r="C191" s="8" t="s">
        <v>7228</v>
      </c>
      <c r="D191" s="18" t="str">
        <f t="shared" si="9"/>
        <v>11001</v>
      </c>
      <c r="E191" s="9" t="str">
        <f t="shared" si="10"/>
        <v>11001 – Výuka, provoz (dotace)</v>
      </c>
      <c r="F191" s="8" t="s">
        <v>10581</v>
      </c>
      <c r="G191" s="9">
        <f t="shared" si="11"/>
        <v>11001</v>
      </c>
      <c r="H191" s="9" t="str">
        <f>VLOOKUP(G191,Tabulka3[],3,0)</f>
        <v>11001 – Výuka, provoz (dotace)</v>
      </c>
    </row>
    <row r="192" spans="1:8" x14ac:dyDescent="0.25">
      <c r="A192" s="9" t="str">
        <f t="shared" si="8"/>
        <v>11001861-00____13 – 861-00 dotace 13</v>
      </c>
      <c r="B192" s="8" t="s">
        <v>7229</v>
      </c>
      <c r="C192" s="8" t="s">
        <v>7230</v>
      </c>
      <c r="D192" s="18" t="str">
        <f t="shared" si="9"/>
        <v>11001</v>
      </c>
      <c r="E192" s="9" t="str">
        <f t="shared" si="10"/>
        <v>11001 – Výuka, provoz (dotace)</v>
      </c>
      <c r="F192" s="8" t="s">
        <v>10582</v>
      </c>
      <c r="G192" s="9">
        <f t="shared" si="11"/>
        <v>11001</v>
      </c>
      <c r="H192" s="9" t="str">
        <f>VLOOKUP(G192,Tabulka3[],3,0)</f>
        <v>11001 – Výuka, provoz (dotace)</v>
      </c>
    </row>
    <row r="193" spans="1:8" x14ac:dyDescent="0.25">
      <c r="A193" s="9" t="str">
        <f t="shared" si="8"/>
        <v>11001861-88____13 – 861-88 nezp.mzdy 13</v>
      </c>
      <c r="B193" s="8" t="s">
        <v>7231</v>
      </c>
      <c r="C193" s="8" t="s">
        <v>7232</v>
      </c>
      <c r="D193" s="18" t="str">
        <f t="shared" si="9"/>
        <v>11001</v>
      </c>
      <c r="E193" s="9" t="str">
        <f t="shared" si="10"/>
        <v>11001 – Výuka, provoz (dotace)</v>
      </c>
      <c r="F193" s="8" t="s">
        <v>10582</v>
      </c>
      <c r="G193" s="9">
        <f t="shared" si="11"/>
        <v>11001</v>
      </c>
      <c r="H193" s="9" t="str">
        <f>VLOOKUP(G193,Tabulka3[],3,0)</f>
        <v>11001 – Výuka, provoz (dotace)</v>
      </c>
    </row>
    <row r="194" spans="1:8" x14ac:dyDescent="0.25">
      <c r="A194" s="9" t="str">
        <f t="shared" si="8"/>
        <v>11001862-00____13 – 862-00 dotace 13</v>
      </c>
      <c r="B194" s="8" t="s">
        <v>7233</v>
      </c>
      <c r="C194" s="8" t="s">
        <v>7234</v>
      </c>
      <c r="D194" s="18" t="str">
        <f t="shared" si="9"/>
        <v>11001</v>
      </c>
      <c r="E194" s="9" t="str">
        <f t="shared" si="10"/>
        <v>11001 – Výuka, provoz (dotace)</v>
      </c>
      <c r="F194" s="8" t="s">
        <v>10583</v>
      </c>
      <c r="G194" s="9">
        <f t="shared" si="11"/>
        <v>11001</v>
      </c>
      <c r="H194" s="9" t="str">
        <f>VLOOKUP(G194,Tabulka3[],3,0)</f>
        <v>11001 – Výuka, provoz (dotace)</v>
      </c>
    </row>
    <row r="195" spans="1:8" x14ac:dyDescent="0.25">
      <c r="A195" s="9" t="str">
        <f t="shared" ref="A195:A258" si="12">_xlfn.CONCAT(B195," – ",C195)</f>
        <v>11001862-88____13 – 862-88 nezp.mzdy 13</v>
      </c>
      <c r="B195" s="8" t="s">
        <v>7235</v>
      </c>
      <c r="C195" s="8" t="s">
        <v>7236</v>
      </c>
      <c r="D195" s="18" t="str">
        <f t="shared" ref="D195:D258" si="13">MID(B195,1,5)</f>
        <v>11001</v>
      </c>
      <c r="E195" s="9" t="str">
        <f t="shared" ref="E195:E258" si="14">H195</f>
        <v>11001 – Výuka, provoz (dotace)</v>
      </c>
      <c r="F195" s="8" t="s">
        <v>10583</v>
      </c>
      <c r="G195" s="9">
        <f t="shared" ref="G195:G258" si="15">VALUE(D195)</f>
        <v>11001</v>
      </c>
      <c r="H195" s="9" t="str">
        <f>VLOOKUP(G195,Tabulka3[],3,0)</f>
        <v>11001 – Výuka, provoz (dotace)</v>
      </c>
    </row>
    <row r="196" spans="1:8" x14ac:dyDescent="0.25">
      <c r="A196" s="9" t="str">
        <f t="shared" si="12"/>
        <v>11001863-00____13 – 863-00 dotace 13</v>
      </c>
      <c r="B196" s="8" t="s">
        <v>7237</v>
      </c>
      <c r="C196" s="8" t="s">
        <v>7238</v>
      </c>
      <c r="D196" s="18" t="str">
        <f t="shared" si="13"/>
        <v>11001</v>
      </c>
      <c r="E196" s="9" t="str">
        <f t="shared" si="14"/>
        <v>11001 – Výuka, provoz (dotace)</v>
      </c>
      <c r="F196" s="8" t="s">
        <v>10584</v>
      </c>
      <c r="G196" s="9">
        <f t="shared" si="15"/>
        <v>11001</v>
      </c>
      <c r="H196" s="9" t="str">
        <f>VLOOKUP(G196,Tabulka3[],3,0)</f>
        <v>11001 – Výuka, provoz (dotace)</v>
      </c>
    </row>
    <row r="197" spans="1:8" x14ac:dyDescent="0.25">
      <c r="A197" s="9" t="str">
        <f t="shared" si="12"/>
        <v>11001863-88____13 – 863-88 nezp.mzdy 13</v>
      </c>
      <c r="B197" s="8" t="s">
        <v>7239</v>
      </c>
      <c r="C197" s="8" t="s">
        <v>7240</v>
      </c>
      <c r="D197" s="18" t="str">
        <f t="shared" si="13"/>
        <v>11001</v>
      </c>
      <c r="E197" s="9" t="str">
        <f t="shared" si="14"/>
        <v>11001 – Výuka, provoz (dotace)</v>
      </c>
      <c r="F197" s="8" t="s">
        <v>10584</v>
      </c>
      <c r="G197" s="9">
        <f t="shared" si="15"/>
        <v>11001</v>
      </c>
      <c r="H197" s="9" t="str">
        <f>VLOOKUP(G197,Tabulka3[],3,0)</f>
        <v>11001 – Výuka, provoz (dotace)</v>
      </c>
    </row>
    <row r="198" spans="1:8" x14ac:dyDescent="0.25">
      <c r="A198" s="9" t="str">
        <f t="shared" si="12"/>
        <v>11001864-00____13 – 864-00 dotace 13</v>
      </c>
      <c r="B198" s="8" t="s">
        <v>7241</v>
      </c>
      <c r="C198" s="8" t="s">
        <v>7242</v>
      </c>
      <c r="D198" s="18" t="str">
        <f t="shared" si="13"/>
        <v>11001</v>
      </c>
      <c r="E198" s="9" t="str">
        <f t="shared" si="14"/>
        <v>11001 – Výuka, provoz (dotace)</v>
      </c>
      <c r="F198" s="8" t="s">
        <v>10585</v>
      </c>
      <c r="G198" s="9">
        <f t="shared" si="15"/>
        <v>11001</v>
      </c>
      <c r="H198" s="9" t="str">
        <f>VLOOKUP(G198,Tabulka3[],3,0)</f>
        <v>11001 – Výuka, provoz (dotace)</v>
      </c>
    </row>
    <row r="199" spans="1:8" x14ac:dyDescent="0.25">
      <c r="A199" s="9" t="str">
        <f t="shared" si="12"/>
        <v>11001864-88____13 – 864-88 nezp.mzdy 13</v>
      </c>
      <c r="B199" s="8" t="s">
        <v>7243</v>
      </c>
      <c r="C199" s="8" t="s">
        <v>7244</v>
      </c>
      <c r="D199" s="18" t="str">
        <f t="shared" si="13"/>
        <v>11001</v>
      </c>
      <c r="E199" s="9" t="str">
        <f t="shared" si="14"/>
        <v>11001 – Výuka, provoz (dotace)</v>
      </c>
      <c r="F199" s="8" t="s">
        <v>10585</v>
      </c>
      <c r="G199" s="9">
        <f t="shared" si="15"/>
        <v>11001</v>
      </c>
      <c r="H199" s="9" t="str">
        <f>VLOOKUP(G199,Tabulka3[],3,0)</f>
        <v>11001 – Výuka, provoz (dotace)</v>
      </c>
    </row>
    <row r="200" spans="1:8" x14ac:dyDescent="0.25">
      <c r="A200" s="9" t="str">
        <f t="shared" si="12"/>
        <v>11001865-00____13 – 865-00 dotace 13</v>
      </c>
      <c r="B200" s="8" t="s">
        <v>7245</v>
      </c>
      <c r="C200" s="8" t="s">
        <v>7246</v>
      </c>
      <c r="D200" s="18" t="str">
        <f t="shared" si="13"/>
        <v>11001</v>
      </c>
      <c r="E200" s="9" t="str">
        <f t="shared" si="14"/>
        <v>11001 – Výuka, provoz (dotace)</v>
      </c>
      <c r="F200" s="8" t="s">
        <v>10586</v>
      </c>
      <c r="G200" s="9">
        <f t="shared" si="15"/>
        <v>11001</v>
      </c>
      <c r="H200" s="9" t="str">
        <f>VLOOKUP(G200,Tabulka3[],3,0)</f>
        <v>11001 – Výuka, provoz (dotace)</v>
      </c>
    </row>
    <row r="201" spans="1:8" x14ac:dyDescent="0.25">
      <c r="A201" s="9" t="str">
        <f t="shared" si="12"/>
        <v>11001865-88____13 – 865-88 nezp.mzdy 13</v>
      </c>
      <c r="B201" s="8" t="s">
        <v>7247</v>
      </c>
      <c r="C201" s="8" t="s">
        <v>7248</v>
      </c>
      <c r="D201" s="18" t="str">
        <f t="shared" si="13"/>
        <v>11001</v>
      </c>
      <c r="E201" s="9" t="str">
        <f t="shared" si="14"/>
        <v>11001 – Výuka, provoz (dotace)</v>
      </c>
      <c r="F201" s="8" t="s">
        <v>10586</v>
      </c>
      <c r="G201" s="9">
        <f t="shared" si="15"/>
        <v>11001</v>
      </c>
      <c r="H201" s="9" t="str">
        <f>VLOOKUP(G201,Tabulka3[],3,0)</f>
        <v>11001 – Výuka, provoz (dotace)</v>
      </c>
    </row>
    <row r="202" spans="1:8" x14ac:dyDescent="0.25">
      <c r="A202" s="9" t="str">
        <f t="shared" si="12"/>
        <v>11001866-00____13 – 866-00 dotace 13</v>
      </c>
      <c r="B202" s="8" t="s">
        <v>7249</v>
      </c>
      <c r="C202" s="8" t="s">
        <v>7250</v>
      </c>
      <c r="D202" s="18" t="str">
        <f t="shared" si="13"/>
        <v>11001</v>
      </c>
      <c r="E202" s="9" t="str">
        <f t="shared" si="14"/>
        <v>11001 – Výuka, provoz (dotace)</v>
      </c>
      <c r="F202" s="8" t="s">
        <v>10587</v>
      </c>
      <c r="G202" s="9">
        <f t="shared" si="15"/>
        <v>11001</v>
      </c>
      <c r="H202" s="9" t="str">
        <f>VLOOKUP(G202,Tabulka3[],3,0)</f>
        <v>11001 – Výuka, provoz (dotace)</v>
      </c>
    </row>
    <row r="203" spans="1:8" x14ac:dyDescent="0.25">
      <c r="A203" s="9" t="str">
        <f t="shared" si="12"/>
        <v>11001866-88____13 – 866-88 nezp.mzdy 13</v>
      </c>
      <c r="B203" s="8" t="s">
        <v>7251</v>
      </c>
      <c r="C203" s="8" t="s">
        <v>7252</v>
      </c>
      <c r="D203" s="18" t="str">
        <f t="shared" si="13"/>
        <v>11001</v>
      </c>
      <c r="E203" s="9" t="str">
        <f t="shared" si="14"/>
        <v>11001 – Výuka, provoz (dotace)</v>
      </c>
      <c r="F203" s="8" t="s">
        <v>10587</v>
      </c>
      <c r="G203" s="9">
        <f t="shared" si="15"/>
        <v>11001</v>
      </c>
      <c r="H203" s="9" t="str">
        <f>VLOOKUP(G203,Tabulka3[],3,0)</f>
        <v>11001 – Výuka, provoz (dotace)</v>
      </c>
    </row>
    <row r="204" spans="1:8" x14ac:dyDescent="0.25">
      <c r="A204" s="9" t="str">
        <f t="shared" si="12"/>
        <v>11001867-00____13 – 867-00 dotace 13</v>
      </c>
      <c r="B204" s="8" t="s">
        <v>7253</v>
      </c>
      <c r="C204" s="8" t="s">
        <v>7254</v>
      </c>
      <c r="D204" s="18" t="str">
        <f t="shared" si="13"/>
        <v>11001</v>
      </c>
      <c r="E204" s="9" t="str">
        <f t="shared" si="14"/>
        <v>11001 – Výuka, provoz (dotace)</v>
      </c>
      <c r="F204" s="8" t="s">
        <v>10588</v>
      </c>
      <c r="G204" s="9">
        <f t="shared" si="15"/>
        <v>11001</v>
      </c>
      <c r="H204" s="9" t="str">
        <f>VLOOKUP(G204,Tabulka3[],3,0)</f>
        <v>11001 – Výuka, provoz (dotace)</v>
      </c>
    </row>
    <row r="205" spans="1:8" x14ac:dyDescent="0.25">
      <c r="A205" s="9" t="str">
        <f t="shared" si="12"/>
        <v>11001867-88____13 – 867-88 nezp.mzdy 13</v>
      </c>
      <c r="B205" s="8" t="s">
        <v>7255</v>
      </c>
      <c r="C205" s="8" t="s">
        <v>7256</v>
      </c>
      <c r="D205" s="18" t="str">
        <f t="shared" si="13"/>
        <v>11001</v>
      </c>
      <c r="E205" s="9" t="str">
        <f t="shared" si="14"/>
        <v>11001 – Výuka, provoz (dotace)</v>
      </c>
      <c r="F205" s="8" t="s">
        <v>10588</v>
      </c>
      <c r="G205" s="9">
        <f t="shared" si="15"/>
        <v>11001</v>
      </c>
      <c r="H205" s="9" t="str">
        <f>VLOOKUP(G205,Tabulka3[],3,0)</f>
        <v>11001 – Výuka, provoz (dotace)</v>
      </c>
    </row>
    <row r="206" spans="1:8" x14ac:dyDescent="0.25">
      <c r="A206" s="9" t="str">
        <f t="shared" si="12"/>
        <v>11001870-00____13 – 870-00 dotace 13</v>
      </c>
      <c r="B206" s="8" t="s">
        <v>7257</v>
      </c>
      <c r="C206" s="8" t="s">
        <v>7258</v>
      </c>
      <c r="D206" s="18" t="str">
        <f t="shared" si="13"/>
        <v>11001</v>
      </c>
      <c r="E206" s="9" t="str">
        <f t="shared" si="14"/>
        <v>11001 – Výuka, provoz (dotace)</v>
      </c>
      <c r="F206" s="8" t="s">
        <v>10589</v>
      </c>
      <c r="G206" s="9">
        <f t="shared" si="15"/>
        <v>11001</v>
      </c>
      <c r="H206" s="9" t="str">
        <f>VLOOKUP(G206,Tabulka3[],3,0)</f>
        <v>11001 – Výuka, provoz (dotace)</v>
      </c>
    </row>
    <row r="207" spans="1:8" x14ac:dyDescent="0.25">
      <c r="A207" s="9" t="str">
        <f t="shared" si="12"/>
        <v>11001870-88____13 – 870-88 nezp.mzdy 13</v>
      </c>
      <c r="B207" s="8" t="s">
        <v>7259</v>
      </c>
      <c r="C207" s="8" t="s">
        <v>7260</v>
      </c>
      <c r="D207" s="18" t="str">
        <f t="shared" si="13"/>
        <v>11001</v>
      </c>
      <c r="E207" s="9" t="str">
        <f t="shared" si="14"/>
        <v>11001 – Výuka, provoz (dotace)</v>
      </c>
      <c r="F207" s="8" t="s">
        <v>10589</v>
      </c>
      <c r="G207" s="9">
        <f t="shared" si="15"/>
        <v>11001</v>
      </c>
      <c r="H207" s="9" t="str">
        <f>VLOOKUP(G207,Tabulka3[],3,0)</f>
        <v>11001 – Výuka, provoz (dotace)</v>
      </c>
    </row>
    <row r="208" spans="1:8" x14ac:dyDescent="0.25">
      <c r="A208" s="9" t="str">
        <f t="shared" si="12"/>
        <v>11001890-00____13 – 890-00 dotace 13</v>
      </c>
      <c r="B208" s="8" t="s">
        <v>7261</v>
      </c>
      <c r="C208" s="8" t="s">
        <v>7262</v>
      </c>
      <c r="D208" s="18" t="str">
        <f t="shared" si="13"/>
        <v>11001</v>
      </c>
      <c r="E208" s="9" t="str">
        <f t="shared" si="14"/>
        <v>11001 – Výuka, provoz (dotace)</v>
      </c>
      <c r="F208" s="8" t="s">
        <v>10523</v>
      </c>
      <c r="G208" s="9">
        <f t="shared" si="15"/>
        <v>11001</v>
      </c>
      <c r="H208" s="9" t="str">
        <f>VLOOKUP(G208,Tabulka3[],3,0)</f>
        <v>11001 – Výuka, provoz (dotace)</v>
      </c>
    </row>
    <row r="209" spans="1:8" x14ac:dyDescent="0.25">
      <c r="A209" s="9" t="str">
        <f t="shared" si="12"/>
        <v>11001890-88____13 – 890-88 nezp.mzdy 13</v>
      </c>
      <c r="B209" s="8" t="s">
        <v>7263</v>
      </c>
      <c r="C209" s="8" t="s">
        <v>7264</v>
      </c>
      <c r="D209" s="18" t="str">
        <f t="shared" si="13"/>
        <v>11001</v>
      </c>
      <c r="E209" s="9" t="str">
        <f t="shared" si="14"/>
        <v>11001 – Výuka, provoz (dotace)</v>
      </c>
      <c r="F209" s="8" t="s">
        <v>10523</v>
      </c>
      <c r="G209" s="9">
        <f t="shared" si="15"/>
        <v>11001</v>
      </c>
      <c r="H209" s="9" t="str">
        <f>VLOOKUP(G209,Tabulka3[],3,0)</f>
        <v>11001 – Výuka, provoz (dotace)</v>
      </c>
    </row>
    <row r="210" spans="1:8" x14ac:dyDescent="0.25">
      <c r="A210" s="9" t="str">
        <f t="shared" si="12"/>
        <v>11001891-00____13 – 891-00 dotace 13</v>
      </c>
      <c r="B210" s="8" t="s">
        <v>10143</v>
      </c>
      <c r="C210" s="8" t="s">
        <v>10144</v>
      </c>
      <c r="D210" s="18" t="str">
        <f t="shared" si="13"/>
        <v>11001</v>
      </c>
      <c r="E210" s="9" t="str">
        <f t="shared" si="14"/>
        <v>11001 – Výuka, provoz (dotace)</v>
      </c>
      <c r="F210" s="8" t="s">
        <v>10590</v>
      </c>
      <c r="G210" s="9">
        <f t="shared" si="15"/>
        <v>11001</v>
      </c>
      <c r="H210" s="9" t="str">
        <f>VLOOKUP(G210,Tabulka3[],3,0)</f>
        <v>11001 – Výuka, provoz (dotace)</v>
      </c>
    </row>
    <row r="211" spans="1:8" x14ac:dyDescent="0.25">
      <c r="A211" s="9" t="str">
        <f t="shared" si="12"/>
        <v>11001891-88____13 – 891-88 nezp.mzdy 13</v>
      </c>
      <c r="B211" s="8" t="s">
        <v>10145</v>
      </c>
      <c r="C211" s="8" t="s">
        <v>10146</v>
      </c>
      <c r="D211" s="18" t="str">
        <f t="shared" si="13"/>
        <v>11001</v>
      </c>
      <c r="E211" s="9" t="str">
        <f t="shared" si="14"/>
        <v>11001 – Výuka, provoz (dotace)</v>
      </c>
      <c r="F211" s="8" t="s">
        <v>10590</v>
      </c>
      <c r="G211" s="9">
        <f t="shared" si="15"/>
        <v>11001</v>
      </c>
      <c r="H211" s="9" t="str">
        <f>VLOOKUP(G211,Tabulka3[],3,0)</f>
        <v>11001 – Výuka, provoz (dotace)</v>
      </c>
    </row>
    <row r="212" spans="1:8" x14ac:dyDescent="0.25">
      <c r="A212" s="9" t="str">
        <f t="shared" si="12"/>
        <v>11001900-00____13 – 900-00 dotace 13</v>
      </c>
      <c r="B212" s="8" t="s">
        <v>7265</v>
      </c>
      <c r="C212" s="8" t="s">
        <v>7266</v>
      </c>
      <c r="D212" s="18" t="str">
        <f t="shared" si="13"/>
        <v>11001</v>
      </c>
      <c r="E212" s="9" t="str">
        <f t="shared" si="14"/>
        <v>11001 – Výuka, provoz (dotace)</v>
      </c>
      <c r="F212" s="8" t="s">
        <v>10510</v>
      </c>
      <c r="G212" s="9">
        <f t="shared" si="15"/>
        <v>11001</v>
      </c>
      <c r="H212" s="9" t="str">
        <f>VLOOKUP(G212,Tabulka3[],3,0)</f>
        <v>11001 – Výuka, provoz (dotace)</v>
      </c>
    </row>
    <row r="213" spans="1:8" x14ac:dyDescent="0.25">
      <c r="A213" s="9" t="str">
        <f t="shared" si="12"/>
        <v>11001900-02____13 – 900-02 vedení 13</v>
      </c>
      <c r="B213" s="8" t="s">
        <v>7267</v>
      </c>
      <c r="C213" s="8" t="s">
        <v>7268</v>
      </c>
      <c r="D213" s="18" t="str">
        <f t="shared" si="13"/>
        <v>11001</v>
      </c>
      <c r="E213" s="9" t="str">
        <f t="shared" si="14"/>
        <v>11001 – Výuka, provoz (dotace)</v>
      </c>
      <c r="F213" s="8" t="s">
        <v>10510</v>
      </c>
      <c r="G213" s="9">
        <f t="shared" si="15"/>
        <v>11001</v>
      </c>
      <c r="H213" s="9" t="str">
        <f>VLOOKUP(G213,Tabulka3[],3,0)</f>
        <v>11001 – Výuka, provoz (dotace)</v>
      </c>
    </row>
    <row r="214" spans="1:8" x14ac:dyDescent="0.25">
      <c r="A214" s="9" t="str">
        <f t="shared" si="12"/>
        <v>11001900-03____13 – 900-03 sekretariát 13</v>
      </c>
      <c r="B214" s="8" t="s">
        <v>7269</v>
      </c>
      <c r="C214" s="8" t="s">
        <v>7270</v>
      </c>
      <c r="D214" s="18" t="str">
        <f t="shared" si="13"/>
        <v>11001</v>
      </c>
      <c r="E214" s="9" t="str">
        <f t="shared" si="14"/>
        <v>11001 – Výuka, provoz (dotace)</v>
      </c>
      <c r="F214" s="8" t="s">
        <v>10510</v>
      </c>
      <c r="G214" s="9">
        <f t="shared" si="15"/>
        <v>11001</v>
      </c>
      <c r="H214" s="9" t="str">
        <f>VLOOKUP(G214,Tabulka3[],3,0)</f>
        <v>11001 – Výuka, provoz (dotace)</v>
      </c>
    </row>
    <row r="215" spans="1:8" x14ac:dyDescent="0.25">
      <c r="A215" s="9" t="str">
        <f t="shared" si="12"/>
        <v>11001900-04____13 – 900-04 SO 13</v>
      </c>
      <c r="B215" s="8" t="s">
        <v>7271</v>
      </c>
      <c r="C215" s="8" t="s">
        <v>7272</v>
      </c>
      <c r="D215" s="18" t="str">
        <f t="shared" si="13"/>
        <v>11001</v>
      </c>
      <c r="E215" s="9" t="str">
        <f t="shared" si="14"/>
        <v>11001 – Výuka, provoz (dotace)</v>
      </c>
      <c r="F215" s="8" t="s">
        <v>10510</v>
      </c>
      <c r="G215" s="9">
        <f t="shared" si="15"/>
        <v>11001</v>
      </c>
      <c r="H215" s="9" t="str">
        <f>VLOOKUP(G215,Tabulka3[],3,0)</f>
        <v>11001 – Výuka, provoz (dotace)</v>
      </c>
    </row>
    <row r="216" spans="1:8" x14ac:dyDescent="0.25">
      <c r="A216" s="9" t="str">
        <f t="shared" si="12"/>
        <v>11001900-05____13 – 900-05 OVČ 13</v>
      </c>
      <c r="B216" s="8" t="s">
        <v>7273</v>
      </c>
      <c r="C216" s="8" t="s">
        <v>7274</v>
      </c>
      <c r="D216" s="18" t="str">
        <f t="shared" si="13"/>
        <v>11001</v>
      </c>
      <c r="E216" s="9" t="str">
        <f t="shared" si="14"/>
        <v>11001 – Výuka, provoz (dotace)</v>
      </c>
      <c r="F216" s="8" t="s">
        <v>10510</v>
      </c>
      <c r="G216" s="9">
        <f t="shared" si="15"/>
        <v>11001</v>
      </c>
      <c r="H216" s="9" t="str">
        <f>VLOOKUP(G216,Tabulka3[],3,0)</f>
        <v>11001 – Výuka, provoz (dotace)</v>
      </c>
    </row>
    <row r="217" spans="1:8" x14ac:dyDescent="0.25">
      <c r="A217" s="9" t="str">
        <f t="shared" si="12"/>
        <v>11001900-07____13 – 900-07 HO 13</v>
      </c>
      <c r="B217" s="8" t="s">
        <v>7275</v>
      </c>
      <c r="C217" s="8" t="s">
        <v>7276</v>
      </c>
      <c r="D217" s="18" t="str">
        <f t="shared" si="13"/>
        <v>11001</v>
      </c>
      <c r="E217" s="9" t="str">
        <f t="shared" si="14"/>
        <v>11001 – Výuka, provoz (dotace)</v>
      </c>
      <c r="F217" s="8" t="s">
        <v>10510</v>
      </c>
      <c r="G217" s="9">
        <f t="shared" si="15"/>
        <v>11001</v>
      </c>
      <c r="H217" s="9" t="str">
        <f>VLOOKUP(G217,Tabulka3[],3,0)</f>
        <v>11001 – Výuka, provoz (dotace)</v>
      </c>
    </row>
    <row r="218" spans="1:8" x14ac:dyDescent="0.25">
      <c r="A218" s="9" t="str">
        <f t="shared" si="12"/>
        <v>11001900-08____13 – 900-08 MÚ 13</v>
      </c>
      <c r="B218" s="8" t="s">
        <v>7277</v>
      </c>
      <c r="C218" s="8" t="s">
        <v>7278</v>
      </c>
      <c r="D218" s="18" t="str">
        <f t="shared" si="13"/>
        <v>11001</v>
      </c>
      <c r="E218" s="9" t="str">
        <f t="shared" si="14"/>
        <v>11001 – Výuka, provoz (dotace)</v>
      </c>
      <c r="F218" s="8" t="s">
        <v>10510</v>
      </c>
      <c r="G218" s="9">
        <f t="shared" si="15"/>
        <v>11001</v>
      </c>
      <c r="H218" s="9" t="str">
        <f>VLOOKUP(G218,Tabulka3[],3,0)</f>
        <v>11001 – Výuka, provoz (dotace)</v>
      </c>
    </row>
    <row r="219" spans="1:8" x14ac:dyDescent="0.25">
      <c r="A219" s="9" t="str">
        <f t="shared" si="12"/>
        <v>11001900-09____13 – 900-09 FÚ 13</v>
      </c>
      <c r="B219" s="8" t="s">
        <v>7279</v>
      </c>
      <c r="C219" s="8" t="s">
        <v>7280</v>
      </c>
      <c r="D219" s="18" t="str">
        <f t="shared" si="13"/>
        <v>11001</v>
      </c>
      <c r="E219" s="9" t="str">
        <f t="shared" si="14"/>
        <v>11001 – Výuka, provoz (dotace)</v>
      </c>
      <c r="F219" s="8" t="s">
        <v>10510</v>
      </c>
      <c r="G219" s="9">
        <f t="shared" si="15"/>
        <v>11001</v>
      </c>
      <c r="H219" s="9" t="str">
        <f>VLOOKUP(G219,Tabulka3[],3,0)</f>
        <v>11001 – Výuka, provoz (dotace)</v>
      </c>
    </row>
    <row r="220" spans="1:8" x14ac:dyDescent="0.25">
      <c r="A220" s="9" t="str">
        <f t="shared" si="12"/>
        <v>11001900-10____13 – 900-10 správa majetku 13</v>
      </c>
      <c r="B220" s="8" t="s">
        <v>7281</v>
      </c>
      <c r="C220" s="8" t="s">
        <v>7282</v>
      </c>
      <c r="D220" s="18" t="str">
        <f t="shared" si="13"/>
        <v>11001</v>
      </c>
      <c r="E220" s="9" t="str">
        <f t="shared" si="14"/>
        <v>11001 – Výuka, provoz (dotace)</v>
      </c>
      <c r="F220" s="8" t="s">
        <v>10510</v>
      </c>
      <c r="G220" s="9">
        <f t="shared" si="15"/>
        <v>11001</v>
      </c>
      <c r="H220" s="9" t="str">
        <f>VLOOKUP(G220,Tabulka3[],3,0)</f>
        <v>11001 – Výuka, provoz (dotace)</v>
      </c>
    </row>
    <row r="221" spans="1:8" x14ac:dyDescent="0.25">
      <c r="A221" s="9" t="str">
        <f t="shared" si="12"/>
        <v>11001900-11____13 – 900-11 OVK 13</v>
      </c>
      <c r="B221" s="8" t="s">
        <v>7283</v>
      </c>
      <c r="C221" s="8" t="s">
        <v>7284</v>
      </c>
      <c r="D221" s="18" t="str">
        <f t="shared" si="13"/>
        <v>11001</v>
      </c>
      <c r="E221" s="9" t="str">
        <f t="shared" si="14"/>
        <v>11001 – Výuka, provoz (dotace)</v>
      </c>
      <c r="F221" s="8" t="s">
        <v>10510</v>
      </c>
      <c r="G221" s="9">
        <f t="shared" si="15"/>
        <v>11001</v>
      </c>
      <c r="H221" s="9" t="str">
        <f>VLOOKUP(G221,Tabulka3[],3,0)</f>
        <v>11001 – Výuka, provoz (dotace)</v>
      </c>
    </row>
    <row r="222" spans="1:8" x14ac:dyDescent="0.25">
      <c r="A222" s="9" t="str">
        <f t="shared" si="12"/>
        <v>11001900-12____13 – 900-12 Akademický klub 13</v>
      </c>
      <c r="B222" s="8" t="s">
        <v>7285</v>
      </c>
      <c r="C222" s="8" t="s">
        <v>7286</v>
      </c>
      <c r="D222" s="18" t="str">
        <f t="shared" si="13"/>
        <v>11001</v>
      </c>
      <c r="E222" s="9" t="str">
        <f t="shared" si="14"/>
        <v>11001 – Výuka, provoz (dotace)</v>
      </c>
      <c r="F222" s="8" t="s">
        <v>10510</v>
      </c>
      <c r="G222" s="9">
        <f t="shared" si="15"/>
        <v>11001</v>
      </c>
      <c r="H222" s="9" t="str">
        <f>VLOOKUP(G222,Tabulka3[],3,0)</f>
        <v>11001 – Výuka, provoz (dotace)</v>
      </c>
    </row>
    <row r="223" spans="1:8" x14ac:dyDescent="0.25">
      <c r="A223" s="9" t="str">
        <f t="shared" si="12"/>
        <v>11001900-13____13 – 900-13 GO 13</v>
      </c>
      <c r="B223" s="8" t="s">
        <v>7287</v>
      </c>
      <c r="C223" s="8" t="s">
        <v>7288</v>
      </c>
      <c r="D223" s="18" t="str">
        <f t="shared" si="13"/>
        <v>11001</v>
      </c>
      <c r="E223" s="9" t="str">
        <f t="shared" si="14"/>
        <v>11001 – Výuka, provoz (dotace)</v>
      </c>
      <c r="F223" s="8" t="s">
        <v>10510</v>
      </c>
      <c r="G223" s="9">
        <f t="shared" si="15"/>
        <v>11001</v>
      </c>
      <c r="H223" s="9" t="str">
        <f>VLOOKUP(G223,Tabulka3[],3,0)</f>
        <v>11001 – Výuka, provoz (dotace)</v>
      </c>
    </row>
    <row r="224" spans="1:8" x14ac:dyDescent="0.25">
      <c r="A224" s="9" t="str">
        <f t="shared" si="12"/>
        <v>11001900-14____13 – 900-14 právní odd. 13</v>
      </c>
      <c r="B224" s="8" t="s">
        <v>7289</v>
      </c>
      <c r="C224" s="8" t="s">
        <v>7290</v>
      </c>
      <c r="D224" s="18" t="str">
        <f t="shared" si="13"/>
        <v>11001</v>
      </c>
      <c r="E224" s="9" t="str">
        <f t="shared" si="14"/>
        <v>11001 – Výuka, provoz (dotace)</v>
      </c>
      <c r="F224" s="8" t="s">
        <v>10510</v>
      </c>
      <c r="G224" s="9">
        <f t="shared" si="15"/>
        <v>11001</v>
      </c>
      <c r="H224" s="9" t="str">
        <f>VLOOKUP(G224,Tabulka3[],3,0)</f>
        <v>11001 – Výuka, provoz (dotace)</v>
      </c>
    </row>
    <row r="225" spans="1:8" x14ac:dyDescent="0.25">
      <c r="A225" s="9" t="str">
        <f t="shared" si="12"/>
        <v>11001900-15____13 – 900-15 PO 13</v>
      </c>
      <c r="B225" s="8" t="s">
        <v>7291</v>
      </c>
      <c r="C225" s="8" t="s">
        <v>7292</v>
      </c>
      <c r="D225" s="18" t="str">
        <f t="shared" si="13"/>
        <v>11001</v>
      </c>
      <c r="E225" s="9" t="str">
        <f t="shared" si="14"/>
        <v>11001 – Výuka, provoz (dotace)</v>
      </c>
      <c r="F225" s="8" t="s">
        <v>10510</v>
      </c>
      <c r="G225" s="9">
        <f t="shared" si="15"/>
        <v>11001</v>
      </c>
      <c r="H225" s="9" t="str">
        <f>VLOOKUP(G225,Tabulka3[],3,0)</f>
        <v>11001 – Výuka, provoz (dotace)</v>
      </c>
    </row>
    <row r="226" spans="1:8" x14ac:dyDescent="0.25">
      <c r="A226" s="9" t="str">
        <f t="shared" si="12"/>
        <v>11001900-17____13 – 900-17 odd. doškolování lékařů 13</v>
      </c>
      <c r="B226" s="8" t="s">
        <v>7293</v>
      </c>
      <c r="C226" s="8" t="s">
        <v>7294</v>
      </c>
      <c r="D226" s="18" t="str">
        <f t="shared" si="13"/>
        <v>11001</v>
      </c>
      <c r="E226" s="9" t="str">
        <f t="shared" si="14"/>
        <v>11001 – Výuka, provoz (dotace)</v>
      </c>
      <c r="F226" s="8" t="s">
        <v>10510</v>
      </c>
      <c r="G226" s="9">
        <f t="shared" si="15"/>
        <v>11001</v>
      </c>
      <c r="H226" s="9" t="str">
        <f>VLOOKUP(G226,Tabulka3[],3,0)</f>
        <v>11001 – Výuka, provoz (dotace)</v>
      </c>
    </row>
    <row r="227" spans="1:8" x14ac:dyDescent="0.25">
      <c r="A227" s="9" t="str">
        <f t="shared" si="12"/>
        <v>11001900-18____13 – 900-18 Akademický senát 13</v>
      </c>
      <c r="B227" s="8" t="s">
        <v>7295</v>
      </c>
      <c r="C227" s="8" t="s">
        <v>7296</v>
      </c>
      <c r="D227" s="18" t="str">
        <f t="shared" si="13"/>
        <v>11001</v>
      </c>
      <c r="E227" s="9" t="str">
        <f t="shared" si="14"/>
        <v>11001 – Výuka, provoz (dotace)</v>
      </c>
      <c r="F227" s="8" t="s">
        <v>10510</v>
      </c>
      <c r="G227" s="9">
        <f t="shared" si="15"/>
        <v>11001</v>
      </c>
      <c r="H227" s="9" t="str">
        <f>VLOOKUP(G227,Tabulka3[],3,0)</f>
        <v>11001 – Výuka, provoz (dotace)</v>
      </c>
    </row>
    <row r="228" spans="1:8" x14ac:dyDescent="0.25">
      <c r="A228" s="9" t="str">
        <f t="shared" si="12"/>
        <v>11001900-19____13 – 900-19 Oddělení spisové služby 13</v>
      </c>
      <c r="B228" s="8" t="s">
        <v>7297</v>
      </c>
      <c r="C228" s="8" t="s">
        <v>7298</v>
      </c>
      <c r="D228" s="18" t="str">
        <f t="shared" si="13"/>
        <v>11001</v>
      </c>
      <c r="E228" s="9" t="str">
        <f t="shared" si="14"/>
        <v>11001 – Výuka, provoz (dotace)</v>
      </c>
      <c r="F228" s="8" t="s">
        <v>10510</v>
      </c>
      <c r="G228" s="9">
        <f t="shared" si="15"/>
        <v>11001</v>
      </c>
      <c r="H228" s="9" t="str">
        <f>VLOOKUP(G228,Tabulka3[],3,0)</f>
        <v>11001 – Výuka, provoz (dotace)</v>
      </c>
    </row>
    <row r="229" spans="1:8" x14ac:dyDescent="0.25">
      <c r="A229" s="9" t="str">
        <f t="shared" si="12"/>
        <v>11001900-22____13 – 900-22 Centrum PAV 13</v>
      </c>
      <c r="B229" s="8" t="s">
        <v>7299</v>
      </c>
      <c r="C229" s="8" t="s">
        <v>7300</v>
      </c>
      <c r="D229" s="18" t="str">
        <f t="shared" si="13"/>
        <v>11001</v>
      </c>
      <c r="E229" s="9" t="str">
        <f t="shared" si="14"/>
        <v>11001 – Výuka, provoz (dotace)</v>
      </c>
      <c r="F229" s="8" t="s">
        <v>10510</v>
      </c>
      <c r="G229" s="9">
        <f t="shared" si="15"/>
        <v>11001</v>
      </c>
      <c r="H229" s="9" t="str">
        <f>VLOOKUP(G229,Tabulka3[],3,0)</f>
        <v>11001 – Výuka, provoz (dotace)</v>
      </c>
    </row>
    <row r="230" spans="1:8" x14ac:dyDescent="0.25">
      <c r="A230" s="9" t="str">
        <f t="shared" si="12"/>
        <v>11001900-23____13 – 900-23 odd. veřejných zakázek 13</v>
      </c>
      <c r="B230" s="8" t="s">
        <v>7301</v>
      </c>
      <c r="C230" s="8" t="s">
        <v>7302</v>
      </c>
      <c r="D230" s="18" t="str">
        <f t="shared" si="13"/>
        <v>11001</v>
      </c>
      <c r="E230" s="9" t="str">
        <f t="shared" si="14"/>
        <v>11001 – Výuka, provoz (dotace)</v>
      </c>
      <c r="F230" s="8" t="s">
        <v>10510</v>
      </c>
      <c r="G230" s="9">
        <f t="shared" si="15"/>
        <v>11001</v>
      </c>
      <c r="H230" s="9" t="str">
        <f>VLOOKUP(G230,Tabulka3[],3,0)</f>
        <v>11001 – Výuka, provoz (dotace)</v>
      </c>
    </row>
    <row r="231" spans="1:8" x14ac:dyDescent="0.25">
      <c r="A231" s="9" t="str">
        <f t="shared" si="12"/>
        <v>11001900-24____13 – 900-24 OVT 13</v>
      </c>
      <c r="B231" s="8" t="s">
        <v>7303</v>
      </c>
      <c r="C231" s="8" t="s">
        <v>7304</v>
      </c>
      <c r="D231" s="18" t="str">
        <f t="shared" si="13"/>
        <v>11001</v>
      </c>
      <c r="E231" s="9" t="str">
        <f t="shared" si="14"/>
        <v>11001 – Výuka, provoz (dotace)</v>
      </c>
      <c r="F231" s="8" t="s">
        <v>10510</v>
      </c>
      <c r="G231" s="9">
        <f t="shared" si="15"/>
        <v>11001</v>
      </c>
      <c r="H231" s="9" t="str">
        <f>VLOOKUP(G231,Tabulka3[],3,0)</f>
        <v>11001 – Výuka, provoz (dotace)</v>
      </c>
    </row>
    <row r="232" spans="1:8" x14ac:dyDescent="0.25">
      <c r="A232" s="9" t="str">
        <f t="shared" si="12"/>
        <v>11001900-25____13 – 900-25 OSR 13</v>
      </c>
      <c r="B232" s="8" t="s">
        <v>7305</v>
      </c>
      <c r="C232" s="8" t="s">
        <v>7306</v>
      </c>
      <c r="D232" s="18" t="str">
        <f t="shared" si="13"/>
        <v>11001</v>
      </c>
      <c r="E232" s="9" t="str">
        <f t="shared" si="14"/>
        <v>11001 – Výuka, provoz (dotace)</v>
      </c>
      <c r="F232" s="8" t="s">
        <v>10510</v>
      </c>
      <c r="G232" s="9">
        <f t="shared" si="15"/>
        <v>11001</v>
      </c>
      <c r="H232" s="9" t="str">
        <f>VLOOKUP(G232,Tabulka3[],3,0)</f>
        <v>11001 – Výuka, provoz (dotace)</v>
      </c>
    </row>
    <row r="233" spans="1:8" x14ac:dyDescent="0.25">
      <c r="A233" s="9" t="str">
        <f t="shared" si="12"/>
        <v>11001900-28____13 – 900-28 ODDĚLENÍ PROJEKTOVÉ PERSONALISTIK 13</v>
      </c>
      <c r="B233" s="8" t="s">
        <v>7307</v>
      </c>
      <c r="C233" s="8" t="s">
        <v>7308</v>
      </c>
      <c r="D233" s="18" t="str">
        <f t="shared" si="13"/>
        <v>11001</v>
      </c>
      <c r="E233" s="9" t="str">
        <f t="shared" si="14"/>
        <v>11001 – Výuka, provoz (dotace)</v>
      </c>
      <c r="F233" s="8" t="s">
        <v>10510</v>
      </c>
      <c r="G233" s="9">
        <f t="shared" si="15"/>
        <v>11001</v>
      </c>
      <c r="H233" s="9" t="str">
        <f>VLOOKUP(G233,Tabulka3[],3,0)</f>
        <v>11001 – Výuka, provoz (dotace)</v>
      </c>
    </row>
    <row r="234" spans="1:8" x14ac:dyDescent="0.25">
      <c r="A234" s="9" t="str">
        <f t="shared" si="12"/>
        <v>11001900-29____13 – 900-29 ÚSEK LIDSKÝCH ZDROJŮ 13</v>
      </c>
      <c r="B234" s="8" t="s">
        <v>7309</v>
      </c>
      <c r="C234" s="8" t="s">
        <v>7310</v>
      </c>
      <c r="D234" s="18" t="str">
        <f t="shared" si="13"/>
        <v>11001</v>
      </c>
      <c r="E234" s="9" t="str">
        <f t="shared" si="14"/>
        <v>11001 – Výuka, provoz (dotace)</v>
      </c>
      <c r="F234" s="8" t="s">
        <v>10510</v>
      </c>
      <c r="G234" s="9">
        <f t="shared" si="15"/>
        <v>11001</v>
      </c>
      <c r="H234" s="9" t="str">
        <f>VLOOKUP(G234,Tabulka3[],3,0)</f>
        <v>11001 – Výuka, provoz (dotace)</v>
      </c>
    </row>
    <row r="235" spans="1:8" x14ac:dyDescent="0.25">
      <c r="A235" s="9" t="str">
        <f t="shared" si="12"/>
        <v>11001900-31____13 – 900-31 ÚVV 13</v>
      </c>
      <c r="B235" s="8" t="s">
        <v>7311</v>
      </c>
      <c r="C235" s="8" t="s">
        <v>7312</v>
      </c>
      <c r="D235" s="18" t="str">
        <f t="shared" si="13"/>
        <v>11001</v>
      </c>
      <c r="E235" s="9" t="str">
        <f t="shared" si="14"/>
        <v>11001 – Výuka, provoz (dotace)</v>
      </c>
      <c r="F235" s="8" t="s">
        <v>10510</v>
      </c>
      <c r="G235" s="9">
        <f t="shared" si="15"/>
        <v>11001</v>
      </c>
      <c r="H235" s="9" t="str">
        <f>VLOOKUP(G235,Tabulka3[],3,0)</f>
        <v>11001 – Výuka, provoz (dotace)</v>
      </c>
    </row>
    <row r="236" spans="1:8" x14ac:dyDescent="0.25">
      <c r="A236" s="9" t="str">
        <f t="shared" si="12"/>
        <v>11001900-32____13 – 900-32 TECHNICKO-PROVOZNÍ ÚSEK 13</v>
      </c>
      <c r="B236" s="8" t="s">
        <v>7313</v>
      </c>
      <c r="C236" s="8" t="s">
        <v>7314</v>
      </c>
      <c r="D236" s="18" t="str">
        <f t="shared" si="13"/>
        <v>11001</v>
      </c>
      <c r="E236" s="9" t="str">
        <f t="shared" si="14"/>
        <v>11001 – Výuka, provoz (dotace)</v>
      </c>
      <c r="F236" s="8" t="s">
        <v>10510</v>
      </c>
      <c r="G236" s="9">
        <f t="shared" si="15"/>
        <v>11001</v>
      </c>
      <c r="H236" s="9" t="str">
        <f>VLOOKUP(G236,Tabulka3[],3,0)</f>
        <v>11001 – Výuka, provoz (dotace)</v>
      </c>
    </row>
    <row r="237" spans="1:8" x14ac:dyDescent="0.25">
      <c r="A237" s="9" t="str">
        <f t="shared" si="12"/>
        <v>11001900-33____13 – 900-33 INVESTIČNÍ ODDĚLENÍ 13</v>
      </c>
      <c r="B237" s="8" t="s">
        <v>7315</v>
      </c>
      <c r="C237" s="8" t="s">
        <v>7316</v>
      </c>
      <c r="D237" s="18" t="str">
        <f t="shared" si="13"/>
        <v>11001</v>
      </c>
      <c r="E237" s="9" t="str">
        <f t="shared" si="14"/>
        <v>11001 – Výuka, provoz (dotace)</v>
      </c>
      <c r="F237" s="8" t="s">
        <v>10510</v>
      </c>
      <c r="G237" s="9">
        <f t="shared" si="15"/>
        <v>11001</v>
      </c>
      <c r="H237" s="9" t="str">
        <f>VLOOKUP(G237,Tabulka3[],3,0)</f>
        <v>11001 – Výuka, provoz (dotace)</v>
      </c>
    </row>
    <row r="238" spans="1:8" x14ac:dyDescent="0.25">
      <c r="A238" s="9" t="str">
        <f t="shared" si="12"/>
        <v>11001900-33____14 – 900-33 INVESTIČNÍ ODDĚLENÍ 14</v>
      </c>
      <c r="B238" s="8" t="s">
        <v>7317</v>
      </c>
      <c r="C238" s="8" t="s">
        <v>7318</v>
      </c>
      <c r="D238" s="18" t="str">
        <f t="shared" si="13"/>
        <v>11001</v>
      </c>
      <c r="E238" s="9" t="str">
        <f t="shared" si="14"/>
        <v>11001 – Výuka, provoz (dotace)</v>
      </c>
      <c r="F238" s="8" t="s">
        <v>10510</v>
      </c>
      <c r="G238" s="9">
        <f t="shared" si="15"/>
        <v>11001</v>
      </c>
      <c r="H238" s="9" t="str">
        <f>VLOOKUP(G238,Tabulka3[],3,0)</f>
        <v>11001 – Výuka, provoz (dotace)</v>
      </c>
    </row>
    <row r="239" spans="1:8" x14ac:dyDescent="0.25">
      <c r="A239" s="9" t="str">
        <f t="shared" si="12"/>
        <v>11001900-34____13 – 900-34 ODDĚLENÍ SPRÁVY BUDOV 13</v>
      </c>
      <c r="B239" s="8" t="s">
        <v>7319</v>
      </c>
      <c r="C239" s="8" t="s">
        <v>7320</v>
      </c>
      <c r="D239" s="18" t="str">
        <f t="shared" si="13"/>
        <v>11001</v>
      </c>
      <c r="E239" s="9" t="str">
        <f t="shared" si="14"/>
        <v>11001 – Výuka, provoz (dotace)</v>
      </c>
      <c r="F239" s="8" t="s">
        <v>10510</v>
      </c>
      <c r="G239" s="9">
        <f t="shared" si="15"/>
        <v>11001</v>
      </c>
      <c r="H239" s="9" t="str">
        <f>VLOOKUP(G239,Tabulka3[],3,0)</f>
        <v>11001 – Výuka, provoz (dotace)</v>
      </c>
    </row>
    <row r="240" spans="1:8" x14ac:dyDescent="0.25">
      <c r="A240" s="9" t="str">
        <f t="shared" si="12"/>
        <v>11001900-35____13 – 900-35 Bezpečnostní referát 13</v>
      </c>
      <c r="B240" s="8" t="s">
        <v>7321</v>
      </c>
      <c r="C240" s="8" t="s">
        <v>7322</v>
      </c>
      <c r="D240" s="18" t="str">
        <f t="shared" si="13"/>
        <v>11001</v>
      </c>
      <c r="E240" s="9" t="str">
        <f t="shared" si="14"/>
        <v>11001 – Výuka, provoz (dotace)</v>
      </c>
      <c r="F240" s="8" t="s">
        <v>10510</v>
      </c>
      <c r="G240" s="9">
        <f t="shared" si="15"/>
        <v>11001</v>
      </c>
      <c r="H240" s="9" t="str">
        <f>VLOOKUP(G240,Tabulka3[],3,0)</f>
        <v>11001 – Výuka, provoz (dotace)</v>
      </c>
    </row>
    <row r="241" spans="1:8" x14ac:dyDescent="0.25">
      <c r="A241" s="9" t="str">
        <f t="shared" si="12"/>
        <v>11001900-36____13 – 900-36 Energetik/Vodohospodář 13</v>
      </c>
      <c r="B241" s="8" t="s">
        <v>7323</v>
      </c>
      <c r="C241" s="8" t="s">
        <v>7324</v>
      </c>
      <c r="D241" s="18" t="str">
        <f t="shared" si="13"/>
        <v>11001</v>
      </c>
      <c r="E241" s="9" t="str">
        <f t="shared" si="14"/>
        <v>11001 – Výuka, provoz (dotace)</v>
      </c>
      <c r="F241" s="8" t="s">
        <v>10510</v>
      </c>
      <c r="G241" s="9">
        <f t="shared" si="15"/>
        <v>11001</v>
      </c>
      <c r="H241" s="9" t="str">
        <f>VLOOKUP(G241,Tabulka3[],3,0)</f>
        <v>11001 – Výuka, provoz (dotace)</v>
      </c>
    </row>
    <row r="242" spans="1:8" x14ac:dyDescent="0.25">
      <c r="A242" s="9" t="str">
        <f t="shared" si="12"/>
        <v>11001900-37____13 – 900-37 Zahraniční oddělení 13</v>
      </c>
      <c r="B242" s="8" t="s">
        <v>7325</v>
      </c>
      <c r="C242" s="8" t="s">
        <v>7326</v>
      </c>
      <c r="D242" s="18" t="str">
        <f t="shared" si="13"/>
        <v>11001</v>
      </c>
      <c r="E242" s="9" t="str">
        <f t="shared" si="14"/>
        <v>11001 – Výuka, provoz (dotace)</v>
      </c>
      <c r="F242" s="8" t="s">
        <v>10510</v>
      </c>
      <c r="G242" s="9">
        <f t="shared" si="15"/>
        <v>11001</v>
      </c>
      <c r="H242" s="9" t="str">
        <f>VLOOKUP(G242,Tabulka3[],3,0)</f>
        <v>11001 – Výuka, provoz (dotace)</v>
      </c>
    </row>
    <row r="243" spans="1:8" x14ac:dyDescent="0.25">
      <c r="A243" s="9" t="str">
        <f t="shared" si="12"/>
        <v>11001900-40____13 – 900-40 CO dohody 13</v>
      </c>
      <c r="B243" s="8" t="s">
        <v>7327</v>
      </c>
      <c r="C243" s="8" t="s">
        <v>7328</v>
      </c>
      <c r="D243" s="18" t="str">
        <f t="shared" si="13"/>
        <v>11001</v>
      </c>
      <c r="E243" s="9" t="str">
        <f t="shared" si="14"/>
        <v>11001 – Výuka, provoz (dotace)</v>
      </c>
      <c r="F243" s="8" t="s">
        <v>10510</v>
      </c>
      <c r="G243" s="9">
        <f t="shared" si="15"/>
        <v>11001</v>
      </c>
      <c r="H243" s="9" t="str">
        <f>VLOOKUP(G243,Tabulka3[],3,0)</f>
        <v>11001 – Výuka, provoz (dotace)</v>
      </c>
    </row>
    <row r="244" spans="1:8" x14ac:dyDescent="0.25">
      <c r="A244" s="9" t="str">
        <f t="shared" si="12"/>
        <v>11001900-41____13 – 900-41 Úsek práva a veřejných zakázek 13</v>
      </c>
      <c r="B244" s="8" t="s">
        <v>10147</v>
      </c>
      <c r="C244" s="8" t="s">
        <v>10148</v>
      </c>
      <c r="D244" s="18" t="str">
        <f t="shared" si="13"/>
        <v>11001</v>
      </c>
      <c r="E244" s="9" t="str">
        <f t="shared" si="14"/>
        <v>11001 – Výuka, provoz (dotace)</v>
      </c>
      <c r="F244" s="8" t="s">
        <v>10510</v>
      </c>
      <c r="G244" s="9">
        <f t="shared" si="15"/>
        <v>11001</v>
      </c>
      <c r="H244" s="9" t="str">
        <f>VLOOKUP(G244,Tabulka3[],3,0)</f>
        <v>11001 – Výuka, provoz (dotace)</v>
      </c>
    </row>
    <row r="245" spans="1:8" x14ac:dyDescent="0.25">
      <c r="A245" s="9" t="str">
        <f t="shared" si="12"/>
        <v>11001900-50____13 – 900-50 uklízečky 13</v>
      </c>
      <c r="B245" s="8" t="s">
        <v>7329</v>
      </c>
      <c r="C245" s="8" t="s">
        <v>7330</v>
      </c>
      <c r="D245" s="18" t="str">
        <f t="shared" si="13"/>
        <v>11001</v>
      </c>
      <c r="E245" s="9" t="str">
        <f t="shared" si="14"/>
        <v>11001 – Výuka, provoz (dotace)</v>
      </c>
      <c r="F245" s="8" t="s">
        <v>10510</v>
      </c>
      <c r="G245" s="9">
        <f t="shared" si="15"/>
        <v>11001</v>
      </c>
      <c r="H245" s="9" t="str">
        <f>VLOOKUP(G245,Tabulka3[],3,0)</f>
        <v>11001 – Výuka, provoz (dotace)</v>
      </c>
    </row>
    <row r="246" spans="1:8" x14ac:dyDescent="0.25">
      <c r="A246" s="9" t="str">
        <f t="shared" si="12"/>
        <v>11001900-51____13 – 900-51 údržbáři 13</v>
      </c>
      <c r="B246" s="8" t="s">
        <v>7331</v>
      </c>
      <c r="C246" s="8" t="s">
        <v>7332</v>
      </c>
      <c r="D246" s="18" t="str">
        <f t="shared" si="13"/>
        <v>11001</v>
      </c>
      <c r="E246" s="9" t="str">
        <f t="shared" si="14"/>
        <v>11001 – Výuka, provoz (dotace)</v>
      </c>
      <c r="F246" s="8" t="s">
        <v>10510</v>
      </c>
      <c r="G246" s="9">
        <f t="shared" si="15"/>
        <v>11001</v>
      </c>
      <c r="H246" s="9" t="str">
        <f>VLOOKUP(G246,Tabulka3[],3,0)</f>
        <v>11001 – Výuka, provoz (dotace)</v>
      </c>
    </row>
    <row r="247" spans="1:8" x14ac:dyDescent="0.25">
      <c r="A247" s="9" t="str">
        <f t="shared" si="12"/>
        <v>11001900-52____13 – 900-52 vrátní 13</v>
      </c>
      <c r="B247" s="8" t="s">
        <v>7333</v>
      </c>
      <c r="C247" s="8" t="s">
        <v>7334</v>
      </c>
      <c r="D247" s="18" t="str">
        <f t="shared" si="13"/>
        <v>11001</v>
      </c>
      <c r="E247" s="9" t="str">
        <f t="shared" si="14"/>
        <v>11001 – Výuka, provoz (dotace)</v>
      </c>
      <c r="F247" s="8" t="s">
        <v>10510</v>
      </c>
      <c r="G247" s="9">
        <f t="shared" si="15"/>
        <v>11001</v>
      </c>
      <c r="H247" s="9" t="str">
        <f>VLOOKUP(G247,Tabulka3[],3,0)</f>
        <v>11001 – Výuka, provoz (dotace)</v>
      </c>
    </row>
    <row r="248" spans="1:8" x14ac:dyDescent="0.25">
      <c r="A248" s="9" t="str">
        <f t="shared" si="12"/>
        <v>11001900-61____13 – 900-61 GSP 13</v>
      </c>
      <c r="B248" s="8" t="s">
        <v>7335</v>
      </c>
      <c r="C248" s="8" t="s">
        <v>7336</v>
      </c>
      <c r="D248" s="18" t="str">
        <f t="shared" si="13"/>
        <v>11001</v>
      </c>
      <c r="E248" s="9" t="str">
        <f t="shared" si="14"/>
        <v>11001 – Výuka, provoz (dotace)</v>
      </c>
      <c r="F248" s="8" t="s">
        <v>10510</v>
      </c>
      <c r="G248" s="9">
        <f t="shared" si="15"/>
        <v>11001</v>
      </c>
      <c r="H248" s="9" t="str">
        <f>VLOOKUP(G248,Tabulka3[],3,0)</f>
        <v>11001 – Výuka, provoz (dotace)</v>
      </c>
    </row>
    <row r="249" spans="1:8" x14ac:dyDescent="0.25">
      <c r="A249" s="9" t="str">
        <f t="shared" si="12"/>
        <v>11001900-62____13 – 900-62 OG 13</v>
      </c>
      <c r="B249" s="8" t="s">
        <v>7337</v>
      </c>
      <c r="C249" s="8" t="s">
        <v>7338</v>
      </c>
      <c r="D249" s="18" t="str">
        <f t="shared" si="13"/>
        <v>11001</v>
      </c>
      <c r="E249" s="9" t="str">
        <f t="shared" si="14"/>
        <v>11001 – Výuka, provoz (dotace)</v>
      </c>
      <c r="F249" s="8" t="s">
        <v>10510</v>
      </c>
      <c r="G249" s="9">
        <f t="shared" si="15"/>
        <v>11001</v>
      </c>
      <c r="H249" s="9" t="str">
        <f>VLOOKUP(G249,Tabulka3[],3,0)</f>
        <v>11001 – Výuka, provoz (dotace)</v>
      </c>
    </row>
    <row r="250" spans="1:8" x14ac:dyDescent="0.25">
      <c r="A250" s="9" t="str">
        <f t="shared" si="12"/>
        <v>11001900-63____13 – 900-63 ostatní 13</v>
      </c>
      <c r="B250" s="8" t="s">
        <v>7339</v>
      </c>
      <c r="C250" s="8" t="s">
        <v>7340</v>
      </c>
      <c r="D250" s="18" t="str">
        <f t="shared" si="13"/>
        <v>11001</v>
      </c>
      <c r="E250" s="9" t="str">
        <f t="shared" si="14"/>
        <v>11001 – Výuka, provoz (dotace)</v>
      </c>
      <c r="F250" s="8" t="s">
        <v>10510</v>
      </c>
      <c r="G250" s="9">
        <f t="shared" si="15"/>
        <v>11001</v>
      </c>
      <c r="H250" s="9" t="str">
        <f>VLOOKUP(G250,Tabulka3[],3,0)</f>
        <v>11001 – Výuka, provoz (dotace)</v>
      </c>
    </row>
    <row r="251" spans="1:8" x14ac:dyDescent="0.25">
      <c r="A251" s="9" t="str">
        <f t="shared" si="12"/>
        <v>11001910-00____13 – 910-00 dotace neinvestiční 13</v>
      </c>
      <c r="B251" s="8" t="s">
        <v>7341</v>
      </c>
      <c r="C251" s="8" t="s">
        <v>7342</v>
      </c>
      <c r="D251" s="18" t="str">
        <f t="shared" si="13"/>
        <v>11001</v>
      </c>
      <c r="E251" s="9" t="str">
        <f t="shared" si="14"/>
        <v>11001 – Výuka, provoz (dotace)</v>
      </c>
      <c r="F251" s="8" t="s">
        <v>10527</v>
      </c>
      <c r="G251" s="9">
        <f t="shared" si="15"/>
        <v>11001</v>
      </c>
      <c r="H251" s="9" t="str">
        <f>VLOOKUP(G251,Tabulka3[],3,0)</f>
        <v>11001 – Výuka, provoz (dotace)</v>
      </c>
    </row>
    <row r="252" spans="1:8" x14ac:dyDescent="0.25">
      <c r="A252" s="9" t="str">
        <f t="shared" si="12"/>
        <v>11001910-07____13 – 910-07 platby předem 13</v>
      </c>
      <c r="B252" s="8" t="s">
        <v>7343</v>
      </c>
      <c r="C252" s="8" t="s">
        <v>7344</v>
      </c>
      <c r="D252" s="18" t="str">
        <f t="shared" si="13"/>
        <v>11001</v>
      </c>
      <c r="E252" s="9" t="str">
        <f t="shared" si="14"/>
        <v>11001 – Výuka, provoz (dotace)</v>
      </c>
      <c r="F252" s="8" t="s">
        <v>10527</v>
      </c>
      <c r="G252" s="9">
        <f t="shared" si="15"/>
        <v>11001</v>
      </c>
      <c r="H252" s="9" t="str">
        <f>VLOOKUP(G252,Tabulka3[],3,0)</f>
        <v>11001 – Výuka, provoz (dotace)</v>
      </c>
    </row>
    <row r="253" spans="1:8" x14ac:dyDescent="0.25">
      <c r="A253" s="9" t="str">
        <f t="shared" si="12"/>
        <v>11001910-10____13 – 910-10 jubilea 13</v>
      </c>
      <c r="B253" s="8" t="s">
        <v>7345</v>
      </c>
      <c r="C253" s="8" t="s">
        <v>7346</v>
      </c>
      <c r="D253" s="18" t="str">
        <f t="shared" si="13"/>
        <v>11001</v>
      </c>
      <c r="E253" s="9" t="str">
        <f t="shared" si="14"/>
        <v>11001 – Výuka, provoz (dotace)</v>
      </c>
      <c r="F253" s="8" t="s">
        <v>10527</v>
      </c>
      <c r="G253" s="9">
        <f t="shared" si="15"/>
        <v>11001</v>
      </c>
      <c r="H253" s="9" t="str">
        <f>VLOOKUP(G253,Tabulka3[],3,0)</f>
        <v>11001 – Výuka, provoz (dotace)</v>
      </c>
    </row>
    <row r="254" spans="1:8" x14ac:dyDescent="0.25">
      <c r="A254" s="9" t="str">
        <f t="shared" si="12"/>
        <v>11001910-11____13 – 910-11 plat 13</v>
      </c>
      <c r="B254" s="8" t="s">
        <v>7347</v>
      </c>
      <c r="C254" s="8" t="s">
        <v>7348</v>
      </c>
      <c r="D254" s="18" t="str">
        <f t="shared" si="13"/>
        <v>11001</v>
      </c>
      <c r="E254" s="9" t="str">
        <f t="shared" si="14"/>
        <v>11001 – Výuka, provoz (dotace)</v>
      </c>
      <c r="F254" s="8" t="s">
        <v>10527</v>
      </c>
      <c r="G254" s="9">
        <f t="shared" si="15"/>
        <v>11001</v>
      </c>
      <c r="H254" s="9" t="str">
        <f>VLOOKUP(G254,Tabulka3[],3,0)</f>
        <v>11001 – Výuka, provoz (dotace)</v>
      </c>
    </row>
    <row r="255" spans="1:8" x14ac:dyDescent="0.25">
      <c r="A255" s="9" t="str">
        <f t="shared" si="12"/>
        <v>11001910-12____13 – 910-12 znalečné 13</v>
      </c>
      <c r="B255" s="8" t="s">
        <v>7349</v>
      </c>
      <c r="C255" s="8" t="s">
        <v>7350</v>
      </c>
      <c r="D255" s="18" t="str">
        <f t="shared" si="13"/>
        <v>11001</v>
      </c>
      <c r="E255" s="9" t="str">
        <f t="shared" si="14"/>
        <v>11001 – Výuka, provoz (dotace)</v>
      </c>
      <c r="F255" s="8" t="s">
        <v>10527</v>
      </c>
      <c r="G255" s="9">
        <f t="shared" si="15"/>
        <v>11001</v>
      </c>
      <c r="H255" s="9" t="str">
        <f>VLOOKUP(G255,Tabulka3[],3,0)</f>
        <v>11001 – Výuka, provoz (dotace)</v>
      </c>
    </row>
    <row r="256" spans="1:8" x14ac:dyDescent="0.25">
      <c r="A256" s="9" t="str">
        <f t="shared" si="12"/>
        <v>11001910-13____13 – 910-13 fond odměn 13</v>
      </c>
      <c r="B256" s="8" t="s">
        <v>7351</v>
      </c>
      <c r="C256" s="8" t="s">
        <v>7352</v>
      </c>
      <c r="D256" s="18" t="str">
        <f t="shared" si="13"/>
        <v>11001</v>
      </c>
      <c r="E256" s="9" t="str">
        <f t="shared" si="14"/>
        <v>11001 – Výuka, provoz (dotace)</v>
      </c>
      <c r="F256" s="8" t="s">
        <v>10527</v>
      </c>
      <c r="G256" s="9">
        <f t="shared" si="15"/>
        <v>11001</v>
      </c>
      <c r="H256" s="9" t="str">
        <f>VLOOKUP(G256,Tabulka3[],3,0)</f>
        <v>11001 – Výuka, provoz (dotace)</v>
      </c>
    </row>
    <row r="257" spans="1:8" x14ac:dyDescent="0.25">
      <c r="A257" s="9" t="str">
        <f t="shared" si="12"/>
        <v>11001910-14____13 – 910-14 odměny za DČ 13</v>
      </c>
      <c r="B257" s="8" t="s">
        <v>7353</v>
      </c>
      <c r="C257" s="8" t="s">
        <v>7354</v>
      </c>
      <c r="D257" s="18" t="str">
        <f t="shared" si="13"/>
        <v>11001</v>
      </c>
      <c r="E257" s="9" t="str">
        <f t="shared" si="14"/>
        <v>11001 – Výuka, provoz (dotace)</v>
      </c>
      <c r="F257" s="8" t="s">
        <v>10527</v>
      </c>
      <c r="G257" s="9">
        <f t="shared" si="15"/>
        <v>11001</v>
      </c>
      <c r="H257" s="9" t="str">
        <f>VLOOKUP(G257,Tabulka3[],3,0)</f>
        <v>11001 – Výuka, provoz (dotace)</v>
      </c>
    </row>
    <row r="258" spans="1:8" x14ac:dyDescent="0.25">
      <c r="A258" s="9" t="str">
        <f t="shared" si="12"/>
        <v>11001910-15____13 – 910-15 školitelé PGS 13</v>
      </c>
      <c r="B258" s="8" t="s">
        <v>7355</v>
      </c>
      <c r="C258" s="8" t="s">
        <v>7356</v>
      </c>
      <c r="D258" s="18" t="str">
        <f t="shared" si="13"/>
        <v>11001</v>
      </c>
      <c r="E258" s="9" t="str">
        <f t="shared" si="14"/>
        <v>11001 – Výuka, provoz (dotace)</v>
      </c>
      <c r="F258" s="8" t="s">
        <v>10527</v>
      </c>
      <c r="G258" s="9">
        <f t="shared" si="15"/>
        <v>11001</v>
      </c>
      <c r="H258" s="9" t="str">
        <f>VLOOKUP(G258,Tabulka3[],3,0)</f>
        <v>11001 – Výuka, provoz (dotace)</v>
      </c>
    </row>
    <row r="259" spans="1:8" x14ac:dyDescent="0.25">
      <c r="A259" s="9" t="str">
        <f t="shared" ref="A259:A322" si="16">_xlfn.CONCAT(B259," – ",C259)</f>
        <v>11001910-16____13 – 910-16 odměny RUK refundace 13</v>
      </c>
      <c r="B259" s="8" t="s">
        <v>7357</v>
      </c>
      <c r="C259" s="8" t="s">
        <v>7358</v>
      </c>
      <c r="D259" s="18" t="str">
        <f t="shared" ref="D259:D322" si="17">MID(B259,1,5)</f>
        <v>11001</v>
      </c>
      <c r="E259" s="9" t="str">
        <f t="shared" ref="E259:E322" si="18">H259</f>
        <v>11001 – Výuka, provoz (dotace)</v>
      </c>
      <c r="F259" s="8" t="s">
        <v>10527</v>
      </c>
      <c r="G259" s="9">
        <f t="shared" ref="G259:G322" si="19">VALUE(D259)</f>
        <v>11001</v>
      </c>
      <c r="H259" s="9" t="str">
        <f>VLOOKUP(G259,Tabulka3[],3,0)</f>
        <v>11001 – Výuka, provoz (dotace)</v>
      </c>
    </row>
    <row r="260" spans="1:8" x14ac:dyDescent="0.25">
      <c r="A260" s="9" t="str">
        <f t="shared" si="16"/>
        <v>11001910-161___13 – 910-161 GOOGLE RUK refundace 13</v>
      </c>
      <c r="B260" s="8" t="s">
        <v>7359</v>
      </c>
      <c r="C260" s="8" t="s">
        <v>7360</v>
      </c>
      <c r="D260" s="18" t="str">
        <f t="shared" si="17"/>
        <v>11001</v>
      </c>
      <c r="E260" s="9" t="str">
        <f t="shared" si="18"/>
        <v>11001 – Výuka, provoz (dotace)</v>
      </c>
      <c r="F260" s="8" t="s">
        <v>10527</v>
      </c>
      <c r="G260" s="9">
        <f t="shared" si="19"/>
        <v>11001</v>
      </c>
      <c r="H260" s="9" t="str">
        <f>VLOOKUP(G260,Tabulka3[],3,0)</f>
        <v>11001 – Výuka, provoz (dotace)</v>
      </c>
    </row>
    <row r="261" spans="1:8" x14ac:dyDescent="0.25">
      <c r="A261" s="9" t="str">
        <f t="shared" si="16"/>
        <v>11001910-2025-213 – 910-2025-2029 KOMPETENCE 13</v>
      </c>
      <c r="B261" s="8" t="s">
        <v>10473</v>
      </c>
      <c r="C261" s="8" t="s">
        <v>10474</v>
      </c>
      <c r="D261" s="18" t="str">
        <f t="shared" si="17"/>
        <v>11001</v>
      </c>
      <c r="E261" s="9" t="str">
        <f t="shared" si="18"/>
        <v>11001 – Výuka, provoz (dotace)</v>
      </c>
      <c r="F261" s="8" t="s">
        <v>10527</v>
      </c>
      <c r="G261" s="9">
        <f t="shared" si="19"/>
        <v>11001</v>
      </c>
      <c r="H261" s="9" t="str">
        <f>VLOOKUP(G261,Tabulka3[],3,0)</f>
        <v>11001 – Výuka, provoz (dotace)</v>
      </c>
    </row>
    <row r="262" spans="1:8" x14ac:dyDescent="0.25">
      <c r="A262" s="9" t="str">
        <f t="shared" si="16"/>
        <v>11001910-26____13 – 910-26 ADMIN VKLAD LX22NPO NUVR 13</v>
      </c>
      <c r="B262" s="8" t="s">
        <v>7361</v>
      </c>
      <c r="C262" s="8" t="s">
        <v>7362</v>
      </c>
      <c r="D262" s="18" t="str">
        <f t="shared" si="17"/>
        <v>11001</v>
      </c>
      <c r="E262" s="9" t="str">
        <f t="shared" si="18"/>
        <v>11001 – Výuka, provoz (dotace)</v>
      </c>
      <c r="F262" s="8" t="s">
        <v>10527</v>
      </c>
      <c r="G262" s="9">
        <f t="shared" si="19"/>
        <v>11001</v>
      </c>
      <c r="H262" s="9" t="str">
        <f>VLOOKUP(G262,Tabulka3[],3,0)</f>
        <v>11001 – Výuka, provoz (dotace)</v>
      </c>
    </row>
    <row r="263" spans="1:8" x14ac:dyDescent="0.25">
      <c r="A263" s="9" t="str">
        <f t="shared" si="16"/>
        <v>11002066_______14 – 066 vědecká a odbor. činnost 14</v>
      </c>
      <c r="B263" s="8" t="s">
        <v>7363</v>
      </c>
      <c r="C263" s="8" t="s">
        <v>7364</v>
      </c>
      <c r="D263" s="18" t="str">
        <f t="shared" si="17"/>
        <v>11002</v>
      </c>
      <c r="E263" s="9" t="str">
        <f t="shared" si="18"/>
        <v>11002 – Dary - neinvestiční</v>
      </c>
      <c r="F263" s="8" t="s">
        <v>10573</v>
      </c>
      <c r="G263" s="9">
        <f t="shared" si="19"/>
        <v>11002</v>
      </c>
      <c r="H263" s="9" t="str">
        <f>VLOOKUP(G263,Tabulka3[],3,0)</f>
        <v>11002 – Dary - neinvestiční</v>
      </c>
    </row>
    <row r="264" spans="1:8" x14ac:dyDescent="0.25">
      <c r="A264" s="9" t="str">
        <f t="shared" si="16"/>
        <v>11002082_______14 – 082 Extrapyr. centrum 14</v>
      </c>
      <c r="B264" s="8" t="s">
        <v>7366</v>
      </c>
      <c r="C264" s="8" t="s">
        <v>7367</v>
      </c>
      <c r="D264" s="18" t="str">
        <f t="shared" si="17"/>
        <v>11002</v>
      </c>
      <c r="E264" s="9" t="str">
        <f t="shared" si="18"/>
        <v>11002 – Dary - neinvestiční</v>
      </c>
      <c r="F264" s="8" t="s">
        <v>10561</v>
      </c>
      <c r="G264" s="9">
        <f t="shared" si="19"/>
        <v>11002</v>
      </c>
      <c r="H264" s="9" t="str">
        <f>VLOOKUP(G264,Tabulka3[],3,0)</f>
        <v>11002 – Dary - neinvestiční</v>
      </c>
    </row>
    <row r="265" spans="1:8" x14ac:dyDescent="0.25">
      <c r="A265" s="9" t="str">
        <f t="shared" si="16"/>
        <v>11002260_______14 – 260 vzdělávání lékařů 14</v>
      </c>
      <c r="B265" s="8" t="s">
        <v>7368</v>
      </c>
      <c r="C265" s="8" t="s">
        <v>7369</v>
      </c>
      <c r="D265" s="18" t="str">
        <f t="shared" si="17"/>
        <v>11002</v>
      </c>
      <c r="E265" s="9" t="str">
        <f t="shared" si="18"/>
        <v>11002 – Dary - neinvestiční</v>
      </c>
      <c r="F265" s="8" t="s">
        <v>10510</v>
      </c>
      <c r="G265" s="9">
        <f t="shared" si="19"/>
        <v>11002</v>
      </c>
      <c r="H265" s="9" t="str">
        <f>VLOOKUP(G265,Tabulka3[],3,0)</f>
        <v>11002 – Dary - neinvestiční</v>
      </c>
    </row>
    <row r="266" spans="1:8" x14ac:dyDescent="0.25">
      <c r="A266" s="9" t="str">
        <f t="shared" si="16"/>
        <v>11002268_______13 – 268 výzkum nádor.onemocnění 13</v>
      </c>
      <c r="B266" s="8" t="s">
        <v>7370</v>
      </c>
      <c r="C266" s="8" t="s">
        <v>7371</v>
      </c>
      <c r="D266" s="18" t="str">
        <f t="shared" si="17"/>
        <v>11002</v>
      </c>
      <c r="E266" s="9" t="str">
        <f t="shared" si="18"/>
        <v>11002 – Dary - neinvestiční</v>
      </c>
      <c r="F266" s="8" t="s">
        <v>10565</v>
      </c>
      <c r="G266" s="9">
        <f t="shared" si="19"/>
        <v>11002</v>
      </c>
      <c r="H266" s="9" t="str">
        <f>VLOOKUP(G266,Tabulka3[],3,0)</f>
        <v>11002 – Dary - neinvestiční</v>
      </c>
    </row>
    <row r="267" spans="1:8" x14ac:dyDescent="0.25">
      <c r="A267" s="9" t="str">
        <f t="shared" si="16"/>
        <v>11002269_______13 – 269 podpora vědy a výzkumu 13</v>
      </c>
      <c r="B267" s="8" t="s">
        <v>7372</v>
      </c>
      <c r="C267" s="8" t="s">
        <v>7373</v>
      </c>
      <c r="D267" s="18" t="str">
        <f t="shared" si="17"/>
        <v>11002</v>
      </c>
      <c r="E267" s="9" t="str">
        <f t="shared" si="18"/>
        <v>11002 – Dary - neinvestiční</v>
      </c>
      <c r="F267" s="8" t="s">
        <v>10512</v>
      </c>
      <c r="G267" s="9">
        <f t="shared" si="19"/>
        <v>11002</v>
      </c>
      <c r="H267" s="9" t="str">
        <f>VLOOKUP(G267,Tabulka3[],3,0)</f>
        <v>11002 – Dary - neinvestiční</v>
      </c>
    </row>
    <row r="268" spans="1:8" x14ac:dyDescent="0.25">
      <c r="A268" s="9" t="str">
        <f t="shared" si="16"/>
        <v>11002276_______14 – 276 výzkumný projekt 14</v>
      </c>
      <c r="B268" s="8" t="s">
        <v>7374</v>
      </c>
      <c r="C268" s="8" t="s">
        <v>7375</v>
      </c>
      <c r="D268" s="18" t="str">
        <f t="shared" si="17"/>
        <v>11002</v>
      </c>
      <c r="E268" s="9" t="str">
        <f t="shared" si="18"/>
        <v>11002 – Dary - neinvestiční</v>
      </c>
      <c r="F268" s="8" t="s">
        <v>10526</v>
      </c>
      <c r="G268" s="9">
        <f t="shared" si="19"/>
        <v>11002</v>
      </c>
      <c r="H268" s="9" t="str">
        <f>VLOOKUP(G268,Tabulka3[],3,0)</f>
        <v>11002 – Dary - neinvestiční</v>
      </c>
    </row>
    <row r="269" spans="1:8" x14ac:dyDescent="0.25">
      <c r="A269" s="9" t="str">
        <f t="shared" si="16"/>
        <v>11002288_______13 – 288 endoskopie 13</v>
      </c>
      <c r="B269" s="8" t="s">
        <v>7376</v>
      </c>
      <c r="C269" s="8" t="s">
        <v>7377</v>
      </c>
      <c r="D269" s="18" t="str">
        <f t="shared" si="17"/>
        <v>11002</v>
      </c>
      <c r="E269" s="9" t="str">
        <f t="shared" si="18"/>
        <v>11002 – Dary - neinvestiční</v>
      </c>
      <c r="F269" s="8" t="s">
        <v>10555</v>
      </c>
      <c r="G269" s="9">
        <f t="shared" si="19"/>
        <v>11002</v>
      </c>
      <c r="H269" s="9" t="str">
        <f>VLOOKUP(G269,Tabulka3[],3,0)</f>
        <v>11002 – Dary - neinvestiční</v>
      </c>
    </row>
    <row r="270" spans="1:8" x14ac:dyDescent="0.25">
      <c r="A270" s="9" t="str">
        <f t="shared" si="16"/>
        <v>11002291_______13 – 291 laboratorní účely 13</v>
      </c>
      <c r="B270" s="8" t="s">
        <v>7378</v>
      </c>
      <c r="C270" s="8" t="s">
        <v>7379</v>
      </c>
      <c r="D270" s="18" t="str">
        <f t="shared" si="17"/>
        <v>11002</v>
      </c>
      <c r="E270" s="9" t="str">
        <f t="shared" si="18"/>
        <v>11002 – Dary - neinvestiční</v>
      </c>
      <c r="F270" s="8" t="s">
        <v>10555</v>
      </c>
      <c r="G270" s="9">
        <f t="shared" si="19"/>
        <v>11002</v>
      </c>
      <c r="H270" s="9" t="str">
        <f>VLOOKUP(G270,Tabulka3[],3,0)</f>
        <v>11002 – Dary - neinvestiční</v>
      </c>
    </row>
    <row r="271" spans="1:8" x14ac:dyDescent="0.25">
      <c r="A271" s="9" t="str">
        <f t="shared" si="16"/>
        <v>11002307_______14 – 307 podpora vědy a výzkumu 14</v>
      </c>
      <c r="B271" s="8" t="s">
        <v>7380</v>
      </c>
      <c r="C271" s="8" t="s">
        <v>7381</v>
      </c>
      <c r="D271" s="18" t="str">
        <f t="shared" si="17"/>
        <v>11002</v>
      </c>
      <c r="E271" s="9" t="str">
        <f t="shared" si="18"/>
        <v>11002 – Dary - neinvestiční</v>
      </c>
      <c r="F271" s="8" t="s">
        <v>10539</v>
      </c>
      <c r="G271" s="9">
        <f t="shared" si="19"/>
        <v>11002</v>
      </c>
      <c r="H271" s="9" t="str">
        <f>VLOOKUP(G271,Tabulka3[],3,0)</f>
        <v>11002 – Dary - neinvestiční</v>
      </c>
    </row>
    <row r="272" spans="1:8" x14ac:dyDescent="0.25">
      <c r="A272" s="9" t="str">
        <f t="shared" si="16"/>
        <v>11002310_______14 – 310 studijní stipendia 14</v>
      </c>
      <c r="B272" s="8" t="s">
        <v>7382</v>
      </c>
      <c r="C272" s="8" t="s">
        <v>7383</v>
      </c>
      <c r="D272" s="18" t="str">
        <f t="shared" si="17"/>
        <v>11002</v>
      </c>
      <c r="E272" s="9" t="str">
        <f t="shared" si="18"/>
        <v>11002 – Dary - neinvestiční</v>
      </c>
      <c r="F272" s="8" t="s">
        <v>10527</v>
      </c>
      <c r="G272" s="9">
        <f t="shared" si="19"/>
        <v>11002</v>
      </c>
      <c r="H272" s="9" t="str">
        <f>VLOOKUP(G272,Tabulka3[],3,0)</f>
        <v>11002 – Dary - neinvestiční</v>
      </c>
    </row>
    <row r="273" spans="1:8" x14ac:dyDescent="0.25">
      <c r="A273" s="9" t="str">
        <f t="shared" si="16"/>
        <v>11002326_______14 – 326 genet.pozadí karc.prsu 14</v>
      </c>
      <c r="B273" s="8" t="s">
        <v>7384</v>
      </c>
      <c r="C273" s="8" t="s">
        <v>7385</v>
      </c>
      <c r="D273" s="18" t="str">
        <f t="shared" si="17"/>
        <v>11002</v>
      </c>
      <c r="E273" s="9" t="str">
        <f t="shared" si="18"/>
        <v>11002 – Dary - neinvestiční</v>
      </c>
      <c r="F273" s="8" t="s">
        <v>10565</v>
      </c>
      <c r="G273" s="9">
        <f t="shared" si="19"/>
        <v>11002</v>
      </c>
      <c r="H273" s="9" t="str">
        <f>VLOOKUP(G273,Tabulka3[],3,0)</f>
        <v>11002 – Dary - neinvestiční</v>
      </c>
    </row>
    <row r="274" spans="1:8" x14ac:dyDescent="0.25">
      <c r="A274" s="9" t="str">
        <f t="shared" si="16"/>
        <v>11002351_______13 – 351  myeloproliferativní choroba 13</v>
      </c>
      <c r="B274" s="8" t="s">
        <v>7386</v>
      </c>
      <c r="C274" s="8" t="s">
        <v>7387</v>
      </c>
      <c r="D274" s="18" t="str">
        <f t="shared" si="17"/>
        <v>11002</v>
      </c>
      <c r="E274" s="9" t="str">
        <f t="shared" si="18"/>
        <v>11002 – Dary - neinvestiční</v>
      </c>
      <c r="F274" s="8" t="s">
        <v>10551</v>
      </c>
      <c r="G274" s="9">
        <f t="shared" si="19"/>
        <v>11002</v>
      </c>
      <c r="H274" s="9" t="str">
        <f>VLOOKUP(G274,Tabulka3[],3,0)</f>
        <v>11002 – Dary - neinvestiční</v>
      </c>
    </row>
    <row r="275" spans="1:8" x14ac:dyDescent="0.25">
      <c r="A275" s="9" t="str">
        <f t="shared" si="16"/>
        <v>11002385_______14 – 385 podpora neklinického výzkumu 14</v>
      </c>
      <c r="B275" s="8" t="s">
        <v>7388</v>
      </c>
      <c r="C275" s="8" t="s">
        <v>7389</v>
      </c>
      <c r="D275" s="18" t="str">
        <f t="shared" si="17"/>
        <v>11002</v>
      </c>
      <c r="E275" s="9" t="str">
        <f t="shared" si="18"/>
        <v>11002 – Dary - neinvestiční</v>
      </c>
      <c r="F275" s="8" t="s">
        <v>10551</v>
      </c>
      <c r="G275" s="9">
        <f t="shared" si="19"/>
        <v>11002</v>
      </c>
      <c r="H275" s="9" t="str">
        <f>VLOOKUP(G275,Tabulka3[],3,0)</f>
        <v>11002 – Dary - neinvestiční</v>
      </c>
    </row>
    <row r="276" spans="1:8" x14ac:dyDescent="0.25">
      <c r="A276" s="9" t="str">
        <f t="shared" si="16"/>
        <v>11002393_______14 – 393 karcinom prostaty 14</v>
      </c>
      <c r="B276" s="8" t="s">
        <v>7390</v>
      </c>
      <c r="C276" s="8" t="s">
        <v>7391</v>
      </c>
      <c r="D276" s="18" t="str">
        <f t="shared" si="17"/>
        <v>11002</v>
      </c>
      <c r="E276" s="9" t="str">
        <f t="shared" si="18"/>
        <v>11002 – Dary - neinvestiční</v>
      </c>
      <c r="F276" s="8" t="s">
        <v>10574</v>
      </c>
      <c r="G276" s="9">
        <f t="shared" si="19"/>
        <v>11002</v>
      </c>
      <c r="H276" s="9" t="str">
        <f>VLOOKUP(G276,Tabulka3[],3,0)</f>
        <v>11002 – Dary - neinvestiční</v>
      </c>
    </row>
    <row r="277" spans="1:8" x14ac:dyDescent="0.25">
      <c r="A277" s="9" t="str">
        <f t="shared" si="16"/>
        <v>11002401_______14 – 401 nádorové onemocnění 14</v>
      </c>
      <c r="B277" s="8" t="s">
        <v>7392</v>
      </c>
      <c r="C277" s="8" t="s">
        <v>7393</v>
      </c>
      <c r="D277" s="18" t="str">
        <f t="shared" si="17"/>
        <v>11002</v>
      </c>
      <c r="E277" s="9" t="str">
        <f t="shared" si="18"/>
        <v>11002 – Dary - neinvestiční</v>
      </c>
      <c r="F277" s="8" t="s">
        <v>10517</v>
      </c>
      <c r="G277" s="9">
        <f t="shared" si="19"/>
        <v>11002</v>
      </c>
      <c r="H277" s="9" t="str">
        <f>VLOOKUP(G277,Tabulka3[],3,0)</f>
        <v>11002 – Dary - neinvestiční</v>
      </c>
    </row>
    <row r="278" spans="1:8" x14ac:dyDescent="0.25">
      <c r="A278" s="9" t="str">
        <f t="shared" si="16"/>
        <v>11002404_______14 – 404 0109BCV 14</v>
      </c>
      <c r="B278" s="8" t="s">
        <v>7394</v>
      </c>
      <c r="C278" s="8" t="s">
        <v>7395</v>
      </c>
      <c r="D278" s="18" t="str">
        <f t="shared" si="17"/>
        <v>11002</v>
      </c>
      <c r="E278" s="9" t="str">
        <f t="shared" si="18"/>
        <v>11002 – Dary - neinvestiční</v>
      </c>
      <c r="F278" s="8" t="s">
        <v>10514</v>
      </c>
      <c r="G278" s="9">
        <f t="shared" si="19"/>
        <v>11002</v>
      </c>
      <c r="H278" s="9" t="str">
        <f>VLOOKUP(G278,Tabulka3[],3,0)</f>
        <v>11002 – Dary - neinvestiční</v>
      </c>
    </row>
    <row r="279" spans="1:8" x14ac:dyDescent="0.25">
      <c r="A279" s="9" t="str">
        <f t="shared" si="16"/>
        <v>11002428_______14 – 428 porodnice 14</v>
      </c>
      <c r="B279" s="8" t="s">
        <v>7396</v>
      </c>
      <c r="C279" s="8" t="s">
        <v>7397</v>
      </c>
      <c r="D279" s="18" t="str">
        <f t="shared" si="17"/>
        <v>11002</v>
      </c>
      <c r="E279" s="9" t="str">
        <f t="shared" si="18"/>
        <v>11002 – Dary - neinvestiční</v>
      </c>
      <c r="F279" s="8" t="s">
        <v>10579</v>
      </c>
      <c r="G279" s="9">
        <f t="shared" si="19"/>
        <v>11002</v>
      </c>
      <c r="H279" s="9" t="str">
        <f>VLOOKUP(G279,Tabulka3[],3,0)</f>
        <v>11002 – Dary - neinvestiční</v>
      </c>
    </row>
    <row r="280" spans="1:8" x14ac:dyDescent="0.25">
      <c r="A280" s="9" t="str">
        <f t="shared" si="16"/>
        <v>11002442_______14 – 442 vzdělávání 14</v>
      </c>
      <c r="B280" s="8" t="s">
        <v>7398</v>
      </c>
      <c r="C280" s="8" t="s">
        <v>7399</v>
      </c>
      <c r="D280" s="18" t="str">
        <f t="shared" si="17"/>
        <v>11002</v>
      </c>
      <c r="E280" s="9" t="str">
        <f t="shared" si="18"/>
        <v>11002 – Dary - neinvestiční</v>
      </c>
      <c r="F280" s="8" t="s">
        <v>10544</v>
      </c>
      <c r="G280" s="9">
        <f t="shared" si="19"/>
        <v>11002</v>
      </c>
      <c r="H280" s="9" t="str">
        <f>VLOOKUP(G280,Tabulka3[],3,0)</f>
        <v>11002 – Dary - neinvestiční</v>
      </c>
    </row>
    <row r="281" spans="1:8" x14ac:dyDescent="0.25">
      <c r="A281" s="9" t="str">
        <f t="shared" si="16"/>
        <v>11002459_______14 – 459 150. výročí 14</v>
      </c>
      <c r="B281" s="8" t="s">
        <v>7400</v>
      </c>
      <c r="C281" s="8" t="s">
        <v>7401</v>
      </c>
      <c r="D281" s="18" t="str">
        <f t="shared" si="17"/>
        <v>11002</v>
      </c>
      <c r="E281" s="9" t="str">
        <f t="shared" si="18"/>
        <v>11002 – Dary - neinvestiční</v>
      </c>
      <c r="F281" s="8" t="s">
        <v>10551</v>
      </c>
      <c r="G281" s="9">
        <f t="shared" si="19"/>
        <v>11002</v>
      </c>
      <c r="H281" s="9" t="str">
        <f>VLOOKUP(G281,Tabulka3[],3,0)</f>
        <v>11002 – Dary - neinvestiční</v>
      </c>
    </row>
    <row r="282" spans="1:8" x14ac:dyDescent="0.25">
      <c r="A282" s="9" t="str">
        <f t="shared" si="16"/>
        <v>11002468_______14 – 468 výročí STK 14</v>
      </c>
      <c r="B282" s="8" t="s">
        <v>7402</v>
      </c>
      <c r="C282" s="8" t="s">
        <v>7403</v>
      </c>
      <c r="D282" s="18" t="str">
        <f t="shared" si="17"/>
        <v>11002</v>
      </c>
      <c r="E282" s="9" t="str">
        <f t="shared" si="18"/>
        <v>11002 – Dary - neinvestiční</v>
      </c>
      <c r="F282" s="8" t="s">
        <v>10578</v>
      </c>
      <c r="G282" s="9">
        <f t="shared" si="19"/>
        <v>11002</v>
      </c>
      <c r="H282" s="9" t="str">
        <f>VLOOKUP(G282,Tabulka3[],3,0)</f>
        <v>11002 – Dary - neinvestiční</v>
      </c>
    </row>
    <row r="283" spans="1:8" x14ac:dyDescent="0.25">
      <c r="A283" s="9" t="str">
        <f t="shared" si="16"/>
        <v>11002492_______14 – 492 Simulační workshopy 14</v>
      </c>
      <c r="B283" s="8" t="s">
        <v>7404</v>
      </c>
      <c r="C283" s="8" t="s">
        <v>7405</v>
      </c>
      <c r="D283" s="18" t="str">
        <f t="shared" si="17"/>
        <v>11002</v>
      </c>
      <c r="E283" s="9" t="str">
        <f t="shared" si="18"/>
        <v>11002 – Dary - neinvestiční</v>
      </c>
      <c r="F283" s="8" t="s">
        <v>10553</v>
      </c>
      <c r="G283" s="9">
        <f t="shared" si="19"/>
        <v>11002</v>
      </c>
      <c r="H283" s="9" t="str">
        <f>VLOOKUP(G283,Tabulka3[],3,0)</f>
        <v>11002 – Dary - neinvestiční</v>
      </c>
    </row>
    <row r="284" spans="1:8" x14ac:dyDescent="0.25">
      <c r="A284" s="9" t="str">
        <f t="shared" si="16"/>
        <v>11002506_______14 – 506 HIV infekce 14</v>
      </c>
      <c r="B284" s="8" t="s">
        <v>7406</v>
      </c>
      <c r="C284" s="8" t="s">
        <v>7407</v>
      </c>
      <c r="D284" s="18" t="str">
        <f t="shared" si="17"/>
        <v>11002</v>
      </c>
      <c r="E284" s="9" t="str">
        <f t="shared" si="18"/>
        <v>11002 – Dary - neinvestiční</v>
      </c>
      <c r="F284" s="8" t="s">
        <v>10535</v>
      </c>
      <c r="G284" s="9">
        <f t="shared" si="19"/>
        <v>11002</v>
      </c>
      <c r="H284" s="9" t="str">
        <f>VLOOKUP(G284,Tabulka3[],3,0)</f>
        <v>11002 – Dary - neinvestiční</v>
      </c>
    </row>
    <row r="285" spans="1:8" x14ac:dyDescent="0.25">
      <c r="A285" s="9" t="str">
        <f t="shared" si="16"/>
        <v>11002517_______14 – 517 Schweitzer Albert 14</v>
      </c>
      <c r="B285" s="8" t="s">
        <v>10149</v>
      </c>
      <c r="C285" s="8" t="s">
        <v>10150</v>
      </c>
      <c r="D285" s="18" t="str">
        <f t="shared" si="17"/>
        <v>11002</v>
      </c>
      <c r="E285" s="9" t="str">
        <f t="shared" si="18"/>
        <v>11002 – Dary - neinvestiční</v>
      </c>
      <c r="F285" s="8" t="s">
        <v>10510</v>
      </c>
      <c r="G285" s="9">
        <f t="shared" si="19"/>
        <v>11002</v>
      </c>
      <c r="H285" s="9" t="str">
        <f>VLOOKUP(G285,Tabulka3[],3,0)</f>
        <v>11002 – Dary - neinvestiční</v>
      </c>
    </row>
    <row r="286" spans="1:8" x14ac:dyDescent="0.25">
      <c r="A286" s="9" t="str">
        <f t="shared" si="16"/>
        <v>11002518_______14 – 518 Cena Sanofi 14</v>
      </c>
      <c r="B286" s="8" t="s">
        <v>10151</v>
      </c>
      <c r="C286" s="8" t="s">
        <v>10152</v>
      </c>
      <c r="D286" s="18" t="str">
        <f t="shared" si="17"/>
        <v>11002</v>
      </c>
      <c r="E286" s="9" t="str">
        <f t="shared" si="18"/>
        <v>11002 – Dary - neinvestiční</v>
      </c>
      <c r="F286" s="8" t="s">
        <v>10510</v>
      </c>
      <c r="G286" s="9">
        <f t="shared" si="19"/>
        <v>11002</v>
      </c>
      <c r="H286" s="9" t="str">
        <f>VLOOKUP(G286,Tabulka3[],3,0)</f>
        <v>11002 – Dary - neinvestiční</v>
      </c>
    </row>
    <row r="287" spans="1:8" x14ac:dyDescent="0.25">
      <c r="A287" s="9" t="str">
        <f t="shared" si="16"/>
        <v>11002520_______14 – 520 programátor 14</v>
      </c>
      <c r="B287" s="8" t="s">
        <v>10153</v>
      </c>
      <c r="C287" s="8" t="s">
        <v>10154</v>
      </c>
      <c r="D287" s="18" t="str">
        <f t="shared" si="17"/>
        <v>11002</v>
      </c>
      <c r="E287" s="9" t="str">
        <f t="shared" si="18"/>
        <v>11002 – Dary - neinvestiční</v>
      </c>
      <c r="F287" s="8" t="s">
        <v>10561</v>
      </c>
      <c r="G287" s="9">
        <f t="shared" si="19"/>
        <v>11002</v>
      </c>
      <c r="H287" s="9" t="str">
        <f>VLOOKUP(G287,Tabulka3[],3,0)</f>
        <v>11002 – Dary - neinvestiční</v>
      </c>
    </row>
    <row r="288" spans="1:8" x14ac:dyDescent="0.25">
      <c r="A288" s="9" t="str">
        <f t="shared" si="16"/>
        <v>11003001-0338__14 – 001-0338 - CAPI 14</v>
      </c>
      <c r="B288" s="8" t="s">
        <v>7408</v>
      </c>
      <c r="C288" s="8" t="s">
        <v>7409</v>
      </c>
      <c r="D288" s="18" t="str">
        <f t="shared" si="17"/>
        <v>11003</v>
      </c>
      <c r="E288" s="9" t="str">
        <f t="shared" si="18"/>
        <v>11003 – HČ - úkoly.</v>
      </c>
      <c r="F288" s="8" t="s">
        <v>10532</v>
      </c>
      <c r="G288" s="9">
        <f t="shared" si="19"/>
        <v>11003</v>
      </c>
      <c r="H288" s="9" t="str">
        <f>VLOOKUP(G288,Tabulka3[],3,0)</f>
        <v>11003 – HČ - úkoly.</v>
      </c>
    </row>
    <row r="289" spans="1:8" x14ac:dyDescent="0.25">
      <c r="A289" s="9" t="str">
        <f t="shared" si="16"/>
        <v>11003001-0346__13 – 001-0346 13</v>
      </c>
      <c r="B289" s="8" t="s">
        <v>7411</v>
      </c>
      <c r="C289" s="8" t="s">
        <v>7412</v>
      </c>
      <c r="D289" s="18" t="str">
        <f t="shared" si="17"/>
        <v>11003</v>
      </c>
      <c r="E289" s="9" t="str">
        <f t="shared" si="18"/>
        <v>11003 – HČ - úkoly.</v>
      </c>
      <c r="F289" s="8" t="s">
        <v>10578</v>
      </c>
      <c r="G289" s="9">
        <f t="shared" si="19"/>
        <v>11003</v>
      </c>
      <c r="H289" s="9" t="str">
        <f>VLOOKUP(G289,Tabulka3[],3,0)</f>
        <v>11003 – HČ - úkoly.</v>
      </c>
    </row>
    <row r="290" spans="1:8" x14ac:dyDescent="0.25">
      <c r="A290" s="9" t="str">
        <f t="shared" si="16"/>
        <v>11003002-1775__13 – 002-1775 - CAPI 13</v>
      </c>
      <c r="B290" s="8" t="s">
        <v>7413</v>
      </c>
      <c r="C290" s="8" t="s">
        <v>7414</v>
      </c>
      <c r="D290" s="18" t="str">
        <f t="shared" si="17"/>
        <v>11003</v>
      </c>
      <c r="E290" s="9" t="str">
        <f t="shared" si="18"/>
        <v>11003 – HČ - úkoly.</v>
      </c>
      <c r="F290" s="8" t="s">
        <v>10532</v>
      </c>
      <c r="G290" s="9">
        <f t="shared" si="19"/>
        <v>11003</v>
      </c>
      <c r="H290" s="9" t="str">
        <f>VLOOKUP(G290,Tabulka3[],3,0)</f>
        <v>11003 – HČ - úkoly.</v>
      </c>
    </row>
    <row r="291" spans="1:8" x14ac:dyDescent="0.25">
      <c r="A291" s="9" t="str">
        <f t="shared" si="16"/>
        <v>11003003_______13 – 003 Úkony studijního odd. 13</v>
      </c>
      <c r="B291" s="8" t="s">
        <v>7415</v>
      </c>
      <c r="C291" s="8" t="s">
        <v>7416</v>
      </c>
      <c r="D291" s="18" t="str">
        <f t="shared" si="17"/>
        <v>11003</v>
      </c>
      <c r="E291" s="9" t="str">
        <f t="shared" si="18"/>
        <v>11003 – HČ - úkoly.</v>
      </c>
      <c r="F291" s="8" t="s">
        <v>10527</v>
      </c>
      <c r="G291" s="9">
        <f t="shared" si="19"/>
        <v>11003</v>
      </c>
      <c r="H291" s="9" t="str">
        <f>VLOOKUP(G291,Tabulka3[],3,0)</f>
        <v>11003 – HČ - úkoly.</v>
      </c>
    </row>
    <row r="292" spans="1:8" x14ac:dyDescent="0.25">
      <c r="A292" s="9" t="str">
        <f t="shared" si="16"/>
        <v>11003003-0346__13 – 003-0346 13</v>
      </c>
      <c r="B292" s="8" t="s">
        <v>7417</v>
      </c>
      <c r="C292" s="8" t="s">
        <v>7418</v>
      </c>
      <c r="D292" s="18" t="str">
        <f t="shared" si="17"/>
        <v>11003</v>
      </c>
      <c r="E292" s="9" t="str">
        <f t="shared" si="18"/>
        <v>11003 – HČ - úkoly.</v>
      </c>
      <c r="F292" s="8" t="s">
        <v>10540</v>
      </c>
      <c r="G292" s="9">
        <f t="shared" si="19"/>
        <v>11003</v>
      </c>
      <c r="H292" s="9" t="str">
        <f>VLOOKUP(G292,Tabulka3[],3,0)</f>
        <v>11003 – HČ - úkoly.</v>
      </c>
    </row>
    <row r="293" spans="1:8" x14ac:dyDescent="0.25">
      <c r="A293" s="9" t="str">
        <f t="shared" si="16"/>
        <v>11003005_______13 – 005 Poplatky Nostrifikace denní studium 13</v>
      </c>
      <c r="B293" s="8" t="s">
        <v>7419</v>
      </c>
      <c r="C293" s="8" t="s">
        <v>7420</v>
      </c>
      <c r="D293" s="18" t="str">
        <f t="shared" si="17"/>
        <v>11003</v>
      </c>
      <c r="E293" s="9" t="str">
        <f t="shared" si="18"/>
        <v>11003 – HČ - úkoly.</v>
      </c>
      <c r="F293" s="8" t="s">
        <v>10527</v>
      </c>
      <c r="G293" s="9">
        <f t="shared" si="19"/>
        <v>11003</v>
      </c>
      <c r="H293" s="9" t="str">
        <f>VLOOKUP(G293,Tabulka3[],3,0)</f>
        <v>11003 – HČ - úkoly.</v>
      </c>
    </row>
    <row r="294" spans="1:8" x14ac:dyDescent="0.25">
      <c r="A294" s="9" t="str">
        <f t="shared" si="16"/>
        <v>11003009_______13 – 009 Univerzita III.věku 13</v>
      </c>
      <c r="B294" s="8" t="s">
        <v>7421</v>
      </c>
      <c r="C294" s="8" t="s">
        <v>7422</v>
      </c>
      <c r="D294" s="18" t="str">
        <f t="shared" si="17"/>
        <v>11003</v>
      </c>
      <c r="E294" s="9" t="str">
        <f t="shared" si="18"/>
        <v>11003 – HČ - úkoly.</v>
      </c>
      <c r="F294" s="8" t="s">
        <v>10527</v>
      </c>
      <c r="G294" s="9">
        <f t="shared" si="19"/>
        <v>11003</v>
      </c>
      <c r="H294" s="9" t="str">
        <f>VLOOKUP(G294,Tabulka3[],3,0)</f>
        <v>11003 – HČ - úkoly.</v>
      </c>
    </row>
    <row r="295" spans="1:8" x14ac:dyDescent="0.25">
      <c r="A295" s="9" t="str">
        <f t="shared" si="16"/>
        <v>11003016_______13 – 016 Letní výcvikový kurz 13</v>
      </c>
      <c r="B295" s="8" t="s">
        <v>7423</v>
      </c>
      <c r="C295" s="8" t="s">
        <v>7424</v>
      </c>
      <c r="D295" s="18" t="str">
        <f t="shared" si="17"/>
        <v>11003</v>
      </c>
      <c r="E295" s="9" t="str">
        <f t="shared" si="18"/>
        <v>11003 – HČ - úkoly.</v>
      </c>
      <c r="F295" s="8" t="s">
        <v>10524</v>
      </c>
      <c r="G295" s="9">
        <f t="shared" si="19"/>
        <v>11003</v>
      </c>
      <c r="H295" s="9" t="str">
        <f>VLOOKUP(G295,Tabulka3[],3,0)</f>
        <v>11003 – HČ - úkoly.</v>
      </c>
    </row>
    <row r="296" spans="1:8" x14ac:dyDescent="0.25">
      <c r="A296" s="9" t="str">
        <f t="shared" si="16"/>
        <v>11003022_______13 – 022 Socrates/Erasmus učitelé 13</v>
      </c>
      <c r="B296" s="8" t="s">
        <v>7425</v>
      </c>
      <c r="C296" s="8" t="s">
        <v>7426</v>
      </c>
      <c r="D296" s="18" t="str">
        <f t="shared" si="17"/>
        <v>11003</v>
      </c>
      <c r="E296" s="9" t="str">
        <f t="shared" si="18"/>
        <v>11003 – HČ - úkoly.</v>
      </c>
      <c r="F296" s="8" t="s">
        <v>10527</v>
      </c>
      <c r="G296" s="9">
        <f t="shared" si="19"/>
        <v>11003</v>
      </c>
      <c r="H296" s="9" t="str">
        <f>VLOOKUP(G296,Tabulka3[],3,0)</f>
        <v>11003 – HČ - úkoly.</v>
      </c>
    </row>
    <row r="297" spans="1:8" x14ac:dyDescent="0.25">
      <c r="A297" s="9" t="str">
        <f t="shared" si="16"/>
        <v>11003035_______13 – 035 Sankční poplatky 13</v>
      </c>
      <c r="B297" s="8" t="s">
        <v>7427</v>
      </c>
      <c r="C297" s="8" t="s">
        <v>7428</v>
      </c>
      <c r="D297" s="18" t="str">
        <f t="shared" si="17"/>
        <v>11003</v>
      </c>
      <c r="E297" s="9" t="str">
        <f t="shared" si="18"/>
        <v>11003 – HČ - úkoly.</v>
      </c>
      <c r="F297" s="8" t="s">
        <v>10523</v>
      </c>
      <c r="G297" s="9">
        <f t="shared" si="19"/>
        <v>11003</v>
      </c>
      <c r="H297" s="9" t="str">
        <f>VLOOKUP(G297,Tabulka3[],3,0)</f>
        <v>11003 – HČ - úkoly.</v>
      </c>
    </row>
    <row r="298" spans="1:8" x14ac:dyDescent="0.25">
      <c r="A298" s="9" t="str">
        <f t="shared" si="16"/>
        <v>11003044_______13 – 044 Znalecké posudky 13</v>
      </c>
      <c r="B298" s="8" t="s">
        <v>7429</v>
      </c>
      <c r="C298" s="8" t="s">
        <v>7430</v>
      </c>
      <c r="D298" s="18" t="str">
        <f t="shared" si="17"/>
        <v>11003</v>
      </c>
      <c r="E298" s="9" t="str">
        <f t="shared" si="18"/>
        <v>11003 – HČ - úkoly.</v>
      </c>
      <c r="F298" s="8" t="s">
        <v>10527</v>
      </c>
      <c r="G298" s="9">
        <f t="shared" si="19"/>
        <v>11003</v>
      </c>
      <c r="H298" s="9" t="str">
        <f>VLOOKUP(G298,Tabulka3[],3,0)</f>
        <v>11003 – HČ - úkoly.</v>
      </c>
    </row>
    <row r="299" spans="1:8" x14ac:dyDescent="0.25">
      <c r="A299" s="9" t="str">
        <f t="shared" si="16"/>
        <v>11003088-1634__13 – 088-1634 13</v>
      </c>
      <c r="B299" s="8" t="s">
        <v>7431</v>
      </c>
      <c r="C299" s="8" t="s">
        <v>7432</v>
      </c>
      <c r="D299" s="18" t="str">
        <f t="shared" si="17"/>
        <v>11003</v>
      </c>
      <c r="E299" s="9" t="str">
        <f t="shared" si="18"/>
        <v>11003 – HČ - úkoly.</v>
      </c>
      <c r="F299" s="8" t="s">
        <v>10540</v>
      </c>
      <c r="G299" s="9">
        <f t="shared" si="19"/>
        <v>11003</v>
      </c>
      <c r="H299" s="9" t="str">
        <f>VLOOKUP(G299,Tabulka3[],3,0)</f>
        <v>11003 – HČ - úkoly.</v>
      </c>
    </row>
    <row r="300" spans="1:8" x14ac:dyDescent="0.25">
      <c r="A300" s="9" t="str">
        <f t="shared" si="16"/>
        <v>11003090-131-0113 – 090-131-01-13 13</v>
      </c>
      <c r="B300" s="8" t="s">
        <v>7433</v>
      </c>
      <c r="C300" s="8" t="s">
        <v>7434</v>
      </c>
      <c r="D300" s="18" t="str">
        <f t="shared" si="17"/>
        <v>11003</v>
      </c>
      <c r="E300" s="9" t="str">
        <f t="shared" si="18"/>
        <v>11003 – HČ - úkoly.</v>
      </c>
      <c r="F300" s="8" t="s">
        <v>10514</v>
      </c>
      <c r="G300" s="9">
        <f t="shared" si="19"/>
        <v>11003</v>
      </c>
      <c r="H300" s="9" t="str">
        <f>VLOOKUP(G300,Tabulka3[],3,0)</f>
        <v>11003 – HČ - úkoly.</v>
      </c>
    </row>
    <row r="301" spans="1:8" x14ac:dyDescent="0.25">
      <c r="A301" s="9" t="str">
        <f t="shared" si="16"/>
        <v>11003091-650___13 – 091-650 13</v>
      </c>
      <c r="B301" s="8" t="s">
        <v>7435</v>
      </c>
      <c r="C301" s="8" t="s">
        <v>7436</v>
      </c>
      <c r="D301" s="18" t="str">
        <f t="shared" si="17"/>
        <v>11003</v>
      </c>
      <c r="E301" s="9" t="str">
        <f t="shared" si="18"/>
        <v>11003 – HČ - úkoly.</v>
      </c>
      <c r="F301" s="8" t="s">
        <v>10540</v>
      </c>
      <c r="G301" s="9">
        <f t="shared" si="19"/>
        <v>11003</v>
      </c>
      <c r="H301" s="9" t="str">
        <f>VLOOKUP(G301,Tabulka3[],3,0)</f>
        <v>11003 – HČ - úkoly.</v>
      </c>
    </row>
    <row r="302" spans="1:8" x14ac:dyDescent="0.25">
      <c r="A302" s="9" t="str">
        <f t="shared" si="16"/>
        <v>11003092_______13 – 092 BLSS První pomoc v simulacích 13</v>
      </c>
      <c r="B302" s="8" t="s">
        <v>7437</v>
      </c>
      <c r="C302" s="8" t="s">
        <v>7438</v>
      </c>
      <c r="D302" s="18" t="str">
        <f t="shared" si="17"/>
        <v>11003</v>
      </c>
      <c r="E302" s="9" t="str">
        <f t="shared" si="18"/>
        <v>11003 – HČ - úkoly.</v>
      </c>
      <c r="F302" s="8" t="s">
        <v>10516</v>
      </c>
      <c r="G302" s="9">
        <f t="shared" si="19"/>
        <v>11003</v>
      </c>
      <c r="H302" s="9" t="str">
        <f>VLOOKUP(G302,Tabulka3[],3,0)</f>
        <v>11003 – HČ - úkoly.</v>
      </c>
    </row>
    <row r="303" spans="1:8" x14ac:dyDescent="0.25">
      <c r="A303" s="9" t="str">
        <f t="shared" si="16"/>
        <v>11003093_______13 – 093 Masérský kurz 13</v>
      </c>
      <c r="B303" s="8" t="s">
        <v>7439</v>
      </c>
      <c r="C303" s="8" t="s">
        <v>7440</v>
      </c>
      <c r="D303" s="18" t="str">
        <f t="shared" si="17"/>
        <v>11003</v>
      </c>
      <c r="E303" s="9" t="str">
        <f t="shared" si="18"/>
        <v>11003 – HČ - úkoly.</v>
      </c>
      <c r="F303" s="8" t="s">
        <v>10524</v>
      </c>
      <c r="G303" s="9">
        <f t="shared" si="19"/>
        <v>11003</v>
      </c>
      <c r="H303" s="9" t="str">
        <f>VLOOKUP(G303,Tabulka3[],3,0)</f>
        <v>11003 – HČ - úkoly.</v>
      </c>
    </row>
    <row r="304" spans="1:8" x14ac:dyDescent="0.25">
      <c r="A304" s="9" t="str">
        <f t="shared" si="16"/>
        <v>11003094_______13 – 094 Zimní sportovně-fyzioter. kurz 13</v>
      </c>
      <c r="B304" s="8" t="s">
        <v>7441</v>
      </c>
      <c r="C304" s="8" t="s">
        <v>7442</v>
      </c>
      <c r="D304" s="18" t="str">
        <f t="shared" si="17"/>
        <v>11003</v>
      </c>
      <c r="E304" s="9" t="str">
        <f t="shared" si="18"/>
        <v>11003 – HČ - úkoly.</v>
      </c>
      <c r="F304" s="8" t="s">
        <v>10524</v>
      </c>
      <c r="G304" s="9">
        <f t="shared" si="19"/>
        <v>11003</v>
      </c>
      <c r="H304" s="9" t="str">
        <f>VLOOKUP(G304,Tabulka3[],3,0)</f>
        <v>11003 – HČ - úkoly.</v>
      </c>
    </row>
    <row r="305" spans="1:8" x14ac:dyDescent="0.25">
      <c r="A305" s="9" t="str">
        <f t="shared" si="16"/>
        <v>110031212______13 – 1212 MZDY 13</v>
      </c>
      <c r="B305" s="8" t="s">
        <v>7443</v>
      </c>
      <c r="C305" s="8" t="s">
        <v>7444</v>
      </c>
      <c r="D305" s="18" t="str">
        <f t="shared" si="17"/>
        <v>11003</v>
      </c>
      <c r="E305" s="9" t="str">
        <f t="shared" si="18"/>
        <v>11003 – HČ - úkoly.</v>
      </c>
      <c r="F305" s="8" t="s">
        <v>10510</v>
      </c>
      <c r="G305" s="9">
        <f t="shared" si="19"/>
        <v>11003</v>
      </c>
      <c r="H305" s="9" t="str">
        <f>VLOOKUP(G305,Tabulka3[],3,0)</f>
        <v>11003 – HČ - úkoly.</v>
      </c>
    </row>
    <row r="306" spans="1:8" x14ac:dyDescent="0.25">
      <c r="A306" s="9" t="str">
        <f t="shared" si="16"/>
        <v>11003123_______13 – 123 Freemover 13</v>
      </c>
      <c r="B306" s="8" t="s">
        <v>10155</v>
      </c>
      <c r="C306" s="8" t="s">
        <v>10156</v>
      </c>
      <c r="D306" s="18" t="str">
        <f t="shared" si="17"/>
        <v>11003</v>
      </c>
      <c r="E306" s="9" t="str">
        <f t="shared" si="18"/>
        <v>11003 – HČ - úkoly.</v>
      </c>
      <c r="F306" s="8" t="s">
        <v>10510</v>
      </c>
      <c r="G306" s="9">
        <f t="shared" si="19"/>
        <v>11003</v>
      </c>
      <c r="H306" s="9" t="str">
        <f>VLOOKUP(G306,Tabulka3[],3,0)</f>
        <v>11003 – HČ - úkoly.</v>
      </c>
    </row>
    <row r="307" spans="1:8" x14ac:dyDescent="0.25">
      <c r="A307" s="9" t="str">
        <f t="shared" si="16"/>
        <v>11003170_______13 – 170 - OBS 13</v>
      </c>
      <c r="B307" s="8" t="s">
        <v>7445</v>
      </c>
      <c r="C307" s="8" t="s">
        <v>7446</v>
      </c>
      <c r="D307" s="18" t="str">
        <f t="shared" si="17"/>
        <v>11003</v>
      </c>
      <c r="E307" s="9" t="str">
        <f t="shared" si="18"/>
        <v>11003 – HČ - úkoly.</v>
      </c>
      <c r="F307" s="8" t="s">
        <v>10518</v>
      </c>
      <c r="G307" s="9">
        <f t="shared" si="19"/>
        <v>11003</v>
      </c>
      <c r="H307" s="9" t="str">
        <f>VLOOKUP(G307,Tabulka3[],3,0)</f>
        <v>11003 – HČ - úkoly.</v>
      </c>
    </row>
    <row r="308" spans="1:8" x14ac:dyDescent="0.25">
      <c r="A308" s="9" t="str">
        <f t="shared" si="16"/>
        <v>110032020______13 – 2020 PGS 13</v>
      </c>
      <c r="B308" s="8" t="s">
        <v>7447</v>
      </c>
      <c r="C308" s="8" t="s">
        <v>7448</v>
      </c>
      <c r="D308" s="18" t="str">
        <f t="shared" si="17"/>
        <v>11003</v>
      </c>
      <c r="E308" s="9" t="str">
        <f t="shared" si="18"/>
        <v>11003 – HČ - úkoly.</v>
      </c>
      <c r="F308" s="8" t="s">
        <v>10516</v>
      </c>
      <c r="G308" s="9">
        <f t="shared" si="19"/>
        <v>11003</v>
      </c>
      <c r="H308" s="9" t="str">
        <f>VLOOKUP(G308,Tabulka3[],3,0)</f>
        <v>11003 – HČ - úkoly.</v>
      </c>
    </row>
    <row r="309" spans="1:8" x14ac:dyDescent="0.25">
      <c r="A309" s="9" t="str">
        <f t="shared" si="16"/>
        <v>11003246500____13 – 246500 Spec.vzděl. PRŮKAZY 13</v>
      </c>
      <c r="B309" s="8" t="s">
        <v>7449</v>
      </c>
      <c r="C309" s="8" t="s">
        <v>7450</v>
      </c>
      <c r="D309" s="18" t="str">
        <f t="shared" si="17"/>
        <v>11003</v>
      </c>
      <c r="E309" s="9" t="str">
        <f t="shared" si="18"/>
        <v>11003 – HČ - úkoly.</v>
      </c>
      <c r="F309" s="8" t="s">
        <v>10510</v>
      </c>
      <c r="G309" s="9">
        <f t="shared" si="19"/>
        <v>11003</v>
      </c>
      <c r="H309" s="9" t="str">
        <f>VLOOKUP(G309,Tabulka3[],3,0)</f>
        <v>11003 – HČ - úkoly.</v>
      </c>
    </row>
    <row r="310" spans="1:8" x14ac:dyDescent="0.25">
      <c r="A310" s="9" t="str">
        <f t="shared" si="16"/>
        <v>11003246501____13 – 246501 Spec.vzděl. TEST 13</v>
      </c>
      <c r="B310" s="8" t="s">
        <v>7451</v>
      </c>
      <c r="C310" s="8" t="s">
        <v>7452</v>
      </c>
      <c r="D310" s="18" t="str">
        <f t="shared" si="17"/>
        <v>11003</v>
      </c>
      <c r="E310" s="9" t="str">
        <f t="shared" si="18"/>
        <v>11003 – HČ - úkoly.</v>
      </c>
      <c r="F310" s="8" t="s">
        <v>10510</v>
      </c>
      <c r="G310" s="9">
        <f t="shared" si="19"/>
        <v>11003</v>
      </c>
      <c r="H310" s="9" t="str">
        <f>VLOOKUP(G310,Tabulka3[],3,0)</f>
        <v>11003 – HČ - úkoly.</v>
      </c>
    </row>
    <row r="311" spans="1:8" x14ac:dyDescent="0.25">
      <c r="A311" s="9" t="str">
        <f t="shared" si="16"/>
        <v>11003246502____13 – 246502 Spec.vzděl. UZNÁNÍ PRAX 13</v>
      </c>
      <c r="B311" s="8" t="s">
        <v>7453</v>
      </c>
      <c r="C311" s="8" t="s">
        <v>7454</v>
      </c>
      <c r="D311" s="18" t="str">
        <f t="shared" si="17"/>
        <v>11003</v>
      </c>
      <c r="E311" s="9" t="str">
        <f t="shared" si="18"/>
        <v>11003 – HČ - úkoly.</v>
      </c>
      <c r="F311" s="8" t="s">
        <v>10510</v>
      </c>
      <c r="G311" s="9">
        <f t="shared" si="19"/>
        <v>11003</v>
      </c>
      <c r="H311" s="9" t="str">
        <f>VLOOKUP(G311,Tabulka3[],3,0)</f>
        <v>11003 – HČ - úkoly.</v>
      </c>
    </row>
    <row r="312" spans="1:8" x14ac:dyDescent="0.25">
      <c r="A312" s="9" t="str">
        <f t="shared" si="16"/>
        <v>11003246503____13 – 246503 Spec.vzděl. ATESTACE-ZK 13</v>
      </c>
      <c r="B312" s="8" t="s">
        <v>7455</v>
      </c>
      <c r="C312" s="8" t="s">
        <v>7456</v>
      </c>
      <c r="D312" s="18" t="str">
        <f t="shared" si="17"/>
        <v>11003</v>
      </c>
      <c r="E312" s="9" t="str">
        <f t="shared" si="18"/>
        <v>11003 – HČ - úkoly.</v>
      </c>
      <c r="F312" s="8" t="s">
        <v>10510</v>
      </c>
      <c r="G312" s="9">
        <f t="shared" si="19"/>
        <v>11003</v>
      </c>
      <c r="H312" s="9" t="str">
        <f>VLOOKUP(G312,Tabulka3[],3,0)</f>
        <v>11003 – HČ - úkoly.</v>
      </c>
    </row>
    <row r="313" spans="1:8" x14ac:dyDescent="0.25">
      <c r="A313" s="9" t="str">
        <f t="shared" si="16"/>
        <v>110033161140___13 – 3161140 917 13</v>
      </c>
      <c r="B313" s="8" t="s">
        <v>7457</v>
      </c>
      <c r="C313" s="8" t="s">
        <v>7458</v>
      </c>
      <c r="D313" s="18" t="str">
        <f t="shared" si="17"/>
        <v>11003</v>
      </c>
      <c r="E313" s="9" t="str">
        <f t="shared" si="18"/>
        <v>11003 – HČ - úkoly.</v>
      </c>
      <c r="F313" s="8" t="s">
        <v>10510</v>
      </c>
      <c r="G313" s="9">
        <f t="shared" si="19"/>
        <v>11003</v>
      </c>
      <c r="H313" s="9" t="str">
        <f>VLOOKUP(G313,Tabulka3[],3,0)</f>
        <v>11003 – HČ - úkoly.</v>
      </c>
    </row>
    <row r="314" spans="1:8" x14ac:dyDescent="0.25">
      <c r="A314" s="9" t="str">
        <f t="shared" si="16"/>
        <v>110034261102___13 – 4261102 917 13</v>
      </c>
      <c r="B314" s="8" t="s">
        <v>7459</v>
      </c>
      <c r="C314" s="8" t="s">
        <v>7460</v>
      </c>
      <c r="D314" s="18" t="str">
        <f t="shared" si="17"/>
        <v>11003</v>
      </c>
      <c r="E314" s="9" t="str">
        <f t="shared" si="18"/>
        <v>11003 – HČ - úkoly.</v>
      </c>
      <c r="F314" s="8" t="s">
        <v>10510</v>
      </c>
      <c r="G314" s="9">
        <f t="shared" si="19"/>
        <v>11003</v>
      </c>
      <c r="H314" s="9" t="str">
        <f>VLOOKUP(G314,Tabulka3[],3,0)</f>
        <v>11003 – HČ - úkoly.</v>
      </c>
    </row>
    <row r="315" spans="1:8" x14ac:dyDescent="0.25">
      <c r="A315" s="9" t="str">
        <f t="shared" si="16"/>
        <v>110034374016___13 – 4374016 917 13</v>
      </c>
      <c r="B315" s="8" t="s">
        <v>7461</v>
      </c>
      <c r="C315" s="8" t="s">
        <v>7462</v>
      </c>
      <c r="D315" s="18" t="str">
        <f t="shared" si="17"/>
        <v>11003</v>
      </c>
      <c r="E315" s="9" t="str">
        <f t="shared" si="18"/>
        <v>11003 – HČ - úkoly.</v>
      </c>
      <c r="F315" s="8" t="s">
        <v>10510</v>
      </c>
      <c r="G315" s="9">
        <f t="shared" si="19"/>
        <v>11003</v>
      </c>
      <c r="H315" s="9" t="str">
        <f>VLOOKUP(G315,Tabulka3[],3,0)</f>
        <v>11003 – HČ - úkoly.</v>
      </c>
    </row>
    <row r="316" spans="1:8" x14ac:dyDescent="0.25">
      <c r="A316" s="9" t="str">
        <f t="shared" si="16"/>
        <v>110034374017___13 – 4374017 917 13</v>
      </c>
      <c r="B316" s="8" t="s">
        <v>7463</v>
      </c>
      <c r="C316" s="8" t="s">
        <v>7464</v>
      </c>
      <c r="D316" s="18" t="str">
        <f t="shared" si="17"/>
        <v>11003</v>
      </c>
      <c r="E316" s="9" t="str">
        <f t="shared" si="18"/>
        <v>11003 – HČ - úkoly.</v>
      </c>
      <c r="F316" s="8" t="s">
        <v>10510</v>
      </c>
      <c r="G316" s="9">
        <f t="shared" si="19"/>
        <v>11003</v>
      </c>
      <c r="H316" s="9" t="str">
        <f>VLOOKUP(G316,Tabulka3[],3,0)</f>
        <v>11003 – HČ - úkoly.</v>
      </c>
    </row>
    <row r="317" spans="1:8" x14ac:dyDescent="0.25">
      <c r="A317" s="9" t="str">
        <f t="shared" si="16"/>
        <v>110034764021___13 – 4764021 917 13</v>
      </c>
      <c r="B317" s="8" t="s">
        <v>7465</v>
      </c>
      <c r="C317" s="8" t="s">
        <v>7466</v>
      </c>
      <c r="D317" s="18" t="str">
        <f t="shared" si="17"/>
        <v>11003</v>
      </c>
      <c r="E317" s="9" t="str">
        <f t="shared" si="18"/>
        <v>11003 – HČ - úkoly.</v>
      </c>
      <c r="F317" s="8" t="s">
        <v>10510</v>
      </c>
      <c r="G317" s="9">
        <f t="shared" si="19"/>
        <v>11003</v>
      </c>
      <c r="H317" s="9" t="str">
        <f>VLOOKUP(G317,Tabulka3[],3,0)</f>
        <v>11003 – HČ - úkoly.</v>
      </c>
    </row>
    <row r="318" spans="1:8" x14ac:dyDescent="0.25">
      <c r="A318" s="9" t="str">
        <f t="shared" si="16"/>
        <v>110034843712___13 – 4843712 917 13</v>
      </c>
      <c r="B318" s="8" t="s">
        <v>7467</v>
      </c>
      <c r="C318" s="8" t="s">
        <v>7468</v>
      </c>
      <c r="D318" s="18" t="str">
        <f t="shared" si="17"/>
        <v>11003</v>
      </c>
      <c r="E318" s="9" t="str">
        <f t="shared" si="18"/>
        <v>11003 – HČ - úkoly.</v>
      </c>
      <c r="F318" s="8" t="s">
        <v>10510</v>
      </c>
      <c r="G318" s="9">
        <f t="shared" si="19"/>
        <v>11003</v>
      </c>
      <c r="H318" s="9" t="str">
        <f>VLOOKUP(G318,Tabulka3[],3,0)</f>
        <v>11003 – HČ - úkoly.</v>
      </c>
    </row>
    <row r="319" spans="1:8" x14ac:dyDescent="0.25">
      <c r="A319" s="9" t="str">
        <f t="shared" si="16"/>
        <v>110035136011___13 – 5136011 917 13</v>
      </c>
      <c r="B319" s="8" t="s">
        <v>10157</v>
      </c>
      <c r="C319" s="8" t="s">
        <v>10158</v>
      </c>
      <c r="D319" s="18" t="str">
        <f t="shared" si="17"/>
        <v>11003</v>
      </c>
      <c r="E319" s="9" t="str">
        <f t="shared" si="18"/>
        <v>11003 – HČ - úkoly.</v>
      </c>
      <c r="F319" s="8" t="s">
        <v>10510</v>
      </c>
      <c r="G319" s="9">
        <f t="shared" si="19"/>
        <v>11003</v>
      </c>
      <c r="H319" s="9" t="str">
        <f>VLOOKUP(G319,Tabulka3[],3,0)</f>
        <v>11003 – HČ - úkoly.</v>
      </c>
    </row>
    <row r="320" spans="1:8" x14ac:dyDescent="0.25">
      <c r="A320" s="9" t="str">
        <f t="shared" si="16"/>
        <v>110035191710___13 – 5191710 917 13</v>
      </c>
      <c r="B320" s="8" t="s">
        <v>7469</v>
      </c>
      <c r="C320" s="8" t="s">
        <v>7470</v>
      </c>
      <c r="D320" s="18" t="str">
        <f t="shared" si="17"/>
        <v>11003</v>
      </c>
      <c r="E320" s="9" t="str">
        <f t="shared" si="18"/>
        <v>11003 – HČ - úkoly.</v>
      </c>
      <c r="F320" s="8" t="s">
        <v>10510</v>
      </c>
      <c r="G320" s="9">
        <f t="shared" si="19"/>
        <v>11003</v>
      </c>
      <c r="H320" s="9" t="str">
        <f>VLOOKUP(G320,Tabulka3[],3,0)</f>
        <v>11003 – HČ - úkoly.</v>
      </c>
    </row>
    <row r="321" spans="1:8" x14ac:dyDescent="0.25">
      <c r="A321" s="9" t="str">
        <f t="shared" si="16"/>
        <v>110035216054___13 – 5216054 917 13</v>
      </c>
      <c r="B321" s="8" t="s">
        <v>7471</v>
      </c>
      <c r="C321" s="8" t="s">
        <v>7472</v>
      </c>
      <c r="D321" s="18" t="str">
        <f t="shared" si="17"/>
        <v>11003</v>
      </c>
      <c r="E321" s="9" t="str">
        <f t="shared" si="18"/>
        <v>11003 – HČ - úkoly.</v>
      </c>
      <c r="F321" s="8" t="s">
        <v>10510</v>
      </c>
      <c r="G321" s="9">
        <f t="shared" si="19"/>
        <v>11003</v>
      </c>
      <c r="H321" s="9" t="str">
        <f>VLOOKUP(G321,Tabulka3[],3,0)</f>
        <v>11003 – HČ - úkoly.</v>
      </c>
    </row>
    <row r="322" spans="1:8" x14ac:dyDescent="0.25">
      <c r="A322" s="9" t="str">
        <f t="shared" si="16"/>
        <v>110035235135___13 – 5235135 917 13</v>
      </c>
      <c r="B322" s="8" t="s">
        <v>7473</v>
      </c>
      <c r="C322" s="8" t="s">
        <v>7474</v>
      </c>
      <c r="D322" s="18" t="str">
        <f t="shared" si="17"/>
        <v>11003</v>
      </c>
      <c r="E322" s="9" t="str">
        <f t="shared" si="18"/>
        <v>11003 – HČ - úkoly.</v>
      </c>
      <c r="F322" s="8" t="s">
        <v>10510</v>
      </c>
      <c r="G322" s="9">
        <f t="shared" si="19"/>
        <v>11003</v>
      </c>
      <c r="H322" s="9" t="str">
        <f>VLOOKUP(G322,Tabulka3[],3,0)</f>
        <v>11003 – HČ - úkoly.</v>
      </c>
    </row>
    <row r="323" spans="1:8" x14ac:dyDescent="0.25">
      <c r="A323" s="9" t="str">
        <f t="shared" ref="A323:A386" si="20">_xlfn.CONCAT(B323," – ",C323)</f>
        <v>110035241043___13 – 5241043 917 13</v>
      </c>
      <c r="B323" s="8" t="s">
        <v>7475</v>
      </c>
      <c r="C323" s="8" t="s">
        <v>7476</v>
      </c>
      <c r="D323" s="18" t="str">
        <f t="shared" ref="D323:D386" si="21">MID(B323,1,5)</f>
        <v>11003</v>
      </c>
      <c r="E323" s="9" t="str">
        <f t="shared" ref="E323:E386" si="22">H323</f>
        <v>11003 – HČ - úkoly.</v>
      </c>
      <c r="F323" s="8" t="s">
        <v>10510</v>
      </c>
      <c r="G323" s="9">
        <f t="shared" ref="G323:G386" si="23">VALUE(D323)</f>
        <v>11003</v>
      </c>
      <c r="H323" s="9" t="str">
        <f>VLOOKUP(G323,Tabulka3[],3,0)</f>
        <v>11003 – HČ - úkoly.</v>
      </c>
    </row>
    <row r="324" spans="1:8" x14ac:dyDescent="0.25">
      <c r="A324" s="9" t="str">
        <f t="shared" si="20"/>
        <v>110035243545___13 – 5243545 917 13</v>
      </c>
      <c r="B324" s="8" t="s">
        <v>10159</v>
      </c>
      <c r="C324" s="8" t="s">
        <v>10160</v>
      </c>
      <c r="D324" s="18" t="str">
        <f t="shared" si="21"/>
        <v>11003</v>
      </c>
      <c r="E324" s="9" t="str">
        <f t="shared" si="22"/>
        <v>11003 – HČ - úkoly.</v>
      </c>
      <c r="F324" s="8" t="s">
        <v>10510</v>
      </c>
      <c r="G324" s="9">
        <f t="shared" si="23"/>
        <v>11003</v>
      </c>
      <c r="H324" s="9" t="str">
        <f>VLOOKUP(G324,Tabulka3[],3,0)</f>
        <v>11003 – HČ - úkoly.</v>
      </c>
    </row>
    <row r="325" spans="1:8" x14ac:dyDescent="0.25">
      <c r="A325" s="9" t="str">
        <f t="shared" si="20"/>
        <v>110035254058___13 – 5254058 917 13</v>
      </c>
      <c r="B325" s="8" t="s">
        <v>10161</v>
      </c>
      <c r="C325" s="8" t="s">
        <v>10162</v>
      </c>
      <c r="D325" s="18" t="str">
        <f t="shared" si="21"/>
        <v>11003</v>
      </c>
      <c r="E325" s="9" t="str">
        <f t="shared" si="22"/>
        <v>11003 – HČ - úkoly.</v>
      </c>
      <c r="F325" s="8" t="s">
        <v>10510</v>
      </c>
      <c r="G325" s="9">
        <f t="shared" si="23"/>
        <v>11003</v>
      </c>
      <c r="H325" s="9" t="str">
        <f>VLOOKUP(G325,Tabulka3[],3,0)</f>
        <v>11003 – HČ - úkoly.</v>
      </c>
    </row>
    <row r="326" spans="1:8" x14ac:dyDescent="0.25">
      <c r="A326" s="9" t="str">
        <f t="shared" si="20"/>
        <v>110035254059___13 – 5254059 917 13</v>
      </c>
      <c r="B326" s="8" t="s">
        <v>10163</v>
      </c>
      <c r="C326" s="8" t="s">
        <v>10164</v>
      </c>
      <c r="D326" s="18" t="str">
        <f t="shared" si="21"/>
        <v>11003</v>
      </c>
      <c r="E326" s="9" t="str">
        <f t="shared" si="22"/>
        <v>11003 – HČ - úkoly.</v>
      </c>
      <c r="F326" s="8" t="s">
        <v>10510</v>
      </c>
      <c r="G326" s="9">
        <f t="shared" si="23"/>
        <v>11003</v>
      </c>
      <c r="H326" s="9" t="str">
        <f>VLOOKUP(G326,Tabulka3[],3,0)</f>
        <v>11003 – HČ - úkoly.</v>
      </c>
    </row>
    <row r="327" spans="1:8" x14ac:dyDescent="0.25">
      <c r="A327" s="9" t="str">
        <f t="shared" si="20"/>
        <v>110035258055___13 – 5258055 917 13</v>
      </c>
      <c r="B327" s="8" t="s">
        <v>10165</v>
      </c>
      <c r="C327" s="8" t="s">
        <v>10166</v>
      </c>
      <c r="D327" s="18" t="str">
        <f t="shared" si="21"/>
        <v>11003</v>
      </c>
      <c r="E327" s="9" t="str">
        <f t="shared" si="22"/>
        <v>11003 – HČ - úkoly.</v>
      </c>
      <c r="F327" s="8" t="s">
        <v>10510</v>
      </c>
      <c r="G327" s="9">
        <f t="shared" si="23"/>
        <v>11003</v>
      </c>
      <c r="H327" s="9" t="str">
        <f>VLOOKUP(G327,Tabulka3[],3,0)</f>
        <v>11003 – HČ - úkoly.</v>
      </c>
    </row>
    <row r="328" spans="1:8" x14ac:dyDescent="0.25">
      <c r="A328" s="9" t="str">
        <f t="shared" si="20"/>
        <v>110035261036___13 – 5261036 917 13</v>
      </c>
      <c r="B328" s="8" t="s">
        <v>7477</v>
      </c>
      <c r="C328" s="8" t="s">
        <v>7478</v>
      </c>
      <c r="D328" s="18" t="str">
        <f t="shared" si="21"/>
        <v>11003</v>
      </c>
      <c r="E328" s="9" t="str">
        <f t="shared" si="22"/>
        <v>11003 – HČ - úkoly.</v>
      </c>
      <c r="F328" s="8" t="s">
        <v>10510</v>
      </c>
      <c r="G328" s="9">
        <f t="shared" si="23"/>
        <v>11003</v>
      </c>
      <c r="H328" s="9" t="str">
        <f>VLOOKUP(G328,Tabulka3[],3,0)</f>
        <v>11003 – HČ - úkoly.</v>
      </c>
    </row>
    <row r="329" spans="1:8" x14ac:dyDescent="0.25">
      <c r="A329" s="9" t="str">
        <f t="shared" si="20"/>
        <v>110035261038___13 – 5261038 917 13</v>
      </c>
      <c r="B329" s="8" t="s">
        <v>7479</v>
      </c>
      <c r="C329" s="8" t="s">
        <v>7480</v>
      </c>
      <c r="D329" s="18" t="str">
        <f t="shared" si="21"/>
        <v>11003</v>
      </c>
      <c r="E329" s="9" t="str">
        <f t="shared" si="22"/>
        <v>11003 – HČ - úkoly.</v>
      </c>
      <c r="F329" s="8" t="s">
        <v>10510</v>
      </c>
      <c r="G329" s="9">
        <f t="shared" si="23"/>
        <v>11003</v>
      </c>
      <c r="H329" s="9" t="str">
        <f>VLOOKUP(G329,Tabulka3[],3,0)</f>
        <v>11003 – HČ - úkoly.</v>
      </c>
    </row>
    <row r="330" spans="1:8" x14ac:dyDescent="0.25">
      <c r="A330" s="9" t="str">
        <f t="shared" si="20"/>
        <v>110035261040___13 – 5261040 917 13</v>
      </c>
      <c r="B330" s="8" t="s">
        <v>7481</v>
      </c>
      <c r="C330" s="8" t="s">
        <v>7482</v>
      </c>
      <c r="D330" s="18" t="str">
        <f t="shared" si="21"/>
        <v>11003</v>
      </c>
      <c r="E330" s="9" t="str">
        <f t="shared" si="22"/>
        <v>11003 – HČ - úkoly.</v>
      </c>
      <c r="F330" s="8" t="s">
        <v>10510</v>
      </c>
      <c r="G330" s="9">
        <f t="shared" si="23"/>
        <v>11003</v>
      </c>
      <c r="H330" s="9" t="str">
        <f>VLOOKUP(G330,Tabulka3[],3,0)</f>
        <v>11003 – HČ - úkoly.</v>
      </c>
    </row>
    <row r="331" spans="1:8" x14ac:dyDescent="0.25">
      <c r="A331" s="9" t="str">
        <f t="shared" si="20"/>
        <v>110035261041___13 – 5261041 917 13</v>
      </c>
      <c r="B331" s="8" t="s">
        <v>7483</v>
      </c>
      <c r="C331" s="8" t="s">
        <v>7484</v>
      </c>
      <c r="D331" s="18" t="str">
        <f t="shared" si="21"/>
        <v>11003</v>
      </c>
      <c r="E331" s="9" t="str">
        <f t="shared" si="22"/>
        <v>11003 – HČ - úkoly.</v>
      </c>
      <c r="F331" s="8" t="s">
        <v>10510</v>
      </c>
      <c r="G331" s="9">
        <f t="shared" si="23"/>
        <v>11003</v>
      </c>
      <c r="H331" s="9" t="str">
        <f>VLOOKUP(G331,Tabulka3[],3,0)</f>
        <v>11003 – HČ - úkoly.</v>
      </c>
    </row>
    <row r="332" spans="1:8" x14ac:dyDescent="0.25">
      <c r="A332" s="9" t="str">
        <f t="shared" si="20"/>
        <v>110035261042___13 – 5261042 917 13</v>
      </c>
      <c r="B332" s="8" t="s">
        <v>7485</v>
      </c>
      <c r="C332" s="8" t="s">
        <v>7486</v>
      </c>
      <c r="D332" s="18" t="str">
        <f t="shared" si="21"/>
        <v>11003</v>
      </c>
      <c r="E332" s="9" t="str">
        <f t="shared" si="22"/>
        <v>11003 – HČ - úkoly.</v>
      </c>
      <c r="F332" s="8" t="s">
        <v>10510</v>
      </c>
      <c r="G332" s="9">
        <f t="shared" si="23"/>
        <v>11003</v>
      </c>
      <c r="H332" s="9" t="str">
        <f>VLOOKUP(G332,Tabulka3[],3,0)</f>
        <v>11003 – HČ - úkoly.</v>
      </c>
    </row>
    <row r="333" spans="1:8" x14ac:dyDescent="0.25">
      <c r="A333" s="9" t="str">
        <f t="shared" si="20"/>
        <v>110035261046___13 – 5261046 917 13</v>
      </c>
      <c r="B333" s="8" t="s">
        <v>7487</v>
      </c>
      <c r="C333" s="8" t="s">
        <v>7488</v>
      </c>
      <c r="D333" s="18" t="str">
        <f t="shared" si="21"/>
        <v>11003</v>
      </c>
      <c r="E333" s="9" t="str">
        <f t="shared" si="22"/>
        <v>11003 – HČ - úkoly.</v>
      </c>
      <c r="F333" s="8" t="s">
        <v>10510</v>
      </c>
      <c r="G333" s="9">
        <f t="shared" si="23"/>
        <v>11003</v>
      </c>
      <c r="H333" s="9" t="str">
        <f>VLOOKUP(G333,Tabulka3[],3,0)</f>
        <v>11003 – HČ - úkoly.</v>
      </c>
    </row>
    <row r="334" spans="1:8" x14ac:dyDescent="0.25">
      <c r="A334" s="9" t="str">
        <f t="shared" si="20"/>
        <v>110035261050___13 – 5261050 917 13</v>
      </c>
      <c r="B334" s="8" t="s">
        <v>7489</v>
      </c>
      <c r="C334" s="8" t="s">
        <v>7490</v>
      </c>
      <c r="D334" s="18" t="str">
        <f t="shared" si="21"/>
        <v>11003</v>
      </c>
      <c r="E334" s="9" t="str">
        <f t="shared" si="22"/>
        <v>11003 – HČ - úkoly.</v>
      </c>
      <c r="F334" s="8" t="s">
        <v>10510</v>
      </c>
      <c r="G334" s="9">
        <f t="shared" si="23"/>
        <v>11003</v>
      </c>
      <c r="H334" s="9" t="str">
        <f>VLOOKUP(G334,Tabulka3[],3,0)</f>
        <v>11003 – HČ - úkoly.</v>
      </c>
    </row>
    <row r="335" spans="1:8" x14ac:dyDescent="0.25">
      <c r="A335" s="9" t="str">
        <f t="shared" si="20"/>
        <v>110035261056___13 – 5261056 917 13</v>
      </c>
      <c r="B335" s="8" t="s">
        <v>10167</v>
      </c>
      <c r="C335" s="8" t="s">
        <v>10168</v>
      </c>
      <c r="D335" s="18" t="str">
        <f t="shared" si="21"/>
        <v>11003</v>
      </c>
      <c r="E335" s="9" t="str">
        <f t="shared" si="22"/>
        <v>11003 – HČ - úkoly.</v>
      </c>
      <c r="F335" s="8" t="s">
        <v>10510</v>
      </c>
      <c r="G335" s="9">
        <f t="shared" si="23"/>
        <v>11003</v>
      </c>
      <c r="H335" s="9" t="str">
        <f>VLOOKUP(G335,Tabulka3[],3,0)</f>
        <v>11003 – HČ - úkoly.</v>
      </c>
    </row>
    <row r="336" spans="1:8" x14ac:dyDescent="0.25">
      <c r="A336" s="9" t="str">
        <f t="shared" si="20"/>
        <v>110035261057___13 – 5261057 917 13</v>
      </c>
      <c r="B336" s="8" t="s">
        <v>10169</v>
      </c>
      <c r="C336" s="8" t="s">
        <v>10170</v>
      </c>
      <c r="D336" s="18" t="str">
        <f t="shared" si="21"/>
        <v>11003</v>
      </c>
      <c r="E336" s="9" t="str">
        <f t="shared" si="22"/>
        <v>11003 – HČ - úkoly.</v>
      </c>
      <c r="F336" s="8" t="s">
        <v>10510</v>
      </c>
      <c r="G336" s="9">
        <f t="shared" si="23"/>
        <v>11003</v>
      </c>
      <c r="H336" s="9" t="str">
        <f>VLOOKUP(G336,Tabulka3[],3,0)</f>
        <v>11003 – HČ - úkoly.</v>
      </c>
    </row>
    <row r="337" spans="1:8" x14ac:dyDescent="0.25">
      <c r="A337" s="9" t="str">
        <f t="shared" si="20"/>
        <v>110035262047___13 – 5262047 917 13</v>
      </c>
      <c r="B337" s="8" t="s">
        <v>7491</v>
      </c>
      <c r="C337" s="8" t="s">
        <v>7492</v>
      </c>
      <c r="D337" s="18" t="str">
        <f t="shared" si="21"/>
        <v>11003</v>
      </c>
      <c r="E337" s="9" t="str">
        <f t="shared" si="22"/>
        <v>11003 – HČ - úkoly.</v>
      </c>
      <c r="F337" s="8" t="s">
        <v>10510</v>
      </c>
      <c r="G337" s="9">
        <f t="shared" si="23"/>
        <v>11003</v>
      </c>
      <c r="H337" s="9" t="str">
        <f>VLOOKUP(G337,Tabulka3[],3,0)</f>
        <v>11003 – HČ - úkoly.</v>
      </c>
    </row>
    <row r="338" spans="1:8" x14ac:dyDescent="0.25">
      <c r="A338" s="9" t="str">
        <f t="shared" si="20"/>
        <v>110035262049___13 – 5262049 917 13</v>
      </c>
      <c r="B338" s="8" t="s">
        <v>7493</v>
      </c>
      <c r="C338" s="8" t="s">
        <v>7494</v>
      </c>
      <c r="D338" s="18" t="str">
        <f t="shared" si="21"/>
        <v>11003</v>
      </c>
      <c r="E338" s="9" t="str">
        <f t="shared" si="22"/>
        <v>11003 – HČ - úkoly.</v>
      </c>
      <c r="F338" s="8" t="s">
        <v>10510</v>
      </c>
      <c r="G338" s="9">
        <f t="shared" si="23"/>
        <v>11003</v>
      </c>
      <c r="H338" s="9" t="str">
        <f>VLOOKUP(G338,Tabulka3[],3,0)</f>
        <v>11003 – HČ - úkoly.</v>
      </c>
    </row>
    <row r="339" spans="1:8" x14ac:dyDescent="0.25">
      <c r="A339" s="9" t="str">
        <f t="shared" si="20"/>
        <v>110035262053___13 – 5262053 917 13</v>
      </c>
      <c r="B339" s="8" t="s">
        <v>7495</v>
      </c>
      <c r="C339" s="8" t="s">
        <v>7496</v>
      </c>
      <c r="D339" s="18" t="str">
        <f t="shared" si="21"/>
        <v>11003</v>
      </c>
      <c r="E339" s="9" t="str">
        <f t="shared" si="22"/>
        <v>11003 – HČ - úkoly.</v>
      </c>
      <c r="F339" s="8" t="s">
        <v>10510</v>
      </c>
      <c r="G339" s="9">
        <f t="shared" si="23"/>
        <v>11003</v>
      </c>
      <c r="H339" s="9" t="str">
        <f>VLOOKUP(G339,Tabulka3[],3,0)</f>
        <v>11003 – HČ - úkoly.</v>
      </c>
    </row>
    <row r="340" spans="1:8" x14ac:dyDescent="0.25">
      <c r="A340" s="9" t="str">
        <f t="shared" si="20"/>
        <v>110035264032___13 – 5264032 917 13</v>
      </c>
      <c r="B340" s="8" t="s">
        <v>7497</v>
      </c>
      <c r="C340" s="8" t="s">
        <v>7498</v>
      </c>
      <c r="D340" s="18" t="str">
        <f t="shared" si="21"/>
        <v>11003</v>
      </c>
      <c r="E340" s="9" t="str">
        <f t="shared" si="22"/>
        <v>11003 – HČ - úkoly.</v>
      </c>
      <c r="F340" s="8" t="s">
        <v>10510</v>
      </c>
      <c r="G340" s="9">
        <f t="shared" si="23"/>
        <v>11003</v>
      </c>
      <c r="H340" s="9" t="str">
        <f>VLOOKUP(G340,Tabulka3[],3,0)</f>
        <v>11003 – HČ - úkoly.</v>
      </c>
    </row>
    <row r="341" spans="1:8" x14ac:dyDescent="0.25">
      <c r="A341" s="9" t="str">
        <f t="shared" si="20"/>
        <v>110035265044___13 – 5265044 917 13</v>
      </c>
      <c r="B341" s="8" t="s">
        <v>7499</v>
      </c>
      <c r="C341" s="8" t="s">
        <v>7500</v>
      </c>
      <c r="D341" s="18" t="str">
        <f t="shared" si="21"/>
        <v>11003</v>
      </c>
      <c r="E341" s="9" t="str">
        <f t="shared" si="22"/>
        <v>11003 – HČ - úkoly.</v>
      </c>
      <c r="F341" s="8" t="s">
        <v>10510</v>
      </c>
      <c r="G341" s="9">
        <f t="shared" si="23"/>
        <v>11003</v>
      </c>
      <c r="H341" s="9" t="str">
        <f>VLOOKUP(G341,Tabulka3[],3,0)</f>
        <v>11003 – HČ - úkoly.</v>
      </c>
    </row>
    <row r="342" spans="1:8" x14ac:dyDescent="0.25">
      <c r="A342" s="9" t="str">
        <f t="shared" si="20"/>
        <v>110035266039___13 – 5266039 917 13</v>
      </c>
      <c r="B342" s="8" t="s">
        <v>7501</v>
      </c>
      <c r="C342" s="8" t="s">
        <v>7502</v>
      </c>
      <c r="D342" s="18" t="str">
        <f t="shared" si="21"/>
        <v>11003</v>
      </c>
      <c r="E342" s="9" t="str">
        <f t="shared" si="22"/>
        <v>11003 – HČ - úkoly.</v>
      </c>
      <c r="F342" s="8" t="s">
        <v>10510</v>
      </c>
      <c r="G342" s="9">
        <f t="shared" si="23"/>
        <v>11003</v>
      </c>
      <c r="H342" s="9" t="str">
        <f>VLOOKUP(G342,Tabulka3[],3,0)</f>
        <v>11003 – HČ - úkoly.</v>
      </c>
    </row>
    <row r="343" spans="1:8" x14ac:dyDescent="0.25">
      <c r="A343" s="9" t="str">
        <f t="shared" si="20"/>
        <v>110035270033___13 – 5270033 917 13</v>
      </c>
      <c r="B343" s="8" t="s">
        <v>7503</v>
      </c>
      <c r="C343" s="8" t="s">
        <v>7504</v>
      </c>
      <c r="D343" s="18" t="str">
        <f t="shared" si="21"/>
        <v>11003</v>
      </c>
      <c r="E343" s="9" t="str">
        <f t="shared" si="22"/>
        <v>11003 – HČ - úkoly.</v>
      </c>
      <c r="F343" s="8" t="s">
        <v>10510</v>
      </c>
      <c r="G343" s="9">
        <f t="shared" si="23"/>
        <v>11003</v>
      </c>
      <c r="H343" s="9" t="str">
        <f>VLOOKUP(G343,Tabulka3[],3,0)</f>
        <v>11003 – HČ - úkoly.</v>
      </c>
    </row>
    <row r="344" spans="1:8" x14ac:dyDescent="0.25">
      <c r="A344" s="9" t="str">
        <f t="shared" si="20"/>
        <v>110035270048___13 – 5270048 917 13</v>
      </c>
      <c r="B344" s="8" t="s">
        <v>7505</v>
      </c>
      <c r="C344" s="8" t="s">
        <v>7506</v>
      </c>
      <c r="D344" s="18" t="str">
        <f t="shared" si="21"/>
        <v>11003</v>
      </c>
      <c r="E344" s="9" t="str">
        <f t="shared" si="22"/>
        <v>11003 – HČ - úkoly.</v>
      </c>
      <c r="F344" s="8" t="s">
        <v>10510</v>
      </c>
      <c r="G344" s="9">
        <f t="shared" si="23"/>
        <v>11003</v>
      </c>
      <c r="H344" s="9" t="str">
        <f>VLOOKUP(G344,Tabulka3[],3,0)</f>
        <v>11003 – HČ - úkoly.</v>
      </c>
    </row>
    <row r="345" spans="1:8" x14ac:dyDescent="0.25">
      <c r="A345" s="9" t="str">
        <f t="shared" si="20"/>
        <v>110035270052___13 – 5270052 917 13</v>
      </c>
      <c r="B345" s="8" t="s">
        <v>7507</v>
      </c>
      <c r="C345" s="8" t="s">
        <v>7508</v>
      </c>
      <c r="D345" s="18" t="str">
        <f t="shared" si="21"/>
        <v>11003</v>
      </c>
      <c r="E345" s="9" t="str">
        <f t="shared" si="22"/>
        <v>11003 – HČ - úkoly.</v>
      </c>
      <c r="F345" s="8" t="s">
        <v>10510</v>
      </c>
      <c r="G345" s="9">
        <f t="shared" si="23"/>
        <v>11003</v>
      </c>
      <c r="H345" s="9" t="str">
        <f>VLOOKUP(G345,Tabulka3[],3,0)</f>
        <v>11003 – HČ - úkoly.</v>
      </c>
    </row>
    <row r="346" spans="1:8" x14ac:dyDescent="0.25">
      <c r="A346" s="9" t="str">
        <f t="shared" si="20"/>
        <v>110035271060___13 – 5271060 917 13</v>
      </c>
      <c r="B346" s="8" t="s">
        <v>10475</v>
      </c>
      <c r="C346" s="8" t="s">
        <v>10476</v>
      </c>
      <c r="D346" s="18" t="str">
        <f t="shared" si="21"/>
        <v>11003</v>
      </c>
      <c r="E346" s="9" t="str">
        <f t="shared" si="22"/>
        <v>11003 – HČ - úkoly.</v>
      </c>
      <c r="F346" s="8" t="s">
        <v>10510</v>
      </c>
      <c r="G346" s="9">
        <f t="shared" si="23"/>
        <v>11003</v>
      </c>
      <c r="H346" s="9" t="str">
        <f>VLOOKUP(G346,Tabulka3[],3,0)</f>
        <v>11003 – HČ - úkoly.</v>
      </c>
    </row>
    <row r="347" spans="1:8" x14ac:dyDescent="0.25">
      <c r="A347" s="9" t="str">
        <f t="shared" si="20"/>
        <v>110035272037___13 – 5272037 917 13</v>
      </c>
      <c r="B347" s="8" t="s">
        <v>7509</v>
      </c>
      <c r="C347" s="8" t="s">
        <v>7510</v>
      </c>
      <c r="D347" s="18" t="str">
        <f t="shared" si="21"/>
        <v>11003</v>
      </c>
      <c r="E347" s="9" t="str">
        <f t="shared" si="22"/>
        <v>11003 – HČ - úkoly.</v>
      </c>
      <c r="F347" s="8" t="s">
        <v>10510</v>
      </c>
      <c r="G347" s="9">
        <f t="shared" si="23"/>
        <v>11003</v>
      </c>
      <c r="H347" s="9" t="str">
        <f>VLOOKUP(G347,Tabulka3[],3,0)</f>
        <v>11003 – HČ - úkoly.</v>
      </c>
    </row>
    <row r="348" spans="1:8" x14ac:dyDescent="0.25">
      <c r="A348" s="9" t="str">
        <f t="shared" si="20"/>
        <v>110035272051___13 – 5272051 917 13</v>
      </c>
      <c r="B348" s="8" t="s">
        <v>7511</v>
      </c>
      <c r="C348" s="8" t="s">
        <v>7512</v>
      </c>
      <c r="D348" s="18" t="str">
        <f t="shared" si="21"/>
        <v>11003</v>
      </c>
      <c r="E348" s="9" t="str">
        <f t="shared" si="22"/>
        <v>11003 – HČ - úkoly.</v>
      </c>
      <c r="F348" s="8" t="s">
        <v>10510</v>
      </c>
      <c r="G348" s="9">
        <f t="shared" si="23"/>
        <v>11003</v>
      </c>
      <c r="H348" s="9" t="str">
        <f>VLOOKUP(G348,Tabulka3[],3,0)</f>
        <v>11003 – HČ - úkoly.</v>
      </c>
    </row>
    <row r="349" spans="1:8" x14ac:dyDescent="0.25">
      <c r="A349" s="9" t="str">
        <f t="shared" si="20"/>
        <v>110035279034___13 – 5279034 917 13</v>
      </c>
      <c r="B349" s="8" t="s">
        <v>7513</v>
      </c>
      <c r="C349" s="8" t="s">
        <v>7514</v>
      </c>
      <c r="D349" s="18" t="str">
        <f t="shared" si="21"/>
        <v>11003</v>
      </c>
      <c r="E349" s="9" t="str">
        <f t="shared" si="22"/>
        <v>11003 – HČ - úkoly.</v>
      </c>
      <c r="F349" s="8" t="s">
        <v>10510</v>
      </c>
      <c r="G349" s="9">
        <f t="shared" si="23"/>
        <v>11003</v>
      </c>
      <c r="H349" s="9" t="str">
        <f>VLOOKUP(G349,Tabulka3[],3,0)</f>
        <v>11003 – HČ - úkoly.</v>
      </c>
    </row>
    <row r="350" spans="1:8" x14ac:dyDescent="0.25">
      <c r="A350" s="9" t="str">
        <f t="shared" si="20"/>
        <v>110035325007___13 – 5325007 917 13</v>
      </c>
      <c r="B350" s="8" t="s">
        <v>7515</v>
      </c>
      <c r="C350" s="8" t="s">
        <v>7516</v>
      </c>
      <c r="D350" s="18" t="str">
        <f t="shared" si="21"/>
        <v>11003</v>
      </c>
      <c r="E350" s="9" t="str">
        <f t="shared" si="22"/>
        <v>11003 – HČ - úkoly.</v>
      </c>
      <c r="F350" s="8" t="s">
        <v>10510</v>
      </c>
      <c r="G350" s="9">
        <f t="shared" si="23"/>
        <v>11003</v>
      </c>
      <c r="H350" s="9" t="str">
        <f>VLOOKUP(G350,Tabulka3[],3,0)</f>
        <v>11003 – HČ - úkoly.</v>
      </c>
    </row>
    <row r="351" spans="1:8" x14ac:dyDescent="0.25">
      <c r="A351" s="9" t="str">
        <f t="shared" si="20"/>
        <v>110035325008___13 – 5325008 917 13</v>
      </c>
      <c r="B351" s="8" t="s">
        <v>7517</v>
      </c>
      <c r="C351" s="8" t="s">
        <v>7518</v>
      </c>
      <c r="D351" s="18" t="str">
        <f t="shared" si="21"/>
        <v>11003</v>
      </c>
      <c r="E351" s="9" t="str">
        <f t="shared" si="22"/>
        <v>11003 – HČ - úkoly.</v>
      </c>
      <c r="F351" s="8" t="s">
        <v>10510</v>
      </c>
      <c r="G351" s="9">
        <f t="shared" si="23"/>
        <v>11003</v>
      </c>
      <c r="H351" s="9" t="str">
        <f>VLOOKUP(G351,Tabulka3[],3,0)</f>
        <v>11003 – HČ - úkoly.</v>
      </c>
    </row>
    <row r="352" spans="1:8" x14ac:dyDescent="0.25">
      <c r="A352" s="9" t="str">
        <f t="shared" si="20"/>
        <v>110035374009___13 – 5374009 917 13</v>
      </c>
      <c r="B352" s="8" t="s">
        <v>7519</v>
      </c>
      <c r="C352" s="8" t="s">
        <v>7520</v>
      </c>
      <c r="D352" s="18" t="str">
        <f t="shared" si="21"/>
        <v>11003</v>
      </c>
      <c r="E352" s="9" t="str">
        <f t="shared" si="22"/>
        <v>11003 – HČ - úkoly.</v>
      </c>
      <c r="F352" s="8" t="s">
        <v>10510</v>
      </c>
      <c r="G352" s="9">
        <f t="shared" si="23"/>
        <v>11003</v>
      </c>
      <c r="H352" s="9" t="str">
        <f>VLOOKUP(G352,Tabulka3[],3,0)</f>
        <v>11003 – HČ - úkoly.</v>
      </c>
    </row>
    <row r="353" spans="1:8" x14ac:dyDescent="0.25">
      <c r="A353" s="9" t="str">
        <f t="shared" si="20"/>
        <v>110035664003___13 – 5664003 917 13</v>
      </c>
      <c r="B353" s="8" t="s">
        <v>7521</v>
      </c>
      <c r="C353" s="8" t="s">
        <v>7522</v>
      </c>
      <c r="D353" s="18" t="str">
        <f t="shared" si="21"/>
        <v>11003</v>
      </c>
      <c r="E353" s="9" t="str">
        <f t="shared" si="22"/>
        <v>11003 – HČ - úkoly.</v>
      </c>
      <c r="F353" s="8" t="s">
        <v>10510</v>
      </c>
      <c r="G353" s="9">
        <f t="shared" si="23"/>
        <v>11003</v>
      </c>
      <c r="H353" s="9" t="str">
        <f>VLOOKUP(G353,Tabulka3[],3,0)</f>
        <v>11003 – HČ - úkoly.</v>
      </c>
    </row>
    <row r="354" spans="1:8" x14ac:dyDescent="0.25">
      <c r="A354" s="9" t="str">
        <f t="shared" si="20"/>
        <v>110035729104___13 – 5729104 917 13</v>
      </c>
      <c r="B354" s="8" t="s">
        <v>7523</v>
      </c>
      <c r="C354" s="8" t="s">
        <v>7524</v>
      </c>
      <c r="D354" s="18" t="str">
        <f t="shared" si="21"/>
        <v>11003</v>
      </c>
      <c r="E354" s="9" t="str">
        <f t="shared" si="22"/>
        <v>11003 – HČ - úkoly.</v>
      </c>
      <c r="F354" s="8" t="s">
        <v>10510</v>
      </c>
      <c r="G354" s="9">
        <f t="shared" si="23"/>
        <v>11003</v>
      </c>
      <c r="H354" s="9" t="str">
        <f>VLOOKUP(G354,Tabulka3[],3,0)</f>
        <v>11003 – HČ - úkoly.</v>
      </c>
    </row>
    <row r="355" spans="1:8" x14ac:dyDescent="0.25">
      <c r="A355" s="9" t="str">
        <f t="shared" si="20"/>
        <v>110035729105___13 – 5729105 917 13</v>
      </c>
      <c r="B355" s="8" t="s">
        <v>7525</v>
      </c>
      <c r="C355" s="8" t="s">
        <v>7526</v>
      </c>
      <c r="D355" s="18" t="str">
        <f t="shared" si="21"/>
        <v>11003</v>
      </c>
      <c r="E355" s="9" t="str">
        <f t="shared" si="22"/>
        <v>11003 – HČ - úkoly.</v>
      </c>
      <c r="F355" s="8" t="s">
        <v>10510</v>
      </c>
      <c r="G355" s="9">
        <f t="shared" si="23"/>
        <v>11003</v>
      </c>
      <c r="H355" s="9" t="str">
        <f>VLOOKUP(G355,Tabulka3[],3,0)</f>
        <v>11003 – HČ - úkoly.</v>
      </c>
    </row>
    <row r="356" spans="1:8" x14ac:dyDescent="0.25">
      <c r="A356" s="9" t="str">
        <f t="shared" si="20"/>
        <v>110035760013___13 – 5760013 917 13</v>
      </c>
      <c r="B356" s="8" t="s">
        <v>10171</v>
      </c>
      <c r="C356" s="8" t="s">
        <v>10172</v>
      </c>
      <c r="D356" s="18" t="str">
        <f t="shared" si="21"/>
        <v>11003</v>
      </c>
      <c r="E356" s="9" t="str">
        <f t="shared" si="22"/>
        <v>11003 – HČ - úkoly.</v>
      </c>
      <c r="F356" s="8" t="s">
        <v>10510</v>
      </c>
      <c r="G356" s="9">
        <f t="shared" si="23"/>
        <v>11003</v>
      </c>
      <c r="H356" s="9" t="str">
        <f>VLOOKUP(G356,Tabulka3[],3,0)</f>
        <v>11003 – HČ - úkoly.</v>
      </c>
    </row>
    <row r="357" spans="1:8" x14ac:dyDescent="0.25">
      <c r="A357" s="9" t="str">
        <f t="shared" si="20"/>
        <v>110035781312___13 – 5781312 917 13</v>
      </c>
      <c r="B357" s="8" t="s">
        <v>10173</v>
      </c>
      <c r="C357" s="8" t="s">
        <v>10174</v>
      </c>
      <c r="D357" s="18" t="str">
        <f t="shared" si="21"/>
        <v>11003</v>
      </c>
      <c r="E357" s="9" t="str">
        <f t="shared" si="22"/>
        <v>11003 – HČ - úkoly.</v>
      </c>
      <c r="F357" s="8" t="s">
        <v>10510</v>
      </c>
      <c r="G357" s="9">
        <f t="shared" si="23"/>
        <v>11003</v>
      </c>
      <c r="H357" s="9" t="str">
        <f>VLOOKUP(G357,Tabulka3[],3,0)</f>
        <v>11003 – HČ - úkoly.</v>
      </c>
    </row>
    <row r="358" spans="1:8" x14ac:dyDescent="0.25">
      <c r="A358" s="9" t="str">
        <f t="shared" si="20"/>
        <v>110036219114___13 – 6219114 917 13</v>
      </c>
      <c r="B358" s="8" t="s">
        <v>10477</v>
      </c>
      <c r="C358" s="8" t="s">
        <v>10478</v>
      </c>
      <c r="D358" s="18" t="str">
        <f t="shared" si="21"/>
        <v>11003</v>
      </c>
      <c r="E358" s="9" t="str">
        <f t="shared" si="22"/>
        <v>11003 – HČ - úkoly.</v>
      </c>
      <c r="F358" s="8" t="s">
        <v>10510</v>
      </c>
      <c r="G358" s="9">
        <f t="shared" si="23"/>
        <v>11003</v>
      </c>
      <c r="H358" s="9" t="str">
        <f>VLOOKUP(G358,Tabulka3[],3,0)</f>
        <v>11003 – HČ - úkoly.</v>
      </c>
    </row>
    <row r="359" spans="1:8" x14ac:dyDescent="0.25">
      <c r="A359" s="9" t="str">
        <f t="shared" si="20"/>
        <v>110036235110___13 – 6235110 917 13</v>
      </c>
      <c r="B359" s="8" t="s">
        <v>10479</v>
      </c>
      <c r="C359" s="8" t="s">
        <v>10480</v>
      </c>
      <c r="D359" s="18" t="str">
        <f t="shared" si="21"/>
        <v>11003</v>
      </c>
      <c r="E359" s="9" t="str">
        <f t="shared" si="22"/>
        <v>11003 – HČ - úkoly.</v>
      </c>
      <c r="F359" s="8" t="s">
        <v>10510</v>
      </c>
      <c r="G359" s="9">
        <f t="shared" si="23"/>
        <v>11003</v>
      </c>
      <c r="H359" s="9" t="str">
        <f>VLOOKUP(G359,Tabulka3[],3,0)</f>
        <v>11003 – HČ - úkoly.</v>
      </c>
    </row>
    <row r="360" spans="1:8" x14ac:dyDescent="0.25">
      <c r="A360" s="9" t="str">
        <f t="shared" si="20"/>
        <v>110036236016___13 – 6236016 917 13</v>
      </c>
      <c r="B360" s="8" t="s">
        <v>10481</v>
      </c>
      <c r="C360" s="8" t="s">
        <v>10482</v>
      </c>
      <c r="D360" s="18" t="str">
        <f t="shared" si="21"/>
        <v>11003</v>
      </c>
      <c r="E360" s="9" t="str">
        <f t="shared" si="22"/>
        <v>11003 – HČ - úkoly.</v>
      </c>
      <c r="F360" s="8" t="s">
        <v>10510</v>
      </c>
      <c r="G360" s="9">
        <f t="shared" si="23"/>
        <v>11003</v>
      </c>
      <c r="H360" s="9" t="str">
        <f>VLOOKUP(G360,Tabulka3[],3,0)</f>
        <v>11003 – HČ - úkoly.</v>
      </c>
    </row>
    <row r="361" spans="1:8" x14ac:dyDescent="0.25">
      <c r="A361" s="9" t="str">
        <f t="shared" si="20"/>
        <v>110036259006___13 – 6259006 917 13</v>
      </c>
      <c r="B361" s="8" t="s">
        <v>10483</v>
      </c>
      <c r="C361" s="8" t="s">
        <v>10484</v>
      </c>
      <c r="D361" s="18" t="str">
        <f t="shared" si="21"/>
        <v>11003</v>
      </c>
      <c r="E361" s="9" t="str">
        <f t="shared" si="22"/>
        <v>11003 – HČ - úkoly.</v>
      </c>
      <c r="F361" s="8" t="s">
        <v>10510</v>
      </c>
      <c r="G361" s="9">
        <f t="shared" si="23"/>
        <v>11003</v>
      </c>
      <c r="H361" s="9" t="str">
        <f>VLOOKUP(G361,Tabulka3[],3,0)</f>
        <v>11003 – HČ - úkoly.</v>
      </c>
    </row>
    <row r="362" spans="1:8" x14ac:dyDescent="0.25">
      <c r="A362" s="9" t="str">
        <f t="shared" si="20"/>
        <v>110036261002___13 – 6261002 917 13</v>
      </c>
      <c r="B362" s="8" t="s">
        <v>10485</v>
      </c>
      <c r="C362" s="8" t="s">
        <v>10486</v>
      </c>
      <c r="D362" s="18" t="str">
        <f t="shared" si="21"/>
        <v>11003</v>
      </c>
      <c r="E362" s="9" t="str">
        <f t="shared" si="22"/>
        <v>11003 – HČ - úkoly.</v>
      </c>
      <c r="F362" s="8" t="s">
        <v>10510</v>
      </c>
      <c r="G362" s="9">
        <f t="shared" si="23"/>
        <v>11003</v>
      </c>
      <c r="H362" s="9" t="str">
        <f>VLOOKUP(G362,Tabulka3[],3,0)</f>
        <v>11003 – HČ - úkoly.</v>
      </c>
    </row>
    <row r="363" spans="1:8" x14ac:dyDescent="0.25">
      <c r="A363" s="9" t="str">
        <f t="shared" si="20"/>
        <v>110036270004___13 – 6270004 917 13</v>
      </c>
      <c r="B363" s="8" t="s">
        <v>10487</v>
      </c>
      <c r="C363" s="8" t="s">
        <v>10488</v>
      </c>
      <c r="D363" s="18" t="str">
        <f t="shared" si="21"/>
        <v>11003</v>
      </c>
      <c r="E363" s="9" t="str">
        <f t="shared" si="22"/>
        <v>11003 – HČ - úkoly.</v>
      </c>
      <c r="F363" s="8" t="s">
        <v>10510</v>
      </c>
      <c r="G363" s="9">
        <f t="shared" si="23"/>
        <v>11003</v>
      </c>
      <c r="H363" s="9" t="str">
        <f>VLOOKUP(G363,Tabulka3[],3,0)</f>
        <v>11003 – HČ - úkoly.</v>
      </c>
    </row>
    <row r="364" spans="1:8" x14ac:dyDescent="0.25">
      <c r="A364" s="9" t="str">
        <f t="shared" si="20"/>
        <v>110036272008___13 – 6272008 917 13</v>
      </c>
      <c r="B364" s="8" t="s">
        <v>10489</v>
      </c>
      <c r="C364" s="8" t="s">
        <v>10490</v>
      </c>
      <c r="D364" s="18" t="str">
        <f t="shared" si="21"/>
        <v>11003</v>
      </c>
      <c r="E364" s="9" t="str">
        <f t="shared" si="22"/>
        <v>11003 – HČ - úkoly.</v>
      </c>
      <c r="F364" s="8" t="s">
        <v>10510</v>
      </c>
      <c r="G364" s="9">
        <f t="shared" si="23"/>
        <v>11003</v>
      </c>
      <c r="H364" s="9" t="str">
        <f>VLOOKUP(G364,Tabulka3[],3,0)</f>
        <v>11003 – HČ - úkoly.</v>
      </c>
    </row>
    <row r="365" spans="1:8" x14ac:dyDescent="0.25">
      <c r="A365" s="9" t="str">
        <f t="shared" si="20"/>
        <v>110036272012___13 – 6272012 917 13</v>
      </c>
      <c r="B365" s="8" t="s">
        <v>10491</v>
      </c>
      <c r="C365" s="8" t="s">
        <v>10492</v>
      </c>
      <c r="D365" s="18" t="str">
        <f t="shared" si="21"/>
        <v>11003</v>
      </c>
      <c r="E365" s="9" t="str">
        <f t="shared" si="22"/>
        <v>11003 – HČ - úkoly.</v>
      </c>
      <c r="F365" s="8" t="s">
        <v>10510</v>
      </c>
      <c r="G365" s="9">
        <f t="shared" si="23"/>
        <v>11003</v>
      </c>
      <c r="H365" s="9" t="str">
        <f>VLOOKUP(G365,Tabulka3[],3,0)</f>
        <v>11003 – HČ - úkoly.</v>
      </c>
    </row>
    <row r="366" spans="1:8" x14ac:dyDescent="0.25">
      <c r="A366" s="9" t="str">
        <f t="shared" si="20"/>
        <v>110036764001___13 – 6764001 917 13</v>
      </c>
      <c r="B366" s="8" t="s">
        <v>10175</v>
      </c>
      <c r="C366" s="8" t="s">
        <v>10176</v>
      </c>
      <c r="D366" s="18" t="str">
        <f t="shared" si="21"/>
        <v>11003</v>
      </c>
      <c r="E366" s="9" t="str">
        <f t="shared" si="22"/>
        <v>11003 – HČ - úkoly.</v>
      </c>
      <c r="F366" s="8" t="s">
        <v>10510</v>
      </c>
      <c r="G366" s="9">
        <f t="shared" si="23"/>
        <v>11003</v>
      </c>
      <c r="H366" s="9" t="str">
        <f>VLOOKUP(G366,Tabulka3[],3,0)</f>
        <v>11003 – HČ - úkoly.</v>
      </c>
    </row>
    <row r="367" spans="1:8" x14ac:dyDescent="0.25">
      <c r="A367" s="9" t="str">
        <f t="shared" si="20"/>
        <v>11003910-17.00113 – 910-17 odměny fakulty UK refun 13</v>
      </c>
      <c r="B367" s="8" t="s">
        <v>7527</v>
      </c>
      <c r="C367" s="8" t="s">
        <v>7528</v>
      </c>
      <c r="D367" s="18" t="str">
        <f t="shared" si="21"/>
        <v>11003</v>
      </c>
      <c r="E367" s="9" t="str">
        <f t="shared" si="22"/>
        <v>11003 – HČ - úkoly.</v>
      </c>
      <c r="F367" s="8" t="s">
        <v>10527</v>
      </c>
      <c r="G367" s="9">
        <f t="shared" si="23"/>
        <v>11003</v>
      </c>
      <c r="H367" s="9" t="str">
        <f>VLOOKUP(G367,Tabulka3[],3,0)</f>
        <v>11003 – HČ - úkoly.</v>
      </c>
    </row>
    <row r="368" spans="1:8" x14ac:dyDescent="0.25">
      <c r="A368" s="9" t="str">
        <f t="shared" si="20"/>
        <v>11003917_______13 – 917 Doškolování lékařů 13</v>
      </c>
      <c r="B368" s="8" t="s">
        <v>7529</v>
      </c>
      <c r="C368" s="8" t="s">
        <v>7530</v>
      </c>
      <c r="D368" s="18" t="str">
        <f t="shared" si="21"/>
        <v>11003</v>
      </c>
      <c r="E368" s="9" t="str">
        <f t="shared" si="22"/>
        <v>11003 – HČ - úkoly.</v>
      </c>
      <c r="F368" s="8" t="s">
        <v>10510</v>
      </c>
      <c r="G368" s="9">
        <f t="shared" si="23"/>
        <v>11003</v>
      </c>
      <c r="H368" s="9" t="str">
        <f>VLOOKUP(G368,Tabulka3[],3,0)</f>
        <v>11003 – HČ - úkoly.</v>
      </c>
    </row>
    <row r="369" spans="1:8" x14ac:dyDescent="0.25">
      <c r="A369" s="9" t="str">
        <f t="shared" si="20"/>
        <v>11004001_______13 – 001 Zahraniční studenti 13</v>
      </c>
      <c r="B369" s="8" t="s">
        <v>7531</v>
      </c>
      <c r="C369" s="8" t="s">
        <v>7532</v>
      </c>
      <c r="D369" s="18" t="str">
        <f t="shared" si="21"/>
        <v>11004</v>
      </c>
      <c r="E369" s="9" t="str">
        <f t="shared" si="22"/>
        <v>11004 – HČ - zahraniční studenti.</v>
      </c>
      <c r="F369" s="8" t="s">
        <v>10510</v>
      </c>
      <c r="G369" s="9">
        <f t="shared" si="23"/>
        <v>11004</v>
      </c>
      <c r="H369" s="9" t="str">
        <f>VLOOKUP(G369,Tabulka3[],3,0)</f>
        <v>11004 – HČ - zahraniční studenti.</v>
      </c>
    </row>
    <row r="370" spans="1:8" x14ac:dyDescent="0.25">
      <c r="A370" s="9" t="str">
        <f t="shared" si="20"/>
        <v>11004002_______13 – 002 AP_PŘ 13</v>
      </c>
      <c r="B370" s="8" t="s">
        <v>7534</v>
      </c>
      <c r="C370" s="8" t="s">
        <v>7535</v>
      </c>
      <c r="D370" s="18" t="str">
        <f t="shared" si="21"/>
        <v>11004</v>
      </c>
      <c r="E370" s="9" t="str">
        <f t="shared" si="22"/>
        <v>11004 – HČ - zahraniční studenti.</v>
      </c>
      <c r="F370" s="8" t="s">
        <v>10510</v>
      </c>
      <c r="G370" s="9">
        <f t="shared" si="23"/>
        <v>11004</v>
      </c>
      <c r="H370" s="9" t="str">
        <f>VLOOKUP(G370,Tabulka3[],3,0)</f>
        <v>11004 – HČ - zahraniční studenti.</v>
      </c>
    </row>
    <row r="371" spans="1:8" x14ac:dyDescent="0.25">
      <c r="A371" s="9" t="str">
        <f t="shared" si="20"/>
        <v>11004003_______13 – 003 Zahraniční PGS studenti 13</v>
      </c>
      <c r="B371" s="8" t="s">
        <v>7536</v>
      </c>
      <c r="C371" s="8" t="s">
        <v>7537</v>
      </c>
      <c r="D371" s="18" t="str">
        <f t="shared" si="21"/>
        <v>11004</v>
      </c>
      <c r="E371" s="9" t="str">
        <f t="shared" si="22"/>
        <v>11004 – HČ - zahraniční studenti.</v>
      </c>
      <c r="F371" s="8" t="s">
        <v>10510</v>
      </c>
      <c r="G371" s="9">
        <f t="shared" si="23"/>
        <v>11004</v>
      </c>
      <c r="H371" s="9" t="str">
        <f>VLOOKUP(G371,Tabulka3[],3,0)</f>
        <v>11004 – HČ - zahraniční studenti.</v>
      </c>
    </row>
    <row r="372" spans="1:8" x14ac:dyDescent="0.25">
      <c r="A372" s="9" t="str">
        <f t="shared" si="20"/>
        <v>11004110-00____13 – 110-00 dotace 13</v>
      </c>
      <c r="B372" s="8" t="s">
        <v>7538</v>
      </c>
      <c r="C372" s="8" t="s">
        <v>6871</v>
      </c>
      <c r="D372" s="18" t="str">
        <f t="shared" si="21"/>
        <v>11004</v>
      </c>
      <c r="E372" s="9" t="str">
        <f t="shared" si="22"/>
        <v>11004 – HČ - zahraniční studenti.</v>
      </c>
      <c r="F372" s="8" t="s">
        <v>10512</v>
      </c>
      <c r="G372" s="9">
        <f t="shared" si="23"/>
        <v>11004</v>
      </c>
      <c r="H372" s="9" t="str">
        <f>VLOOKUP(G372,Tabulka3[],3,0)</f>
        <v>11004 – HČ - zahraniční studenti.</v>
      </c>
    </row>
    <row r="373" spans="1:8" x14ac:dyDescent="0.25">
      <c r="A373" s="9" t="str">
        <f t="shared" si="20"/>
        <v>11004110-68____13 – 110-68 režie 13</v>
      </c>
      <c r="B373" s="8" t="s">
        <v>7539</v>
      </c>
      <c r="C373" s="8" t="s">
        <v>6874</v>
      </c>
      <c r="D373" s="18" t="str">
        <f t="shared" si="21"/>
        <v>11004</v>
      </c>
      <c r="E373" s="9" t="str">
        <f t="shared" si="22"/>
        <v>11004 – HČ - zahraniční studenti.</v>
      </c>
      <c r="F373" s="8" t="s">
        <v>10512</v>
      </c>
      <c r="G373" s="9">
        <f t="shared" si="23"/>
        <v>11004</v>
      </c>
      <c r="H373" s="9" t="str">
        <f>VLOOKUP(G373,Tabulka3[],3,0)</f>
        <v>11004 – HČ - zahraniční studenti.</v>
      </c>
    </row>
    <row r="374" spans="1:8" x14ac:dyDescent="0.25">
      <c r="A374" s="9" t="str">
        <f t="shared" si="20"/>
        <v>11004110-88____13 – 110-88 nezp.mzdy 13</v>
      </c>
      <c r="B374" s="8" t="s">
        <v>7540</v>
      </c>
      <c r="C374" s="8" t="s">
        <v>6876</v>
      </c>
      <c r="D374" s="18" t="str">
        <f t="shared" si="21"/>
        <v>11004</v>
      </c>
      <c r="E374" s="9" t="str">
        <f t="shared" si="22"/>
        <v>11004 – HČ - zahraniční studenti.</v>
      </c>
      <c r="F374" s="8" t="s">
        <v>10512</v>
      </c>
      <c r="G374" s="9">
        <f t="shared" si="23"/>
        <v>11004</v>
      </c>
      <c r="H374" s="9" t="str">
        <f>VLOOKUP(G374,Tabulka3[],3,0)</f>
        <v>11004 – HČ - zahraniční studenti.</v>
      </c>
    </row>
    <row r="375" spans="1:8" x14ac:dyDescent="0.25">
      <c r="A375" s="9" t="str">
        <f t="shared" si="20"/>
        <v>11004120-00____13 – 120-00 dotace 13</v>
      </c>
      <c r="B375" s="8" t="s">
        <v>7541</v>
      </c>
      <c r="C375" s="8" t="s">
        <v>6878</v>
      </c>
      <c r="D375" s="18" t="str">
        <f t="shared" si="21"/>
        <v>11004</v>
      </c>
      <c r="E375" s="9" t="str">
        <f t="shared" si="22"/>
        <v>11004 – HČ - zahraniční studenti.</v>
      </c>
      <c r="F375" s="8" t="s">
        <v>10513</v>
      </c>
      <c r="G375" s="9">
        <f t="shared" si="23"/>
        <v>11004</v>
      </c>
      <c r="H375" s="9" t="str">
        <f>VLOOKUP(G375,Tabulka3[],3,0)</f>
        <v>11004 – HČ - zahraniční studenti.</v>
      </c>
    </row>
    <row r="376" spans="1:8" x14ac:dyDescent="0.25">
      <c r="A376" s="9" t="str">
        <f t="shared" si="20"/>
        <v>11004120-21____13 – 120-21 nerozp.histochem.labor. 13</v>
      </c>
      <c r="B376" s="8" t="s">
        <v>7542</v>
      </c>
      <c r="C376" s="8" t="s">
        <v>6880</v>
      </c>
      <c r="D376" s="18" t="str">
        <f t="shared" si="21"/>
        <v>11004</v>
      </c>
      <c r="E376" s="9" t="str">
        <f t="shared" si="22"/>
        <v>11004 – HČ - zahraniční studenti.</v>
      </c>
      <c r="F376" s="8" t="s">
        <v>10513</v>
      </c>
      <c r="G376" s="9">
        <f t="shared" si="23"/>
        <v>11004</v>
      </c>
      <c r="H376" s="9" t="str">
        <f>VLOOKUP(G376,Tabulka3[],3,0)</f>
        <v>11004 – HČ - zahraniční studenti.</v>
      </c>
    </row>
    <row r="377" spans="1:8" x14ac:dyDescent="0.25">
      <c r="A377" s="9" t="str">
        <f t="shared" si="20"/>
        <v>11004120-88____13 – 120-88 nezp.mzdy 13</v>
      </c>
      <c r="B377" s="8" t="s">
        <v>7543</v>
      </c>
      <c r="C377" s="8" t="s">
        <v>6884</v>
      </c>
      <c r="D377" s="18" t="str">
        <f t="shared" si="21"/>
        <v>11004</v>
      </c>
      <c r="E377" s="9" t="str">
        <f t="shared" si="22"/>
        <v>11004 – HČ - zahraniční studenti.</v>
      </c>
      <c r="F377" s="8" t="s">
        <v>10513</v>
      </c>
      <c r="G377" s="9">
        <f t="shared" si="23"/>
        <v>11004</v>
      </c>
      <c r="H377" s="9" t="str">
        <f>VLOOKUP(G377,Tabulka3[],3,0)</f>
        <v>11004 – HČ - zahraniční studenti.</v>
      </c>
    </row>
    <row r="378" spans="1:8" x14ac:dyDescent="0.25">
      <c r="A378" s="9" t="str">
        <f t="shared" si="20"/>
        <v>11004131-00____13 – 131-00 dotace BIOCEV 13</v>
      </c>
      <c r="B378" s="8" t="s">
        <v>7544</v>
      </c>
      <c r="C378" s="8" t="s">
        <v>6886</v>
      </c>
      <c r="D378" s="18" t="str">
        <f t="shared" si="21"/>
        <v>11004</v>
      </c>
      <c r="E378" s="9" t="str">
        <f t="shared" si="22"/>
        <v>11004 – HČ - zahraniční studenti.</v>
      </c>
      <c r="F378" s="8" t="s">
        <v>10514</v>
      </c>
      <c r="G378" s="9">
        <f t="shared" si="23"/>
        <v>11004</v>
      </c>
      <c r="H378" s="9" t="str">
        <f>VLOOKUP(G378,Tabulka3[],3,0)</f>
        <v>11004 – HČ - zahraniční studenti.</v>
      </c>
    </row>
    <row r="379" spans="1:8" x14ac:dyDescent="0.25">
      <c r="A379" s="9" t="str">
        <f t="shared" si="20"/>
        <v>11004131-68____13 – 131-68 režie 13</v>
      </c>
      <c r="B379" s="8" t="s">
        <v>7545</v>
      </c>
      <c r="C379" s="8" t="s">
        <v>6894</v>
      </c>
      <c r="D379" s="18" t="str">
        <f t="shared" si="21"/>
        <v>11004</v>
      </c>
      <c r="E379" s="9" t="str">
        <f t="shared" si="22"/>
        <v>11004 – HČ - zahraniční studenti.</v>
      </c>
      <c r="F379" s="8" t="s">
        <v>10514</v>
      </c>
      <c r="G379" s="9">
        <f t="shared" si="23"/>
        <v>11004</v>
      </c>
      <c r="H379" s="9" t="str">
        <f>VLOOKUP(G379,Tabulka3[],3,0)</f>
        <v>11004 – HČ - zahraniční studenti.</v>
      </c>
    </row>
    <row r="380" spans="1:8" x14ac:dyDescent="0.25">
      <c r="A380" s="9" t="str">
        <f t="shared" si="20"/>
        <v>11004131-88____13 – 131-88 nezp.mzdy 13</v>
      </c>
      <c r="B380" s="8" t="s">
        <v>7546</v>
      </c>
      <c r="C380" s="8" t="s">
        <v>6896</v>
      </c>
      <c r="D380" s="18" t="str">
        <f t="shared" si="21"/>
        <v>11004</v>
      </c>
      <c r="E380" s="9" t="str">
        <f t="shared" si="22"/>
        <v>11004 – HČ - zahraniční studenti.</v>
      </c>
      <c r="F380" s="8" t="s">
        <v>10514</v>
      </c>
      <c r="G380" s="9">
        <f t="shared" si="23"/>
        <v>11004</v>
      </c>
      <c r="H380" s="9" t="str">
        <f>VLOOKUP(G380,Tabulka3[],3,0)</f>
        <v>11004 – HČ - zahraniční studenti.</v>
      </c>
    </row>
    <row r="381" spans="1:8" x14ac:dyDescent="0.25">
      <c r="A381" s="9" t="str">
        <f t="shared" si="20"/>
        <v>11004140-00____13 – 140-00 dotace 13</v>
      </c>
      <c r="B381" s="8" t="s">
        <v>7547</v>
      </c>
      <c r="C381" s="8" t="s">
        <v>6898</v>
      </c>
      <c r="D381" s="18" t="str">
        <f t="shared" si="21"/>
        <v>11004</v>
      </c>
      <c r="E381" s="9" t="str">
        <f t="shared" si="22"/>
        <v>11004 – HČ - zahraniční studenti.</v>
      </c>
      <c r="F381" s="8" t="s">
        <v>10515</v>
      </c>
      <c r="G381" s="9">
        <f t="shared" si="23"/>
        <v>11004</v>
      </c>
      <c r="H381" s="9" t="str">
        <f>VLOOKUP(G381,Tabulka3[],3,0)</f>
        <v>11004 – HČ - zahraniční studenti.</v>
      </c>
    </row>
    <row r="382" spans="1:8" x14ac:dyDescent="0.25">
      <c r="A382" s="9" t="str">
        <f t="shared" si="20"/>
        <v>11004140-68____13 – 140-68 režie 13</v>
      </c>
      <c r="B382" s="8" t="s">
        <v>7548</v>
      </c>
      <c r="C382" s="8" t="s">
        <v>6900</v>
      </c>
      <c r="D382" s="18" t="str">
        <f t="shared" si="21"/>
        <v>11004</v>
      </c>
      <c r="E382" s="9" t="str">
        <f t="shared" si="22"/>
        <v>11004 – HČ - zahraniční studenti.</v>
      </c>
      <c r="F382" s="8" t="s">
        <v>10515</v>
      </c>
      <c r="G382" s="9">
        <f t="shared" si="23"/>
        <v>11004</v>
      </c>
      <c r="H382" s="9" t="str">
        <f>VLOOKUP(G382,Tabulka3[],3,0)</f>
        <v>11004 – HČ - zahraniční studenti.</v>
      </c>
    </row>
    <row r="383" spans="1:8" x14ac:dyDescent="0.25">
      <c r="A383" s="9" t="str">
        <f t="shared" si="20"/>
        <v>11004140-88____13 – 140-88 nezp.mzdy 13</v>
      </c>
      <c r="B383" s="8" t="s">
        <v>7549</v>
      </c>
      <c r="C383" s="8" t="s">
        <v>6902</v>
      </c>
      <c r="D383" s="18" t="str">
        <f t="shared" si="21"/>
        <v>11004</v>
      </c>
      <c r="E383" s="9" t="str">
        <f t="shared" si="22"/>
        <v>11004 – HČ - zahraniční studenti.</v>
      </c>
      <c r="F383" s="8" t="s">
        <v>10515</v>
      </c>
      <c r="G383" s="9">
        <f t="shared" si="23"/>
        <v>11004</v>
      </c>
      <c r="H383" s="9" t="str">
        <f>VLOOKUP(G383,Tabulka3[],3,0)</f>
        <v>11004 – HČ - zahraniční studenti.</v>
      </c>
    </row>
    <row r="384" spans="1:8" x14ac:dyDescent="0.25">
      <c r="A384" s="9" t="str">
        <f t="shared" si="20"/>
        <v>11004150-00____13 – 150-00 dotace 13</v>
      </c>
      <c r="B384" s="8" t="s">
        <v>7550</v>
      </c>
      <c r="C384" s="8" t="s">
        <v>6904</v>
      </c>
      <c r="D384" s="18" t="str">
        <f t="shared" si="21"/>
        <v>11004</v>
      </c>
      <c r="E384" s="9" t="str">
        <f t="shared" si="22"/>
        <v>11004 – HČ - zahraniční studenti.</v>
      </c>
      <c r="F384" s="8" t="s">
        <v>10516</v>
      </c>
      <c r="G384" s="9">
        <f t="shared" si="23"/>
        <v>11004</v>
      </c>
      <c r="H384" s="9" t="str">
        <f>VLOOKUP(G384,Tabulka3[],3,0)</f>
        <v>11004 – HČ - zahraniční studenti.</v>
      </c>
    </row>
    <row r="385" spans="1:8" x14ac:dyDescent="0.25">
      <c r="A385" s="9" t="str">
        <f t="shared" si="20"/>
        <v>11004150-150___13 – 150-150 MODELOVÁ UČEBNA 13</v>
      </c>
      <c r="B385" s="8" t="s">
        <v>7551</v>
      </c>
      <c r="C385" s="8" t="s">
        <v>6906</v>
      </c>
      <c r="D385" s="18" t="str">
        <f t="shared" si="21"/>
        <v>11004</v>
      </c>
      <c r="E385" s="9" t="str">
        <f t="shared" si="22"/>
        <v>11004 – HČ - zahraniční studenti.</v>
      </c>
      <c r="F385" s="8" t="s">
        <v>10516</v>
      </c>
      <c r="G385" s="9">
        <f t="shared" si="23"/>
        <v>11004</v>
      </c>
      <c r="H385" s="9" t="str">
        <f>VLOOKUP(G385,Tabulka3[],3,0)</f>
        <v>11004 – HČ - zahraniční studenti.</v>
      </c>
    </row>
    <row r="386" spans="1:8" x14ac:dyDescent="0.25">
      <c r="A386" s="9" t="str">
        <f t="shared" si="20"/>
        <v>11004150-68____13 – 150-68 režie 13</v>
      </c>
      <c r="B386" s="8" t="s">
        <v>7552</v>
      </c>
      <c r="C386" s="8" t="s">
        <v>6908</v>
      </c>
      <c r="D386" s="18" t="str">
        <f t="shared" si="21"/>
        <v>11004</v>
      </c>
      <c r="E386" s="9" t="str">
        <f t="shared" si="22"/>
        <v>11004 – HČ - zahraniční studenti.</v>
      </c>
      <c r="F386" s="8" t="s">
        <v>10516</v>
      </c>
      <c r="G386" s="9">
        <f t="shared" si="23"/>
        <v>11004</v>
      </c>
      <c r="H386" s="9" t="str">
        <f>VLOOKUP(G386,Tabulka3[],3,0)</f>
        <v>11004 – HČ - zahraniční studenti.</v>
      </c>
    </row>
    <row r="387" spans="1:8" x14ac:dyDescent="0.25">
      <c r="A387" s="9" t="str">
        <f t="shared" ref="A387:A450" si="24">_xlfn.CONCAT(B387," – ",C387)</f>
        <v>11004150-88____13 – 150-88 nezp.mzdy 13</v>
      </c>
      <c r="B387" s="8" t="s">
        <v>7553</v>
      </c>
      <c r="C387" s="8" t="s">
        <v>6910</v>
      </c>
      <c r="D387" s="18" t="str">
        <f t="shared" ref="D387:D450" si="25">MID(B387,1,5)</f>
        <v>11004</v>
      </c>
      <c r="E387" s="9" t="str">
        <f t="shared" ref="E387:E450" si="26">H387</f>
        <v>11004 – HČ - zahraniční studenti.</v>
      </c>
      <c r="F387" s="8" t="s">
        <v>10516</v>
      </c>
      <c r="G387" s="9">
        <f t="shared" ref="G387:G450" si="27">VALUE(D387)</f>
        <v>11004</v>
      </c>
      <c r="H387" s="9" t="str">
        <f>VLOOKUP(G387,Tabulka3[],3,0)</f>
        <v>11004 – HČ - zahraniční studenti.</v>
      </c>
    </row>
    <row r="388" spans="1:8" x14ac:dyDescent="0.25">
      <c r="A388" s="9" t="str">
        <f t="shared" si="24"/>
        <v>11004160-00____13 – 160-00 dotace 13</v>
      </c>
      <c r="B388" s="8" t="s">
        <v>7554</v>
      </c>
      <c r="C388" s="8" t="s">
        <v>6912</v>
      </c>
      <c r="D388" s="18" t="str">
        <f t="shared" si="25"/>
        <v>11004</v>
      </c>
      <c r="E388" s="9" t="str">
        <f t="shared" si="26"/>
        <v>11004 – HČ - zahraniční studenti.</v>
      </c>
      <c r="F388" s="8" t="s">
        <v>10517</v>
      </c>
      <c r="G388" s="9">
        <f t="shared" si="27"/>
        <v>11004</v>
      </c>
      <c r="H388" s="9" t="str">
        <f>VLOOKUP(G388,Tabulka3[],3,0)</f>
        <v>11004 – HČ - zahraniční studenti.</v>
      </c>
    </row>
    <row r="389" spans="1:8" x14ac:dyDescent="0.25">
      <c r="A389" s="9" t="str">
        <f t="shared" si="24"/>
        <v>11004160-68____13 – 160-68 režie 13</v>
      </c>
      <c r="B389" s="8" t="s">
        <v>7555</v>
      </c>
      <c r="C389" s="8" t="s">
        <v>6914</v>
      </c>
      <c r="D389" s="18" t="str">
        <f t="shared" si="25"/>
        <v>11004</v>
      </c>
      <c r="E389" s="9" t="str">
        <f t="shared" si="26"/>
        <v>11004 – HČ - zahraniční studenti.</v>
      </c>
      <c r="F389" s="8" t="s">
        <v>10517</v>
      </c>
      <c r="G389" s="9">
        <f t="shared" si="27"/>
        <v>11004</v>
      </c>
      <c r="H389" s="9" t="str">
        <f>VLOOKUP(G389,Tabulka3[],3,0)</f>
        <v>11004 – HČ - zahraniční studenti.</v>
      </c>
    </row>
    <row r="390" spans="1:8" x14ac:dyDescent="0.25">
      <c r="A390" s="9" t="str">
        <f t="shared" si="24"/>
        <v>11004160-88____13 – 160-88 nezp.mzdy 13</v>
      </c>
      <c r="B390" s="8" t="s">
        <v>7556</v>
      </c>
      <c r="C390" s="8" t="s">
        <v>7557</v>
      </c>
      <c r="D390" s="18" t="str">
        <f t="shared" si="25"/>
        <v>11004</v>
      </c>
      <c r="E390" s="9" t="str">
        <f t="shared" si="26"/>
        <v>11004 – HČ - zahraniční studenti.</v>
      </c>
      <c r="F390" s="8" t="s">
        <v>10517</v>
      </c>
      <c r="G390" s="9">
        <f t="shared" si="27"/>
        <v>11004</v>
      </c>
      <c r="H390" s="9" t="str">
        <f>VLOOKUP(G390,Tabulka3[],3,0)</f>
        <v>11004 – HČ - zahraniční studenti.</v>
      </c>
    </row>
    <row r="391" spans="1:8" x14ac:dyDescent="0.25">
      <c r="A391" s="9" t="str">
        <f t="shared" si="24"/>
        <v>11004170-00____13 – 170-00 dotace 13</v>
      </c>
      <c r="B391" s="8" t="s">
        <v>7558</v>
      </c>
      <c r="C391" s="8" t="s">
        <v>6918</v>
      </c>
      <c r="D391" s="18" t="str">
        <f t="shared" si="25"/>
        <v>11004</v>
      </c>
      <c r="E391" s="9" t="str">
        <f t="shared" si="26"/>
        <v>11004 – HČ - zahraniční studenti.</v>
      </c>
      <c r="F391" s="8" t="s">
        <v>10518</v>
      </c>
      <c r="G391" s="9">
        <f t="shared" si="27"/>
        <v>11004</v>
      </c>
      <c r="H391" s="9" t="str">
        <f>VLOOKUP(G391,Tabulka3[],3,0)</f>
        <v>11004 – HČ - zahraniční studenti.</v>
      </c>
    </row>
    <row r="392" spans="1:8" x14ac:dyDescent="0.25">
      <c r="A392" s="9" t="str">
        <f t="shared" si="24"/>
        <v>11004170-68____13 – 170-68 režie 13</v>
      </c>
      <c r="B392" s="8" t="s">
        <v>7559</v>
      </c>
      <c r="C392" s="8" t="s">
        <v>6920</v>
      </c>
      <c r="D392" s="18" t="str">
        <f t="shared" si="25"/>
        <v>11004</v>
      </c>
      <c r="E392" s="9" t="str">
        <f t="shared" si="26"/>
        <v>11004 – HČ - zahraniční studenti.</v>
      </c>
      <c r="F392" s="8" t="s">
        <v>10518</v>
      </c>
      <c r="G392" s="9">
        <f t="shared" si="27"/>
        <v>11004</v>
      </c>
      <c r="H392" s="9" t="str">
        <f>VLOOKUP(G392,Tabulka3[],3,0)</f>
        <v>11004 – HČ - zahraniční studenti.</v>
      </c>
    </row>
    <row r="393" spans="1:8" x14ac:dyDescent="0.25">
      <c r="A393" s="9" t="str">
        <f t="shared" si="24"/>
        <v>11004170-88____13 – 170-88 nezp.mzdy 13</v>
      </c>
      <c r="B393" s="8" t="s">
        <v>7560</v>
      </c>
      <c r="C393" s="8" t="s">
        <v>6922</v>
      </c>
      <c r="D393" s="18" t="str">
        <f t="shared" si="25"/>
        <v>11004</v>
      </c>
      <c r="E393" s="9" t="str">
        <f t="shared" si="26"/>
        <v>11004 – HČ - zahraniční studenti.</v>
      </c>
      <c r="F393" s="8" t="s">
        <v>10518</v>
      </c>
      <c r="G393" s="9">
        <f t="shared" si="27"/>
        <v>11004</v>
      </c>
      <c r="H393" s="9" t="str">
        <f>VLOOKUP(G393,Tabulka3[],3,0)</f>
        <v>11004 – HČ - zahraniční studenti.</v>
      </c>
    </row>
    <row r="394" spans="1:8" x14ac:dyDescent="0.25">
      <c r="A394" s="9" t="str">
        <f t="shared" si="24"/>
        <v>11004180-00____13 – 180-00 dotace 13</v>
      </c>
      <c r="B394" s="8" t="s">
        <v>7561</v>
      </c>
      <c r="C394" s="8" t="s">
        <v>6924</v>
      </c>
      <c r="D394" s="18" t="str">
        <f t="shared" si="25"/>
        <v>11004</v>
      </c>
      <c r="E394" s="9" t="str">
        <f t="shared" si="26"/>
        <v>11004 – HČ - zahraniční studenti.</v>
      </c>
      <c r="F394" s="8" t="s">
        <v>10519</v>
      </c>
      <c r="G394" s="9">
        <f t="shared" si="27"/>
        <v>11004</v>
      </c>
      <c r="H394" s="9" t="str">
        <f>VLOOKUP(G394,Tabulka3[],3,0)</f>
        <v>11004 – HČ - zahraniční studenti.</v>
      </c>
    </row>
    <row r="395" spans="1:8" x14ac:dyDescent="0.25">
      <c r="A395" s="9" t="str">
        <f t="shared" si="24"/>
        <v>11004180-68____13 – 180-68 režie 13</v>
      </c>
      <c r="B395" s="8" t="s">
        <v>7562</v>
      </c>
      <c r="C395" s="8" t="s">
        <v>6926</v>
      </c>
      <c r="D395" s="18" t="str">
        <f t="shared" si="25"/>
        <v>11004</v>
      </c>
      <c r="E395" s="9" t="str">
        <f t="shared" si="26"/>
        <v>11004 – HČ - zahraniční studenti.</v>
      </c>
      <c r="F395" s="8" t="s">
        <v>10519</v>
      </c>
      <c r="G395" s="9">
        <f t="shared" si="27"/>
        <v>11004</v>
      </c>
      <c r="H395" s="9" t="str">
        <f>VLOOKUP(G395,Tabulka3[],3,0)</f>
        <v>11004 – HČ - zahraniční studenti.</v>
      </c>
    </row>
    <row r="396" spans="1:8" x14ac:dyDescent="0.25">
      <c r="A396" s="9" t="str">
        <f t="shared" si="24"/>
        <v>11004180-88____13 – 180-88 nezp.mzdy 13</v>
      </c>
      <c r="B396" s="8" t="s">
        <v>7563</v>
      </c>
      <c r="C396" s="8" t="s">
        <v>6928</v>
      </c>
      <c r="D396" s="18" t="str">
        <f t="shared" si="25"/>
        <v>11004</v>
      </c>
      <c r="E396" s="9" t="str">
        <f t="shared" si="26"/>
        <v>11004 – HČ - zahraniční studenti.</v>
      </c>
      <c r="F396" s="8" t="s">
        <v>10519</v>
      </c>
      <c r="G396" s="9">
        <f t="shared" si="27"/>
        <v>11004</v>
      </c>
      <c r="H396" s="9" t="str">
        <f>VLOOKUP(G396,Tabulka3[],3,0)</f>
        <v>11004 – HČ - zahraniční studenti.</v>
      </c>
    </row>
    <row r="397" spans="1:8" x14ac:dyDescent="0.25">
      <c r="A397" s="9" t="str">
        <f t="shared" si="24"/>
        <v>11004190-00____13 – 190-00 dotace 13</v>
      </c>
      <c r="B397" s="8" t="s">
        <v>7564</v>
      </c>
      <c r="C397" s="8" t="s">
        <v>6930</v>
      </c>
      <c r="D397" s="18" t="str">
        <f t="shared" si="25"/>
        <v>11004</v>
      </c>
      <c r="E397" s="9" t="str">
        <f t="shared" si="26"/>
        <v>11004 – HČ - zahraniční studenti.</v>
      </c>
      <c r="F397" s="8" t="s">
        <v>10520</v>
      </c>
      <c r="G397" s="9">
        <f t="shared" si="27"/>
        <v>11004</v>
      </c>
      <c r="H397" s="9" t="str">
        <f>VLOOKUP(G397,Tabulka3[],3,0)</f>
        <v>11004 – HČ - zahraniční studenti.</v>
      </c>
    </row>
    <row r="398" spans="1:8" x14ac:dyDescent="0.25">
      <c r="A398" s="9" t="str">
        <f t="shared" si="24"/>
        <v>11004190-88____13 – 190-88 nezp.mzdy 13</v>
      </c>
      <c r="B398" s="8" t="s">
        <v>7565</v>
      </c>
      <c r="C398" s="8" t="s">
        <v>6934</v>
      </c>
      <c r="D398" s="18" t="str">
        <f t="shared" si="25"/>
        <v>11004</v>
      </c>
      <c r="E398" s="9" t="str">
        <f t="shared" si="26"/>
        <v>11004 – HČ - zahraniční studenti.</v>
      </c>
      <c r="F398" s="8" t="s">
        <v>10520</v>
      </c>
      <c r="G398" s="9">
        <f t="shared" si="27"/>
        <v>11004</v>
      </c>
      <c r="H398" s="9" t="str">
        <f>VLOOKUP(G398,Tabulka3[],3,0)</f>
        <v>11004 – HČ - zahraniční studenti.</v>
      </c>
    </row>
    <row r="399" spans="1:8" x14ac:dyDescent="0.25">
      <c r="A399" s="9" t="str">
        <f t="shared" si="24"/>
        <v>11004191-00____13 – 191-00 13</v>
      </c>
      <c r="B399" s="8" t="s">
        <v>7566</v>
      </c>
      <c r="C399" s="8" t="s">
        <v>6936</v>
      </c>
      <c r="D399" s="18" t="str">
        <f t="shared" si="25"/>
        <v>11004</v>
      </c>
      <c r="E399" s="9" t="str">
        <f t="shared" si="26"/>
        <v>11004 – HČ - zahraniční studenti.</v>
      </c>
      <c r="F399" s="8" t="s">
        <v>10521</v>
      </c>
      <c r="G399" s="9">
        <f t="shared" si="27"/>
        <v>11004</v>
      </c>
      <c r="H399" s="9" t="str">
        <f>VLOOKUP(G399,Tabulka3[],3,0)</f>
        <v>11004 – HČ - zahraniční studenti.</v>
      </c>
    </row>
    <row r="400" spans="1:8" x14ac:dyDescent="0.25">
      <c r="A400" s="9" t="str">
        <f t="shared" si="24"/>
        <v>11004191-88____13 – 191-88 nezp.mzdy 13</v>
      </c>
      <c r="B400" s="8" t="s">
        <v>7567</v>
      </c>
      <c r="C400" s="8" t="s">
        <v>6938</v>
      </c>
      <c r="D400" s="18" t="str">
        <f t="shared" si="25"/>
        <v>11004</v>
      </c>
      <c r="E400" s="9" t="str">
        <f t="shared" si="26"/>
        <v>11004 – HČ - zahraniční studenti.</v>
      </c>
      <c r="F400" s="8" t="s">
        <v>10521</v>
      </c>
      <c r="G400" s="9">
        <f t="shared" si="27"/>
        <v>11004</v>
      </c>
      <c r="H400" s="9" t="str">
        <f>VLOOKUP(G400,Tabulka3[],3,0)</f>
        <v>11004 – HČ - zahraniční studenti.</v>
      </c>
    </row>
    <row r="401" spans="1:8" x14ac:dyDescent="0.25">
      <c r="A401" s="9" t="str">
        <f t="shared" si="24"/>
        <v>11004200-00____13 – 200-00 dotace 13</v>
      </c>
      <c r="B401" s="8" t="s">
        <v>7568</v>
      </c>
      <c r="C401" s="8" t="s">
        <v>6940</v>
      </c>
      <c r="D401" s="18" t="str">
        <f t="shared" si="25"/>
        <v>11004</v>
      </c>
      <c r="E401" s="9" t="str">
        <f t="shared" si="26"/>
        <v>11004 – HČ - zahraniční studenti.</v>
      </c>
      <c r="F401" s="8" t="s">
        <v>10522</v>
      </c>
      <c r="G401" s="9">
        <f t="shared" si="27"/>
        <v>11004</v>
      </c>
      <c r="H401" s="9" t="str">
        <f>VLOOKUP(G401,Tabulka3[],3,0)</f>
        <v>11004 – HČ - zahraniční studenti.</v>
      </c>
    </row>
    <row r="402" spans="1:8" x14ac:dyDescent="0.25">
      <c r="A402" s="9" t="str">
        <f t="shared" si="24"/>
        <v>11004200-68____13 – 200-68 režie 13</v>
      </c>
      <c r="B402" s="8" t="s">
        <v>7569</v>
      </c>
      <c r="C402" s="8" t="s">
        <v>6942</v>
      </c>
      <c r="D402" s="18" t="str">
        <f t="shared" si="25"/>
        <v>11004</v>
      </c>
      <c r="E402" s="9" t="str">
        <f t="shared" si="26"/>
        <v>11004 – HČ - zahraniční studenti.</v>
      </c>
      <c r="F402" s="8" t="s">
        <v>10522</v>
      </c>
      <c r="G402" s="9">
        <f t="shared" si="27"/>
        <v>11004</v>
      </c>
      <c r="H402" s="9" t="str">
        <f>VLOOKUP(G402,Tabulka3[],3,0)</f>
        <v>11004 – HČ - zahraniční studenti.</v>
      </c>
    </row>
    <row r="403" spans="1:8" x14ac:dyDescent="0.25">
      <c r="A403" s="9" t="str">
        <f t="shared" si="24"/>
        <v>11004200-88____13 – 200-88 nezp.mzdy 13</v>
      </c>
      <c r="B403" s="8" t="s">
        <v>7570</v>
      </c>
      <c r="C403" s="8" t="s">
        <v>6944</v>
      </c>
      <c r="D403" s="18" t="str">
        <f t="shared" si="25"/>
        <v>11004</v>
      </c>
      <c r="E403" s="9" t="str">
        <f t="shared" si="26"/>
        <v>11004 – HČ - zahraniční studenti.</v>
      </c>
      <c r="F403" s="8" t="s">
        <v>10522</v>
      </c>
      <c r="G403" s="9">
        <f t="shared" si="27"/>
        <v>11004</v>
      </c>
      <c r="H403" s="9" t="str">
        <f>VLOOKUP(G403,Tabulka3[],3,0)</f>
        <v>11004 – HČ - zahraniční studenti.</v>
      </c>
    </row>
    <row r="404" spans="1:8" x14ac:dyDescent="0.25">
      <c r="A404" s="9" t="str">
        <f t="shared" si="24"/>
        <v>11004210-00____13 – 210-00 dotace 13</v>
      </c>
      <c r="B404" s="8" t="s">
        <v>7571</v>
      </c>
      <c r="C404" s="8" t="s">
        <v>6946</v>
      </c>
      <c r="D404" s="18" t="str">
        <f t="shared" si="25"/>
        <v>11004</v>
      </c>
      <c r="E404" s="9" t="str">
        <f t="shared" si="26"/>
        <v>11004 – HČ - zahraniční studenti.</v>
      </c>
      <c r="F404" s="8" t="s">
        <v>10524</v>
      </c>
      <c r="G404" s="9">
        <f t="shared" si="27"/>
        <v>11004</v>
      </c>
      <c r="H404" s="9" t="str">
        <f>VLOOKUP(G404,Tabulka3[],3,0)</f>
        <v>11004 – HČ - zahraniční studenti.</v>
      </c>
    </row>
    <row r="405" spans="1:8" x14ac:dyDescent="0.25">
      <c r="A405" s="9" t="str">
        <f t="shared" si="24"/>
        <v>11004210-88____13 – 210-88 nezp.mzdy 13</v>
      </c>
      <c r="B405" s="8" t="s">
        <v>7572</v>
      </c>
      <c r="C405" s="8" t="s">
        <v>6948</v>
      </c>
      <c r="D405" s="18" t="str">
        <f t="shared" si="25"/>
        <v>11004</v>
      </c>
      <c r="E405" s="9" t="str">
        <f t="shared" si="26"/>
        <v>11004 – HČ - zahraniční studenti.</v>
      </c>
      <c r="F405" s="8" t="s">
        <v>10524</v>
      </c>
      <c r="G405" s="9">
        <f t="shared" si="27"/>
        <v>11004</v>
      </c>
      <c r="H405" s="9" t="str">
        <f>VLOOKUP(G405,Tabulka3[],3,0)</f>
        <v>11004 – HČ - zahraniční studenti.</v>
      </c>
    </row>
    <row r="406" spans="1:8" x14ac:dyDescent="0.25">
      <c r="A406" s="9" t="str">
        <f t="shared" si="24"/>
        <v>11004220-00____13 – 220-00 dotace 13</v>
      </c>
      <c r="B406" s="8" t="s">
        <v>7573</v>
      </c>
      <c r="C406" s="8" t="s">
        <v>6950</v>
      </c>
      <c r="D406" s="18" t="str">
        <f t="shared" si="25"/>
        <v>11004</v>
      </c>
      <c r="E406" s="9" t="str">
        <f t="shared" si="26"/>
        <v>11004 – HČ - zahraniční studenti.</v>
      </c>
      <c r="F406" s="8" t="s">
        <v>10525</v>
      </c>
      <c r="G406" s="9">
        <f t="shared" si="27"/>
        <v>11004</v>
      </c>
      <c r="H406" s="9" t="str">
        <f>VLOOKUP(G406,Tabulka3[],3,0)</f>
        <v>11004 – HČ - zahraniční studenti.</v>
      </c>
    </row>
    <row r="407" spans="1:8" x14ac:dyDescent="0.25">
      <c r="A407" s="9" t="str">
        <f t="shared" si="24"/>
        <v>11004220-68____13 – 220-68 režie 13</v>
      </c>
      <c r="B407" s="8" t="s">
        <v>7574</v>
      </c>
      <c r="C407" s="8" t="s">
        <v>6952</v>
      </c>
      <c r="D407" s="18" t="str">
        <f t="shared" si="25"/>
        <v>11004</v>
      </c>
      <c r="E407" s="9" t="str">
        <f t="shared" si="26"/>
        <v>11004 – HČ - zahraniční studenti.</v>
      </c>
      <c r="F407" s="8" t="s">
        <v>10526</v>
      </c>
      <c r="G407" s="9">
        <f t="shared" si="27"/>
        <v>11004</v>
      </c>
      <c r="H407" s="9" t="str">
        <f>VLOOKUP(G407,Tabulka3[],3,0)</f>
        <v>11004 – HČ - zahraniční studenti.</v>
      </c>
    </row>
    <row r="408" spans="1:8" x14ac:dyDescent="0.25">
      <c r="A408" s="9" t="str">
        <f t="shared" si="24"/>
        <v>11004220-88____13 – 220-88 nezp.mzdy 13</v>
      </c>
      <c r="B408" s="8" t="s">
        <v>7575</v>
      </c>
      <c r="C408" s="8" t="s">
        <v>6954</v>
      </c>
      <c r="D408" s="18" t="str">
        <f t="shared" si="25"/>
        <v>11004</v>
      </c>
      <c r="E408" s="9" t="str">
        <f t="shared" si="26"/>
        <v>11004 – HČ - zahraniční studenti.</v>
      </c>
      <c r="F408" s="8" t="s">
        <v>10525</v>
      </c>
      <c r="G408" s="9">
        <f t="shared" si="27"/>
        <v>11004</v>
      </c>
      <c r="H408" s="9" t="str">
        <f>VLOOKUP(G408,Tabulka3[],3,0)</f>
        <v>11004 – HČ - zahraniční studenti.</v>
      </c>
    </row>
    <row r="409" spans="1:8" x14ac:dyDescent="0.25">
      <c r="A409" s="9" t="str">
        <f t="shared" si="24"/>
        <v>11004240-00____13 – 240-00 dotace 13</v>
      </c>
      <c r="B409" s="8" t="s">
        <v>7576</v>
      </c>
      <c r="C409" s="8" t="s">
        <v>6956</v>
      </c>
      <c r="D409" s="18" t="str">
        <f t="shared" si="25"/>
        <v>11004</v>
      </c>
      <c r="E409" s="9" t="str">
        <f t="shared" si="26"/>
        <v>11004 – HČ - zahraniční studenti.</v>
      </c>
      <c r="F409" s="8" t="s">
        <v>10528</v>
      </c>
      <c r="G409" s="9">
        <f t="shared" si="27"/>
        <v>11004</v>
      </c>
      <c r="H409" s="9" t="str">
        <f>VLOOKUP(G409,Tabulka3[],3,0)</f>
        <v>11004 – HČ - zahraniční studenti.</v>
      </c>
    </row>
    <row r="410" spans="1:8" x14ac:dyDescent="0.25">
      <c r="A410" s="9" t="str">
        <f t="shared" si="24"/>
        <v>11004240-88____13 – 240-88 nezp.mzdy 13</v>
      </c>
      <c r="B410" s="8" t="s">
        <v>7577</v>
      </c>
      <c r="C410" s="8" t="s">
        <v>6958</v>
      </c>
      <c r="D410" s="18" t="str">
        <f t="shared" si="25"/>
        <v>11004</v>
      </c>
      <c r="E410" s="9" t="str">
        <f t="shared" si="26"/>
        <v>11004 – HČ - zahraniční studenti.</v>
      </c>
      <c r="F410" s="8" t="s">
        <v>10528</v>
      </c>
      <c r="G410" s="9">
        <f t="shared" si="27"/>
        <v>11004</v>
      </c>
      <c r="H410" s="9" t="str">
        <f>VLOOKUP(G410,Tabulka3[],3,0)</f>
        <v>11004 – HČ - zahraniční studenti.</v>
      </c>
    </row>
    <row r="411" spans="1:8" x14ac:dyDescent="0.25">
      <c r="A411" s="9" t="str">
        <f t="shared" si="24"/>
        <v>110042401______13 – 2401 AP adaptační kurz 13</v>
      </c>
      <c r="B411" s="8" t="s">
        <v>7578</v>
      </c>
      <c r="C411" s="8" t="s">
        <v>7579</v>
      </c>
      <c r="D411" s="18" t="str">
        <f t="shared" si="25"/>
        <v>11004</v>
      </c>
      <c r="E411" s="9" t="str">
        <f t="shared" si="26"/>
        <v>11004 – HČ - zahraniční studenti.</v>
      </c>
      <c r="F411" s="8" t="s">
        <v>10510</v>
      </c>
      <c r="G411" s="9">
        <f t="shared" si="27"/>
        <v>11004</v>
      </c>
      <c r="H411" s="9" t="str">
        <f>VLOOKUP(G411,Tabulka3[],3,0)</f>
        <v>11004 – HČ - zahraniční studenti.</v>
      </c>
    </row>
    <row r="412" spans="1:8" x14ac:dyDescent="0.25">
      <c r="A412" s="9" t="str">
        <f t="shared" si="24"/>
        <v>11004250-00____13 – 250-00 dotace 13</v>
      </c>
      <c r="B412" s="8" t="s">
        <v>7580</v>
      </c>
      <c r="C412" s="8" t="s">
        <v>6960</v>
      </c>
      <c r="D412" s="18" t="str">
        <f t="shared" si="25"/>
        <v>11004</v>
      </c>
      <c r="E412" s="9" t="str">
        <f t="shared" si="26"/>
        <v>11004 – HČ - zahraniční studenti.</v>
      </c>
      <c r="F412" s="8" t="s">
        <v>10529</v>
      </c>
      <c r="G412" s="9">
        <f t="shared" si="27"/>
        <v>11004</v>
      </c>
      <c r="H412" s="9" t="str">
        <f>VLOOKUP(G412,Tabulka3[],3,0)</f>
        <v>11004 – HČ - zahraniční studenti.</v>
      </c>
    </row>
    <row r="413" spans="1:8" x14ac:dyDescent="0.25">
      <c r="A413" s="9" t="str">
        <f t="shared" si="24"/>
        <v>11004250-68____13 – 250-68 režie 13</v>
      </c>
      <c r="B413" s="8" t="s">
        <v>7581</v>
      </c>
      <c r="C413" s="8" t="s">
        <v>6964</v>
      </c>
      <c r="D413" s="18" t="str">
        <f t="shared" si="25"/>
        <v>11004</v>
      </c>
      <c r="E413" s="9" t="str">
        <f t="shared" si="26"/>
        <v>11004 – HČ - zahraniční studenti.</v>
      </c>
      <c r="F413" s="8" t="s">
        <v>10529</v>
      </c>
      <c r="G413" s="9">
        <f t="shared" si="27"/>
        <v>11004</v>
      </c>
      <c r="H413" s="9" t="str">
        <f>VLOOKUP(G413,Tabulka3[],3,0)</f>
        <v>11004 – HČ - zahraniční studenti.</v>
      </c>
    </row>
    <row r="414" spans="1:8" x14ac:dyDescent="0.25">
      <c r="A414" s="9" t="str">
        <f t="shared" si="24"/>
        <v>11004250-88____13 – 250-88 nezp.mzdy 13</v>
      </c>
      <c r="B414" s="8" t="s">
        <v>7582</v>
      </c>
      <c r="C414" s="8" t="s">
        <v>6966</v>
      </c>
      <c r="D414" s="18" t="str">
        <f t="shared" si="25"/>
        <v>11004</v>
      </c>
      <c r="E414" s="9" t="str">
        <f t="shared" si="26"/>
        <v>11004 – HČ - zahraniční studenti.</v>
      </c>
      <c r="F414" s="8" t="s">
        <v>10529</v>
      </c>
      <c r="G414" s="9">
        <f t="shared" si="27"/>
        <v>11004</v>
      </c>
      <c r="H414" s="9" t="str">
        <f>VLOOKUP(G414,Tabulka3[],3,0)</f>
        <v>11004 – HČ - zahraniční studenti.</v>
      </c>
    </row>
    <row r="415" spans="1:8" x14ac:dyDescent="0.25">
      <c r="A415" s="9" t="str">
        <f t="shared" si="24"/>
        <v>11004260-00____13 – 260-00 dotace 13</v>
      </c>
      <c r="B415" s="8" t="s">
        <v>7583</v>
      </c>
      <c r="C415" s="8" t="s">
        <v>6968</v>
      </c>
      <c r="D415" s="18" t="str">
        <f t="shared" si="25"/>
        <v>11004</v>
      </c>
      <c r="E415" s="9" t="str">
        <f t="shared" si="26"/>
        <v>11004 – HČ - zahraniční studenti.</v>
      </c>
      <c r="F415" s="8" t="s">
        <v>10526</v>
      </c>
      <c r="G415" s="9">
        <f t="shared" si="27"/>
        <v>11004</v>
      </c>
      <c r="H415" s="9" t="str">
        <f>VLOOKUP(G415,Tabulka3[],3,0)</f>
        <v>11004 – HČ - zahraniční studenti.</v>
      </c>
    </row>
    <row r="416" spans="1:8" x14ac:dyDescent="0.25">
      <c r="A416" s="9" t="str">
        <f t="shared" si="24"/>
        <v>11004260-68____13 – 260-68 režie 13</v>
      </c>
      <c r="B416" s="8" t="s">
        <v>7584</v>
      </c>
      <c r="C416" s="8" t="s">
        <v>6970</v>
      </c>
      <c r="D416" s="18" t="str">
        <f t="shared" si="25"/>
        <v>11004</v>
      </c>
      <c r="E416" s="9" t="str">
        <f t="shared" si="26"/>
        <v>11004 – HČ - zahraniční studenti.</v>
      </c>
      <c r="F416" s="8" t="s">
        <v>10526</v>
      </c>
      <c r="G416" s="9">
        <f t="shared" si="27"/>
        <v>11004</v>
      </c>
      <c r="H416" s="9" t="str">
        <f>VLOOKUP(G416,Tabulka3[],3,0)</f>
        <v>11004 – HČ - zahraniční studenti.</v>
      </c>
    </row>
    <row r="417" spans="1:8" x14ac:dyDescent="0.25">
      <c r="A417" s="9" t="str">
        <f t="shared" si="24"/>
        <v>11004260-88____13 – 260-88 nezp.mzdy 13</v>
      </c>
      <c r="B417" s="8" t="s">
        <v>7585</v>
      </c>
      <c r="C417" s="8" t="s">
        <v>6972</v>
      </c>
      <c r="D417" s="18" t="str">
        <f t="shared" si="25"/>
        <v>11004</v>
      </c>
      <c r="E417" s="9" t="str">
        <f t="shared" si="26"/>
        <v>11004 – HČ - zahraniční studenti.</v>
      </c>
      <c r="F417" s="8" t="s">
        <v>10526</v>
      </c>
      <c r="G417" s="9">
        <f t="shared" si="27"/>
        <v>11004</v>
      </c>
      <c r="H417" s="9" t="str">
        <f>VLOOKUP(G417,Tabulka3[],3,0)</f>
        <v>11004 – HČ - zahraniční studenti.</v>
      </c>
    </row>
    <row r="418" spans="1:8" x14ac:dyDescent="0.25">
      <c r="A418" s="9" t="str">
        <f t="shared" si="24"/>
        <v>11004280-00____13 – 280-00 dotace 13</v>
      </c>
      <c r="B418" s="8" t="s">
        <v>7586</v>
      </c>
      <c r="C418" s="8" t="s">
        <v>6974</v>
      </c>
      <c r="D418" s="18" t="str">
        <f t="shared" si="25"/>
        <v>11004</v>
      </c>
      <c r="E418" s="9" t="str">
        <f t="shared" si="26"/>
        <v>11004 – HČ - zahraniční studenti.</v>
      </c>
      <c r="F418" s="8" t="s">
        <v>10530</v>
      </c>
      <c r="G418" s="9">
        <f t="shared" si="27"/>
        <v>11004</v>
      </c>
      <c r="H418" s="9" t="str">
        <f>VLOOKUP(G418,Tabulka3[],3,0)</f>
        <v>11004 – HČ - zahraniční studenti.</v>
      </c>
    </row>
    <row r="419" spans="1:8" x14ac:dyDescent="0.25">
      <c r="A419" s="9" t="str">
        <f t="shared" si="24"/>
        <v>11004280-88____13 – 280-88 nezp.mzdy 13</v>
      </c>
      <c r="B419" s="8" t="s">
        <v>7587</v>
      </c>
      <c r="C419" s="8" t="s">
        <v>6976</v>
      </c>
      <c r="D419" s="18" t="str">
        <f t="shared" si="25"/>
        <v>11004</v>
      </c>
      <c r="E419" s="9" t="str">
        <f t="shared" si="26"/>
        <v>11004 – HČ - zahraniční studenti.</v>
      </c>
      <c r="F419" s="8" t="s">
        <v>10530</v>
      </c>
      <c r="G419" s="9">
        <f t="shared" si="27"/>
        <v>11004</v>
      </c>
      <c r="H419" s="9" t="str">
        <f>VLOOKUP(G419,Tabulka3[],3,0)</f>
        <v>11004 – HČ - zahraniční studenti.</v>
      </c>
    </row>
    <row r="420" spans="1:8" x14ac:dyDescent="0.25">
      <c r="A420" s="9" t="str">
        <f t="shared" si="24"/>
        <v>11004291-00____13 – 291-00 dotace 13</v>
      </c>
      <c r="B420" s="8" t="s">
        <v>7588</v>
      </c>
      <c r="C420" s="8" t="s">
        <v>6978</v>
      </c>
      <c r="D420" s="18" t="str">
        <f t="shared" si="25"/>
        <v>11004</v>
      </c>
      <c r="E420" s="9" t="str">
        <f t="shared" si="26"/>
        <v>11004 – HČ - zahraniční studenti.</v>
      </c>
      <c r="F420" s="8" t="s">
        <v>10531</v>
      </c>
      <c r="G420" s="9">
        <f t="shared" si="27"/>
        <v>11004</v>
      </c>
      <c r="H420" s="9" t="str">
        <f>VLOOKUP(G420,Tabulka3[],3,0)</f>
        <v>11004 – HČ - zahraniční studenti.</v>
      </c>
    </row>
    <row r="421" spans="1:8" x14ac:dyDescent="0.25">
      <c r="A421" s="9" t="str">
        <f t="shared" si="24"/>
        <v>11004291-68____13 – 291-68 režie 13</v>
      </c>
      <c r="B421" s="8" t="s">
        <v>7589</v>
      </c>
      <c r="C421" s="8" t="s">
        <v>6980</v>
      </c>
      <c r="D421" s="18" t="str">
        <f t="shared" si="25"/>
        <v>11004</v>
      </c>
      <c r="E421" s="9" t="str">
        <f t="shared" si="26"/>
        <v>11004 – HČ - zahraniční studenti.</v>
      </c>
      <c r="F421" s="8" t="s">
        <v>10531</v>
      </c>
      <c r="G421" s="9">
        <f t="shared" si="27"/>
        <v>11004</v>
      </c>
      <c r="H421" s="9" t="str">
        <f>VLOOKUP(G421,Tabulka3[],3,0)</f>
        <v>11004 – HČ - zahraniční studenti.</v>
      </c>
    </row>
    <row r="422" spans="1:8" x14ac:dyDescent="0.25">
      <c r="A422" s="9" t="str">
        <f t="shared" si="24"/>
        <v>11004291-88____13 – 291-88 nezp.mzdy 13</v>
      </c>
      <c r="B422" s="8" t="s">
        <v>7590</v>
      </c>
      <c r="C422" s="8" t="s">
        <v>6982</v>
      </c>
      <c r="D422" s="18" t="str">
        <f t="shared" si="25"/>
        <v>11004</v>
      </c>
      <c r="E422" s="9" t="str">
        <f t="shared" si="26"/>
        <v>11004 – HČ - zahraniční studenti.</v>
      </c>
      <c r="F422" s="8" t="s">
        <v>10531</v>
      </c>
      <c r="G422" s="9">
        <f t="shared" si="27"/>
        <v>11004</v>
      </c>
      <c r="H422" s="9" t="str">
        <f>VLOOKUP(G422,Tabulka3[],3,0)</f>
        <v>11004 – HČ - zahraniční studenti.</v>
      </c>
    </row>
    <row r="423" spans="1:8" x14ac:dyDescent="0.25">
      <c r="A423" s="9" t="str">
        <f t="shared" si="24"/>
        <v>11004292-00____13 – 292-00 dotace CAPI 13</v>
      </c>
      <c r="B423" s="8" t="s">
        <v>7591</v>
      </c>
      <c r="C423" s="8" t="s">
        <v>6984</v>
      </c>
      <c r="D423" s="18" t="str">
        <f t="shared" si="25"/>
        <v>11004</v>
      </c>
      <c r="E423" s="9" t="str">
        <f t="shared" si="26"/>
        <v>11004 – HČ - zahraniční studenti.</v>
      </c>
      <c r="F423" s="8" t="s">
        <v>10532</v>
      </c>
      <c r="G423" s="9">
        <f t="shared" si="27"/>
        <v>11004</v>
      </c>
      <c r="H423" s="9" t="str">
        <f>VLOOKUP(G423,Tabulka3[],3,0)</f>
        <v>11004 – HČ - zahraniční studenti.</v>
      </c>
    </row>
    <row r="424" spans="1:8" x14ac:dyDescent="0.25">
      <c r="A424" s="9" t="str">
        <f t="shared" si="24"/>
        <v>11004292-68____13 – 292-68 režie 13</v>
      </c>
      <c r="B424" s="8" t="s">
        <v>7592</v>
      </c>
      <c r="C424" s="8" t="s">
        <v>6986</v>
      </c>
      <c r="D424" s="18" t="str">
        <f t="shared" si="25"/>
        <v>11004</v>
      </c>
      <c r="E424" s="9" t="str">
        <f t="shared" si="26"/>
        <v>11004 – HČ - zahraniční studenti.</v>
      </c>
      <c r="F424" s="8" t="s">
        <v>10532</v>
      </c>
      <c r="G424" s="9">
        <f t="shared" si="27"/>
        <v>11004</v>
      </c>
      <c r="H424" s="9" t="str">
        <f>VLOOKUP(G424,Tabulka3[],3,0)</f>
        <v>11004 – HČ - zahraniční studenti.</v>
      </c>
    </row>
    <row r="425" spans="1:8" x14ac:dyDescent="0.25">
      <c r="A425" s="9" t="str">
        <f t="shared" si="24"/>
        <v>11004292-88____13 – 292-88 nezp.mzdy 13</v>
      </c>
      <c r="B425" s="8" t="s">
        <v>7593</v>
      </c>
      <c r="C425" s="8" t="s">
        <v>6988</v>
      </c>
      <c r="D425" s="18" t="str">
        <f t="shared" si="25"/>
        <v>11004</v>
      </c>
      <c r="E425" s="9" t="str">
        <f t="shared" si="26"/>
        <v>11004 – HČ - zahraniční studenti.</v>
      </c>
      <c r="F425" s="8" t="s">
        <v>10532</v>
      </c>
      <c r="G425" s="9">
        <f t="shared" si="27"/>
        <v>11004</v>
      </c>
      <c r="H425" s="9" t="str">
        <f>VLOOKUP(G425,Tabulka3[],3,0)</f>
        <v>11004 – HČ - zahraniční studenti.</v>
      </c>
    </row>
    <row r="426" spans="1:8" x14ac:dyDescent="0.25">
      <c r="A426" s="9" t="str">
        <f t="shared" si="24"/>
        <v>11004310-00____13 – 310-00 dotace 13</v>
      </c>
      <c r="B426" s="8" t="s">
        <v>7594</v>
      </c>
      <c r="C426" s="8" t="s">
        <v>6990</v>
      </c>
      <c r="D426" s="18" t="str">
        <f t="shared" si="25"/>
        <v>11004</v>
      </c>
      <c r="E426" s="9" t="str">
        <f t="shared" si="26"/>
        <v>11004 – HČ - zahraniční studenti.</v>
      </c>
      <c r="F426" s="8" t="s">
        <v>10533</v>
      </c>
      <c r="G426" s="9">
        <f t="shared" si="27"/>
        <v>11004</v>
      </c>
      <c r="H426" s="9" t="str">
        <f>VLOOKUP(G426,Tabulka3[],3,0)</f>
        <v>11004 – HČ - zahraniční studenti.</v>
      </c>
    </row>
    <row r="427" spans="1:8" x14ac:dyDescent="0.25">
      <c r="A427" s="9" t="str">
        <f t="shared" si="24"/>
        <v>11004310-68____13 – 310-68 režie 13</v>
      </c>
      <c r="B427" s="8" t="s">
        <v>7595</v>
      </c>
      <c r="C427" s="8" t="s">
        <v>6992</v>
      </c>
      <c r="D427" s="18" t="str">
        <f t="shared" si="25"/>
        <v>11004</v>
      </c>
      <c r="E427" s="9" t="str">
        <f t="shared" si="26"/>
        <v>11004 – HČ - zahraniční studenti.</v>
      </c>
      <c r="F427" s="8" t="s">
        <v>10533</v>
      </c>
      <c r="G427" s="9">
        <f t="shared" si="27"/>
        <v>11004</v>
      </c>
      <c r="H427" s="9" t="str">
        <f>VLOOKUP(G427,Tabulka3[],3,0)</f>
        <v>11004 – HČ - zahraniční studenti.</v>
      </c>
    </row>
    <row r="428" spans="1:8" x14ac:dyDescent="0.25">
      <c r="A428" s="9" t="str">
        <f t="shared" si="24"/>
        <v>11004310-88____13 – 310-88 nezp.mzdy 13</v>
      </c>
      <c r="B428" s="8" t="s">
        <v>7596</v>
      </c>
      <c r="C428" s="8" t="s">
        <v>6994</v>
      </c>
      <c r="D428" s="18" t="str">
        <f t="shared" si="25"/>
        <v>11004</v>
      </c>
      <c r="E428" s="9" t="str">
        <f t="shared" si="26"/>
        <v>11004 – HČ - zahraniční studenti.</v>
      </c>
      <c r="F428" s="8" t="s">
        <v>10533</v>
      </c>
      <c r="G428" s="9">
        <f t="shared" si="27"/>
        <v>11004</v>
      </c>
      <c r="H428" s="9" t="str">
        <f>VLOOKUP(G428,Tabulka3[],3,0)</f>
        <v>11004 – HČ - zahraniční studenti.</v>
      </c>
    </row>
    <row r="429" spans="1:8" x14ac:dyDescent="0.25">
      <c r="A429" s="9" t="str">
        <f t="shared" si="24"/>
        <v>11004330-00____13 – 330-00 dotace 13</v>
      </c>
      <c r="B429" s="8" t="s">
        <v>7597</v>
      </c>
      <c r="C429" s="8" t="s">
        <v>6996</v>
      </c>
      <c r="D429" s="18" t="str">
        <f t="shared" si="25"/>
        <v>11004</v>
      </c>
      <c r="E429" s="9" t="str">
        <f t="shared" si="26"/>
        <v>11004 – HČ - zahraniční studenti.</v>
      </c>
      <c r="F429" s="8" t="s">
        <v>10534</v>
      </c>
      <c r="G429" s="9">
        <f t="shared" si="27"/>
        <v>11004</v>
      </c>
      <c r="H429" s="9" t="str">
        <f>VLOOKUP(G429,Tabulka3[],3,0)</f>
        <v>11004 – HČ - zahraniční studenti.</v>
      </c>
    </row>
    <row r="430" spans="1:8" x14ac:dyDescent="0.25">
      <c r="A430" s="9" t="str">
        <f t="shared" si="24"/>
        <v>11004330-88____13 – 330-88 nezp.mzdy 13</v>
      </c>
      <c r="B430" s="8" t="s">
        <v>7598</v>
      </c>
      <c r="C430" s="8" t="s">
        <v>6998</v>
      </c>
      <c r="D430" s="18" t="str">
        <f t="shared" si="25"/>
        <v>11004</v>
      </c>
      <c r="E430" s="9" t="str">
        <f t="shared" si="26"/>
        <v>11004 – HČ - zahraniční studenti.</v>
      </c>
      <c r="F430" s="8" t="s">
        <v>10534</v>
      </c>
      <c r="G430" s="9">
        <f t="shared" si="27"/>
        <v>11004</v>
      </c>
      <c r="H430" s="9" t="str">
        <f>VLOOKUP(G430,Tabulka3[],3,0)</f>
        <v>11004 – HČ - zahraniční studenti.</v>
      </c>
    </row>
    <row r="431" spans="1:8" x14ac:dyDescent="0.25">
      <c r="A431" s="9" t="str">
        <f t="shared" si="24"/>
        <v>11004351-00____13 – 351-00 dotace 13</v>
      </c>
      <c r="B431" s="8" t="s">
        <v>7599</v>
      </c>
      <c r="C431" s="8" t="s">
        <v>7000</v>
      </c>
      <c r="D431" s="18" t="str">
        <f t="shared" si="25"/>
        <v>11004</v>
      </c>
      <c r="E431" s="9" t="str">
        <f t="shared" si="26"/>
        <v>11004 – HČ - zahraniční studenti.</v>
      </c>
      <c r="F431" s="8" t="s">
        <v>10535</v>
      </c>
      <c r="G431" s="9">
        <f t="shared" si="27"/>
        <v>11004</v>
      </c>
      <c r="H431" s="9" t="str">
        <f>VLOOKUP(G431,Tabulka3[],3,0)</f>
        <v>11004 – HČ - zahraniční studenti.</v>
      </c>
    </row>
    <row r="432" spans="1:8" x14ac:dyDescent="0.25">
      <c r="A432" s="9" t="str">
        <f t="shared" si="24"/>
        <v>11004351-68____13 – 351-68 režie 13</v>
      </c>
      <c r="B432" s="8" t="s">
        <v>7600</v>
      </c>
      <c r="C432" s="8" t="s">
        <v>7002</v>
      </c>
      <c r="D432" s="18" t="str">
        <f t="shared" si="25"/>
        <v>11004</v>
      </c>
      <c r="E432" s="9" t="str">
        <f t="shared" si="26"/>
        <v>11004 – HČ - zahraniční studenti.</v>
      </c>
      <c r="F432" s="8" t="s">
        <v>10535</v>
      </c>
      <c r="G432" s="9">
        <f t="shared" si="27"/>
        <v>11004</v>
      </c>
      <c r="H432" s="9" t="str">
        <f>VLOOKUP(G432,Tabulka3[],3,0)</f>
        <v>11004 – HČ - zahraniční studenti.</v>
      </c>
    </row>
    <row r="433" spans="1:8" x14ac:dyDescent="0.25">
      <c r="A433" s="9" t="str">
        <f t="shared" si="24"/>
        <v>11004351-88____13 – 351-88 nezp.mzdy 13</v>
      </c>
      <c r="B433" s="8" t="s">
        <v>7601</v>
      </c>
      <c r="C433" s="8" t="s">
        <v>7004</v>
      </c>
      <c r="D433" s="18" t="str">
        <f t="shared" si="25"/>
        <v>11004</v>
      </c>
      <c r="E433" s="9" t="str">
        <f t="shared" si="26"/>
        <v>11004 – HČ - zahraniční studenti.</v>
      </c>
      <c r="F433" s="8" t="s">
        <v>10535</v>
      </c>
      <c r="G433" s="9">
        <f t="shared" si="27"/>
        <v>11004</v>
      </c>
      <c r="H433" s="9" t="str">
        <f>VLOOKUP(G433,Tabulka3[],3,0)</f>
        <v>11004 – HČ - zahraniční studenti.</v>
      </c>
    </row>
    <row r="434" spans="1:8" x14ac:dyDescent="0.25">
      <c r="A434" s="9" t="str">
        <f t="shared" si="24"/>
        <v>11004352-00____13 – 352-00 dotace 13</v>
      </c>
      <c r="B434" s="8" t="s">
        <v>7602</v>
      </c>
      <c r="C434" s="8" t="s">
        <v>7006</v>
      </c>
      <c r="D434" s="18" t="str">
        <f t="shared" si="25"/>
        <v>11004</v>
      </c>
      <c r="E434" s="9" t="str">
        <f t="shared" si="26"/>
        <v>11004 – HČ - zahraniční studenti.</v>
      </c>
      <c r="F434" s="8" t="s">
        <v>10536</v>
      </c>
      <c r="G434" s="9">
        <f t="shared" si="27"/>
        <v>11004</v>
      </c>
      <c r="H434" s="9" t="str">
        <f>VLOOKUP(G434,Tabulka3[],3,0)</f>
        <v>11004 – HČ - zahraniční studenti.</v>
      </c>
    </row>
    <row r="435" spans="1:8" x14ac:dyDescent="0.25">
      <c r="A435" s="9" t="str">
        <f t="shared" si="24"/>
        <v>11004352-68____13 – 352-68 režie 13</v>
      </c>
      <c r="B435" s="8" t="s">
        <v>7603</v>
      </c>
      <c r="C435" s="8" t="s">
        <v>7008</v>
      </c>
      <c r="D435" s="18" t="str">
        <f t="shared" si="25"/>
        <v>11004</v>
      </c>
      <c r="E435" s="9" t="str">
        <f t="shared" si="26"/>
        <v>11004 – HČ - zahraniční studenti.</v>
      </c>
      <c r="F435" s="8" t="s">
        <v>10536</v>
      </c>
      <c r="G435" s="9">
        <f t="shared" si="27"/>
        <v>11004</v>
      </c>
      <c r="H435" s="9" t="str">
        <f>VLOOKUP(G435,Tabulka3[],3,0)</f>
        <v>11004 – HČ - zahraniční studenti.</v>
      </c>
    </row>
    <row r="436" spans="1:8" x14ac:dyDescent="0.25">
      <c r="A436" s="9" t="str">
        <f t="shared" si="24"/>
        <v>11004352-88____13 – 352-88 nezp.mzdy 13</v>
      </c>
      <c r="B436" s="8" t="s">
        <v>7604</v>
      </c>
      <c r="C436" s="8" t="s">
        <v>7010</v>
      </c>
      <c r="D436" s="18" t="str">
        <f t="shared" si="25"/>
        <v>11004</v>
      </c>
      <c r="E436" s="9" t="str">
        <f t="shared" si="26"/>
        <v>11004 – HČ - zahraniční studenti.</v>
      </c>
      <c r="F436" s="8" t="s">
        <v>10536</v>
      </c>
      <c r="G436" s="9">
        <f t="shared" si="27"/>
        <v>11004</v>
      </c>
      <c r="H436" s="9" t="str">
        <f>VLOOKUP(G436,Tabulka3[],3,0)</f>
        <v>11004 – HČ - zahraniční studenti.</v>
      </c>
    </row>
    <row r="437" spans="1:8" x14ac:dyDescent="0.25">
      <c r="A437" s="9" t="str">
        <f t="shared" si="24"/>
        <v>11004360-00____13 – 360-00 dotace 13</v>
      </c>
      <c r="B437" s="8" t="s">
        <v>7605</v>
      </c>
      <c r="C437" s="8" t="s">
        <v>7012</v>
      </c>
      <c r="D437" s="18" t="str">
        <f t="shared" si="25"/>
        <v>11004</v>
      </c>
      <c r="E437" s="9" t="str">
        <f t="shared" si="26"/>
        <v>11004 – HČ - zahraniční studenti.</v>
      </c>
      <c r="F437" s="8" t="s">
        <v>10537</v>
      </c>
      <c r="G437" s="9">
        <f t="shared" si="27"/>
        <v>11004</v>
      </c>
      <c r="H437" s="9" t="str">
        <f>VLOOKUP(G437,Tabulka3[],3,0)</f>
        <v>11004 – HČ - zahraniční studenti.</v>
      </c>
    </row>
    <row r="438" spans="1:8" x14ac:dyDescent="0.25">
      <c r="A438" s="9" t="str">
        <f t="shared" si="24"/>
        <v>11004360-68____13 – 360-68 režie 13</v>
      </c>
      <c r="B438" s="8" t="s">
        <v>7606</v>
      </c>
      <c r="C438" s="8" t="s">
        <v>7014</v>
      </c>
      <c r="D438" s="18" t="str">
        <f t="shared" si="25"/>
        <v>11004</v>
      </c>
      <c r="E438" s="9" t="str">
        <f t="shared" si="26"/>
        <v>11004 – HČ - zahraniční studenti.</v>
      </c>
      <c r="F438" s="8" t="s">
        <v>10537</v>
      </c>
      <c r="G438" s="9">
        <f t="shared" si="27"/>
        <v>11004</v>
      </c>
      <c r="H438" s="9" t="str">
        <f>VLOOKUP(G438,Tabulka3[],3,0)</f>
        <v>11004 – HČ - zahraniční studenti.</v>
      </c>
    </row>
    <row r="439" spans="1:8" x14ac:dyDescent="0.25">
      <c r="A439" s="9" t="str">
        <f t="shared" si="24"/>
        <v>11004360-88____13 – 360-88 nezp.mzdy 13</v>
      </c>
      <c r="B439" s="8" t="s">
        <v>7607</v>
      </c>
      <c r="C439" s="8" t="s">
        <v>7016</v>
      </c>
      <c r="D439" s="18" t="str">
        <f t="shared" si="25"/>
        <v>11004</v>
      </c>
      <c r="E439" s="9" t="str">
        <f t="shared" si="26"/>
        <v>11004 – HČ - zahraniční studenti.</v>
      </c>
      <c r="F439" s="8" t="s">
        <v>10537</v>
      </c>
      <c r="G439" s="9">
        <f t="shared" si="27"/>
        <v>11004</v>
      </c>
      <c r="H439" s="9" t="str">
        <f>VLOOKUP(G439,Tabulka3[],3,0)</f>
        <v>11004 – HČ - zahraniční studenti.</v>
      </c>
    </row>
    <row r="440" spans="1:8" x14ac:dyDescent="0.25">
      <c r="A440" s="9" t="str">
        <f t="shared" si="24"/>
        <v>11004380-00____13 – 380-00 dotace 13</v>
      </c>
      <c r="B440" s="8" t="s">
        <v>7608</v>
      </c>
      <c r="C440" s="8" t="s">
        <v>7018</v>
      </c>
      <c r="D440" s="18" t="str">
        <f t="shared" si="25"/>
        <v>11004</v>
      </c>
      <c r="E440" s="9" t="str">
        <f t="shared" si="26"/>
        <v>11004 – HČ - zahraniční studenti.</v>
      </c>
      <c r="F440" s="8" t="s">
        <v>10538</v>
      </c>
      <c r="G440" s="9">
        <f t="shared" si="27"/>
        <v>11004</v>
      </c>
      <c r="H440" s="9" t="str">
        <f>VLOOKUP(G440,Tabulka3[],3,0)</f>
        <v>11004 – HČ - zahraniční studenti.</v>
      </c>
    </row>
    <row r="441" spans="1:8" x14ac:dyDescent="0.25">
      <c r="A441" s="9" t="str">
        <f t="shared" si="24"/>
        <v>11004380-88____13 – 380-88 nezp.mzdy 13</v>
      </c>
      <c r="B441" s="8" t="s">
        <v>7609</v>
      </c>
      <c r="C441" s="8" t="s">
        <v>7020</v>
      </c>
      <c r="D441" s="18" t="str">
        <f t="shared" si="25"/>
        <v>11004</v>
      </c>
      <c r="E441" s="9" t="str">
        <f t="shared" si="26"/>
        <v>11004 – HČ - zahraniční studenti.</v>
      </c>
      <c r="F441" s="8" t="s">
        <v>10538</v>
      </c>
      <c r="G441" s="9">
        <f t="shared" si="27"/>
        <v>11004</v>
      </c>
      <c r="H441" s="9" t="str">
        <f>VLOOKUP(G441,Tabulka3[],3,0)</f>
        <v>11004 – HČ - zahraniční studenti.</v>
      </c>
    </row>
    <row r="442" spans="1:8" x14ac:dyDescent="0.25">
      <c r="A442" s="9" t="str">
        <f t="shared" si="24"/>
        <v>11004410-00____13 – 410-00 dotace 13</v>
      </c>
      <c r="B442" s="8" t="s">
        <v>7610</v>
      </c>
      <c r="C442" s="8" t="s">
        <v>7022</v>
      </c>
      <c r="D442" s="18" t="str">
        <f t="shared" si="25"/>
        <v>11004</v>
      </c>
      <c r="E442" s="9" t="str">
        <f t="shared" si="26"/>
        <v>11004 – HČ - zahraniční studenti.</v>
      </c>
      <c r="F442" s="8" t="s">
        <v>10539</v>
      </c>
      <c r="G442" s="9">
        <f t="shared" si="27"/>
        <v>11004</v>
      </c>
      <c r="H442" s="9" t="str">
        <f>VLOOKUP(G442,Tabulka3[],3,0)</f>
        <v>11004 – HČ - zahraniční studenti.</v>
      </c>
    </row>
    <row r="443" spans="1:8" x14ac:dyDescent="0.25">
      <c r="A443" s="9" t="str">
        <f t="shared" si="24"/>
        <v>11004410-68____13 – 410-68 režie 13</v>
      </c>
      <c r="B443" s="8" t="s">
        <v>7611</v>
      </c>
      <c r="C443" s="8" t="s">
        <v>7026</v>
      </c>
      <c r="D443" s="18" t="str">
        <f t="shared" si="25"/>
        <v>11004</v>
      </c>
      <c r="E443" s="9" t="str">
        <f t="shared" si="26"/>
        <v>11004 – HČ - zahraniční studenti.</v>
      </c>
      <c r="F443" s="8" t="s">
        <v>10539</v>
      </c>
      <c r="G443" s="9">
        <f t="shared" si="27"/>
        <v>11004</v>
      </c>
      <c r="H443" s="9" t="str">
        <f>VLOOKUP(G443,Tabulka3[],3,0)</f>
        <v>11004 – HČ - zahraniční studenti.</v>
      </c>
    </row>
    <row r="444" spans="1:8" x14ac:dyDescent="0.25">
      <c r="A444" s="9" t="str">
        <f t="shared" si="24"/>
        <v>11004410-88____13 – 410-88 nezp.mzdy 13</v>
      </c>
      <c r="B444" s="8" t="s">
        <v>7612</v>
      </c>
      <c r="C444" s="8" t="s">
        <v>7028</v>
      </c>
      <c r="D444" s="18" t="str">
        <f t="shared" si="25"/>
        <v>11004</v>
      </c>
      <c r="E444" s="9" t="str">
        <f t="shared" si="26"/>
        <v>11004 – HČ - zahraniční studenti.</v>
      </c>
      <c r="F444" s="8" t="s">
        <v>10539</v>
      </c>
      <c r="G444" s="9">
        <f t="shared" si="27"/>
        <v>11004</v>
      </c>
      <c r="H444" s="9" t="str">
        <f>VLOOKUP(G444,Tabulka3[],3,0)</f>
        <v>11004 – HČ - zahraniční studenti.</v>
      </c>
    </row>
    <row r="445" spans="1:8" x14ac:dyDescent="0.25">
      <c r="A445" s="9" t="str">
        <f t="shared" si="24"/>
        <v>11004430-00____13 – 430-00 dotace 13</v>
      </c>
      <c r="B445" s="8" t="s">
        <v>7613</v>
      </c>
      <c r="C445" s="8" t="s">
        <v>7036</v>
      </c>
      <c r="D445" s="18" t="str">
        <f t="shared" si="25"/>
        <v>11004</v>
      </c>
      <c r="E445" s="9" t="str">
        <f t="shared" si="26"/>
        <v>11004 – HČ - zahraniční studenti.</v>
      </c>
      <c r="F445" s="8" t="s">
        <v>10542</v>
      </c>
      <c r="G445" s="9">
        <f t="shared" si="27"/>
        <v>11004</v>
      </c>
      <c r="H445" s="9" t="str">
        <f>VLOOKUP(G445,Tabulka3[],3,0)</f>
        <v>11004 – HČ - zahraniční studenti.</v>
      </c>
    </row>
    <row r="446" spans="1:8" x14ac:dyDescent="0.25">
      <c r="A446" s="9" t="str">
        <f t="shared" si="24"/>
        <v>11004430-88____13 – 430-88 nezp.mzdy 13</v>
      </c>
      <c r="B446" s="8" t="s">
        <v>7614</v>
      </c>
      <c r="C446" s="8" t="s">
        <v>7038</v>
      </c>
      <c r="D446" s="18" t="str">
        <f t="shared" si="25"/>
        <v>11004</v>
      </c>
      <c r="E446" s="9" t="str">
        <f t="shared" si="26"/>
        <v>11004 – HČ - zahraniční studenti.</v>
      </c>
      <c r="F446" s="8" t="s">
        <v>10542</v>
      </c>
      <c r="G446" s="9">
        <f t="shared" si="27"/>
        <v>11004</v>
      </c>
      <c r="H446" s="9" t="str">
        <f>VLOOKUP(G446,Tabulka3[],3,0)</f>
        <v>11004 – HČ - zahraniční studenti.</v>
      </c>
    </row>
    <row r="447" spans="1:8" x14ac:dyDescent="0.25">
      <c r="A447" s="9" t="str">
        <f t="shared" si="24"/>
        <v>11004431-00____13 – 431-00 dotace 13</v>
      </c>
      <c r="B447" s="8" t="s">
        <v>7615</v>
      </c>
      <c r="C447" s="8" t="s">
        <v>7040</v>
      </c>
      <c r="D447" s="18" t="str">
        <f t="shared" si="25"/>
        <v>11004</v>
      </c>
      <c r="E447" s="9" t="str">
        <f t="shared" si="26"/>
        <v>11004 – HČ - zahraniční studenti.</v>
      </c>
      <c r="F447" s="8" t="s">
        <v>10543</v>
      </c>
      <c r="G447" s="9">
        <f t="shared" si="27"/>
        <v>11004</v>
      </c>
      <c r="H447" s="9" t="str">
        <f>VLOOKUP(G447,Tabulka3[],3,0)</f>
        <v>11004 – HČ - zahraniční studenti.</v>
      </c>
    </row>
    <row r="448" spans="1:8" x14ac:dyDescent="0.25">
      <c r="A448" s="9" t="str">
        <f t="shared" si="24"/>
        <v>11004431-88____13 – 431-88 nezp.mzdy 13</v>
      </c>
      <c r="B448" s="8" t="s">
        <v>7616</v>
      </c>
      <c r="C448" s="8" t="s">
        <v>7042</v>
      </c>
      <c r="D448" s="18" t="str">
        <f t="shared" si="25"/>
        <v>11004</v>
      </c>
      <c r="E448" s="9" t="str">
        <f t="shared" si="26"/>
        <v>11004 – HČ - zahraniční studenti.</v>
      </c>
      <c r="F448" s="8" t="s">
        <v>10543</v>
      </c>
      <c r="G448" s="9">
        <f t="shared" si="27"/>
        <v>11004</v>
      </c>
      <c r="H448" s="9" t="str">
        <f>VLOOKUP(G448,Tabulka3[],3,0)</f>
        <v>11004 – HČ - zahraniční studenti.</v>
      </c>
    </row>
    <row r="449" spans="1:8" x14ac:dyDescent="0.25">
      <c r="A449" s="9" t="str">
        <f t="shared" si="24"/>
        <v>11004433-00____13 – 433-00 dotace 13</v>
      </c>
      <c r="B449" s="8" t="s">
        <v>7617</v>
      </c>
      <c r="C449" s="8" t="s">
        <v>7044</v>
      </c>
      <c r="D449" s="18" t="str">
        <f t="shared" si="25"/>
        <v>11004</v>
      </c>
      <c r="E449" s="9" t="str">
        <f t="shared" si="26"/>
        <v>11004 – HČ - zahraniční studenti.</v>
      </c>
      <c r="F449" s="8" t="s">
        <v>10544</v>
      </c>
      <c r="G449" s="9">
        <f t="shared" si="27"/>
        <v>11004</v>
      </c>
      <c r="H449" s="9" t="str">
        <f>VLOOKUP(G449,Tabulka3[],3,0)</f>
        <v>11004 – HČ - zahraniční studenti.</v>
      </c>
    </row>
    <row r="450" spans="1:8" x14ac:dyDescent="0.25">
      <c r="A450" s="9" t="str">
        <f t="shared" si="24"/>
        <v>11004433-88____13 – 433-88 nezp.mzdy 13</v>
      </c>
      <c r="B450" s="8" t="s">
        <v>7618</v>
      </c>
      <c r="C450" s="8" t="s">
        <v>7046</v>
      </c>
      <c r="D450" s="18" t="str">
        <f t="shared" si="25"/>
        <v>11004</v>
      </c>
      <c r="E450" s="9" t="str">
        <f t="shared" si="26"/>
        <v>11004 – HČ - zahraniční studenti.</v>
      </c>
      <c r="F450" s="8" t="s">
        <v>10544</v>
      </c>
      <c r="G450" s="9">
        <f t="shared" si="27"/>
        <v>11004</v>
      </c>
      <c r="H450" s="9" t="str">
        <f>VLOOKUP(G450,Tabulka3[],3,0)</f>
        <v>11004 – HČ - zahraniční studenti.</v>
      </c>
    </row>
    <row r="451" spans="1:8" x14ac:dyDescent="0.25">
      <c r="A451" s="9" t="str">
        <f t="shared" ref="A451:A514" si="28">_xlfn.CONCAT(B451," – ",C451)</f>
        <v>11004434-00____13 – 434-00 dotace 13</v>
      </c>
      <c r="B451" s="8" t="s">
        <v>7619</v>
      </c>
      <c r="C451" s="8" t="s">
        <v>7048</v>
      </c>
      <c r="D451" s="18" t="str">
        <f t="shared" ref="D451:D514" si="29">MID(B451,1,5)</f>
        <v>11004</v>
      </c>
      <c r="E451" s="9" t="str">
        <f t="shared" ref="E451:E514" si="30">H451</f>
        <v>11004 – HČ - zahraniční studenti.</v>
      </c>
      <c r="F451" s="8" t="s">
        <v>10545</v>
      </c>
      <c r="G451" s="9">
        <f t="shared" ref="G451:G514" si="31">VALUE(D451)</f>
        <v>11004</v>
      </c>
      <c r="H451" s="9" t="str">
        <f>VLOOKUP(G451,Tabulka3[],3,0)</f>
        <v>11004 – HČ - zahraniční studenti.</v>
      </c>
    </row>
    <row r="452" spans="1:8" x14ac:dyDescent="0.25">
      <c r="A452" s="9" t="str">
        <f t="shared" si="28"/>
        <v>11004434-88____13 – 434-88 nezp.mzdy 13</v>
      </c>
      <c r="B452" s="8" t="s">
        <v>7620</v>
      </c>
      <c r="C452" s="8" t="s">
        <v>7050</v>
      </c>
      <c r="D452" s="18" t="str">
        <f t="shared" si="29"/>
        <v>11004</v>
      </c>
      <c r="E452" s="9" t="str">
        <f t="shared" si="30"/>
        <v>11004 – HČ - zahraniční studenti.</v>
      </c>
      <c r="F452" s="8" t="s">
        <v>10545</v>
      </c>
      <c r="G452" s="9">
        <f t="shared" si="31"/>
        <v>11004</v>
      </c>
      <c r="H452" s="9" t="str">
        <f>VLOOKUP(G452,Tabulka3[],3,0)</f>
        <v>11004 – HČ - zahraniční studenti.</v>
      </c>
    </row>
    <row r="453" spans="1:8" x14ac:dyDescent="0.25">
      <c r="A453" s="9" t="str">
        <f t="shared" si="28"/>
        <v>11004435-00____13 – 435-00 dotace 13</v>
      </c>
      <c r="B453" s="8" t="s">
        <v>7621</v>
      </c>
      <c r="C453" s="8" t="s">
        <v>7052</v>
      </c>
      <c r="D453" s="18" t="str">
        <f t="shared" si="29"/>
        <v>11004</v>
      </c>
      <c r="E453" s="9" t="str">
        <f t="shared" si="30"/>
        <v>11004 – HČ - zahraniční studenti.</v>
      </c>
      <c r="F453" s="8" t="s">
        <v>10546</v>
      </c>
      <c r="G453" s="9">
        <f t="shared" si="31"/>
        <v>11004</v>
      </c>
      <c r="H453" s="9" t="str">
        <f>VLOOKUP(G453,Tabulka3[],3,0)</f>
        <v>11004 – HČ - zahraniční studenti.</v>
      </c>
    </row>
    <row r="454" spans="1:8" x14ac:dyDescent="0.25">
      <c r="A454" s="9" t="str">
        <f t="shared" si="28"/>
        <v>11004435-88____13 – 435-88 nezp.mzdy 13</v>
      </c>
      <c r="B454" s="8" t="s">
        <v>7622</v>
      </c>
      <c r="C454" s="8" t="s">
        <v>7054</v>
      </c>
      <c r="D454" s="18" t="str">
        <f t="shared" si="29"/>
        <v>11004</v>
      </c>
      <c r="E454" s="9" t="str">
        <f t="shared" si="30"/>
        <v>11004 – HČ - zahraniční studenti.</v>
      </c>
      <c r="F454" s="8" t="s">
        <v>10546</v>
      </c>
      <c r="G454" s="9">
        <f t="shared" si="31"/>
        <v>11004</v>
      </c>
      <c r="H454" s="9" t="str">
        <f>VLOOKUP(G454,Tabulka3[],3,0)</f>
        <v>11004 – HČ - zahraniční studenti.</v>
      </c>
    </row>
    <row r="455" spans="1:8" x14ac:dyDescent="0.25">
      <c r="A455" s="9" t="str">
        <f t="shared" si="28"/>
        <v>11004436-00____13 – 436-00 dotace 13</v>
      </c>
      <c r="B455" s="8" t="s">
        <v>7623</v>
      </c>
      <c r="C455" s="8" t="s">
        <v>7056</v>
      </c>
      <c r="D455" s="18" t="str">
        <f t="shared" si="29"/>
        <v>11004</v>
      </c>
      <c r="E455" s="9" t="str">
        <f t="shared" si="30"/>
        <v>11004 – HČ - zahraniční studenti.</v>
      </c>
      <c r="F455" s="8" t="s">
        <v>10547</v>
      </c>
      <c r="G455" s="9">
        <f t="shared" si="31"/>
        <v>11004</v>
      </c>
      <c r="H455" s="9" t="str">
        <f>VLOOKUP(G455,Tabulka3[],3,0)</f>
        <v>11004 – HČ - zahraniční studenti.</v>
      </c>
    </row>
    <row r="456" spans="1:8" x14ac:dyDescent="0.25">
      <c r="A456" s="9" t="str">
        <f t="shared" si="28"/>
        <v>11004436-88____13 – 436-88 nezp.mzdy 13</v>
      </c>
      <c r="B456" s="8" t="s">
        <v>7624</v>
      </c>
      <c r="C456" s="8" t="s">
        <v>7058</v>
      </c>
      <c r="D456" s="18" t="str">
        <f t="shared" si="29"/>
        <v>11004</v>
      </c>
      <c r="E456" s="9" t="str">
        <f t="shared" si="30"/>
        <v>11004 – HČ - zahraniční studenti.</v>
      </c>
      <c r="F456" s="8" t="s">
        <v>10547</v>
      </c>
      <c r="G456" s="9">
        <f t="shared" si="31"/>
        <v>11004</v>
      </c>
      <c r="H456" s="9" t="str">
        <f>VLOOKUP(G456,Tabulka3[],3,0)</f>
        <v>11004 – HČ - zahraniční studenti.</v>
      </c>
    </row>
    <row r="457" spans="1:8" x14ac:dyDescent="0.25">
      <c r="A457" s="9" t="str">
        <f t="shared" si="28"/>
        <v>11004437-00____13 – 437-00 dotace 13</v>
      </c>
      <c r="B457" s="8" t="s">
        <v>7625</v>
      </c>
      <c r="C457" s="8" t="s">
        <v>7060</v>
      </c>
      <c r="D457" s="18" t="str">
        <f t="shared" si="29"/>
        <v>11004</v>
      </c>
      <c r="E457" s="9" t="str">
        <f t="shared" si="30"/>
        <v>11004 – HČ - zahraniční studenti.</v>
      </c>
      <c r="F457" s="8" t="s">
        <v>10548</v>
      </c>
      <c r="G457" s="9">
        <f t="shared" si="31"/>
        <v>11004</v>
      </c>
      <c r="H457" s="9" t="str">
        <f>VLOOKUP(G457,Tabulka3[],3,0)</f>
        <v>11004 – HČ - zahraniční studenti.</v>
      </c>
    </row>
    <row r="458" spans="1:8" x14ac:dyDescent="0.25">
      <c r="A458" s="9" t="str">
        <f t="shared" si="28"/>
        <v>11004437-88____13 – 437-88 nezp.mzdy 13</v>
      </c>
      <c r="B458" s="8" t="s">
        <v>7626</v>
      </c>
      <c r="C458" s="8" t="s">
        <v>7062</v>
      </c>
      <c r="D458" s="18" t="str">
        <f t="shared" si="29"/>
        <v>11004</v>
      </c>
      <c r="E458" s="9" t="str">
        <f t="shared" si="30"/>
        <v>11004 – HČ - zahraniční studenti.</v>
      </c>
      <c r="F458" s="8" t="s">
        <v>10548</v>
      </c>
      <c r="G458" s="9">
        <f t="shared" si="31"/>
        <v>11004</v>
      </c>
      <c r="H458" s="9" t="str">
        <f>VLOOKUP(G458,Tabulka3[],3,0)</f>
        <v>11004 – HČ - zahraniční studenti.</v>
      </c>
    </row>
    <row r="459" spans="1:8" x14ac:dyDescent="0.25">
      <c r="A459" s="9" t="str">
        <f t="shared" si="28"/>
        <v>11004438-00____13 – 438-00 dotace 13</v>
      </c>
      <c r="B459" s="8" t="s">
        <v>10177</v>
      </c>
      <c r="C459" s="8" t="s">
        <v>10142</v>
      </c>
      <c r="D459" s="18" t="str">
        <f t="shared" si="29"/>
        <v>11004</v>
      </c>
      <c r="E459" s="9" t="str">
        <f t="shared" si="30"/>
        <v>11004 – HČ - zahraniční studenti.</v>
      </c>
      <c r="F459" s="8" t="s">
        <v>10549</v>
      </c>
      <c r="G459" s="9">
        <f t="shared" si="31"/>
        <v>11004</v>
      </c>
      <c r="H459" s="9" t="str">
        <f>VLOOKUP(G459,Tabulka3[],3,0)</f>
        <v>11004 – HČ - zahraniční studenti.</v>
      </c>
    </row>
    <row r="460" spans="1:8" x14ac:dyDescent="0.25">
      <c r="A460" s="9" t="str">
        <f t="shared" si="28"/>
        <v>11004450-00____13 – 450-00 dotace 13</v>
      </c>
      <c r="B460" s="8" t="s">
        <v>7627</v>
      </c>
      <c r="C460" s="8" t="s">
        <v>7064</v>
      </c>
      <c r="D460" s="18" t="str">
        <f t="shared" si="29"/>
        <v>11004</v>
      </c>
      <c r="E460" s="9" t="str">
        <f t="shared" si="30"/>
        <v>11004 – HČ - zahraniční studenti.</v>
      </c>
      <c r="F460" s="8" t="s">
        <v>10550</v>
      </c>
      <c r="G460" s="9">
        <f t="shared" si="31"/>
        <v>11004</v>
      </c>
      <c r="H460" s="9" t="str">
        <f>VLOOKUP(G460,Tabulka3[],3,0)</f>
        <v>11004 – HČ - zahraniční studenti.</v>
      </c>
    </row>
    <row r="461" spans="1:8" x14ac:dyDescent="0.25">
      <c r="A461" s="9" t="str">
        <f t="shared" si="28"/>
        <v>11004450-88____13 – 450-88 nezp.mzdy 13</v>
      </c>
      <c r="B461" s="8" t="s">
        <v>7628</v>
      </c>
      <c r="C461" s="8" t="s">
        <v>7066</v>
      </c>
      <c r="D461" s="18" t="str">
        <f t="shared" si="29"/>
        <v>11004</v>
      </c>
      <c r="E461" s="9" t="str">
        <f t="shared" si="30"/>
        <v>11004 – HČ - zahraniční studenti.</v>
      </c>
      <c r="F461" s="8" t="s">
        <v>10550</v>
      </c>
      <c r="G461" s="9">
        <f t="shared" si="31"/>
        <v>11004</v>
      </c>
      <c r="H461" s="9" t="str">
        <f>VLOOKUP(G461,Tabulka3[],3,0)</f>
        <v>11004 – HČ - zahraniční studenti.</v>
      </c>
    </row>
    <row r="462" spans="1:8" x14ac:dyDescent="0.25">
      <c r="A462" s="9" t="str">
        <f t="shared" si="28"/>
        <v>11004451-00____13 – 451-00 dotace 13</v>
      </c>
      <c r="B462" s="8" t="s">
        <v>7629</v>
      </c>
      <c r="C462" s="8" t="s">
        <v>7068</v>
      </c>
      <c r="D462" s="18" t="str">
        <f t="shared" si="29"/>
        <v>11004</v>
      </c>
      <c r="E462" s="9" t="str">
        <f t="shared" si="30"/>
        <v>11004 – HČ - zahraniční studenti.</v>
      </c>
      <c r="F462" s="8" t="s">
        <v>10511</v>
      </c>
      <c r="G462" s="9">
        <f t="shared" si="31"/>
        <v>11004</v>
      </c>
      <c r="H462" s="9" t="str">
        <f>VLOOKUP(G462,Tabulka3[],3,0)</f>
        <v>11004 – HČ - zahraniční studenti.</v>
      </c>
    </row>
    <row r="463" spans="1:8" x14ac:dyDescent="0.25">
      <c r="A463" s="9" t="str">
        <f t="shared" si="28"/>
        <v>11004451-20____13 – 451-20 nerozpoč.dotace 13</v>
      </c>
      <c r="B463" s="8" t="s">
        <v>7630</v>
      </c>
      <c r="C463" s="8" t="s">
        <v>7070</v>
      </c>
      <c r="D463" s="18" t="str">
        <f t="shared" si="29"/>
        <v>11004</v>
      </c>
      <c r="E463" s="9" t="str">
        <f t="shared" si="30"/>
        <v>11004 – HČ - zahraniční studenti.</v>
      </c>
      <c r="F463" s="8" t="s">
        <v>10511</v>
      </c>
      <c r="G463" s="9">
        <f t="shared" si="31"/>
        <v>11004</v>
      </c>
      <c r="H463" s="9" t="str">
        <f>VLOOKUP(G463,Tabulka3[],3,0)</f>
        <v>11004 – HČ - zahraniční studenti.</v>
      </c>
    </row>
    <row r="464" spans="1:8" x14ac:dyDescent="0.25">
      <c r="A464" s="9" t="str">
        <f t="shared" si="28"/>
        <v>11004451-88____13 – 451-88 nezp.mzdy 13</v>
      </c>
      <c r="B464" s="8" t="s">
        <v>7631</v>
      </c>
      <c r="C464" s="8" t="s">
        <v>7072</v>
      </c>
      <c r="D464" s="18" t="str">
        <f t="shared" si="29"/>
        <v>11004</v>
      </c>
      <c r="E464" s="9" t="str">
        <f t="shared" si="30"/>
        <v>11004 – HČ - zahraniční studenti.</v>
      </c>
      <c r="F464" s="8" t="s">
        <v>10511</v>
      </c>
      <c r="G464" s="9">
        <f t="shared" si="31"/>
        <v>11004</v>
      </c>
      <c r="H464" s="9" t="str">
        <f>VLOOKUP(G464,Tabulka3[],3,0)</f>
        <v>11004 – HČ - zahraniční studenti.</v>
      </c>
    </row>
    <row r="465" spans="1:8" x14ac:dyDescent="0.25">
      <c r="A465" s="9" t="str">
        <f t="shared" si="28"/>
        <v>11004510-00____13 – 510-00 dotace 13</v>
      </c>
      <c r="B465" s="8" t="s">
        <v>7632</v>
      </c>
      <c r="C465" s="8" t="s">
        <v>7074</v>
      </c>
      <c r="D465" s="18" t="str">
        <f t="shared" si="29"/>
        <v>11004</v>
      </c>
      <c r="E465" s="9" t="str">
        <f t="shared" si="30"/>
        <v>11004 – HČ - zahraniční studenti.</v>
      </c>
      <c r="F465" s="8" t="s">
        <v>10551</v>
      </c>
      <c r="G465" s="9">
        <f t="shared" si="31"/>
        <v>11004</v>
      </c>
      <c r="H465" s="9" t="str">
        <f>VLOOKUP(G465,Tabulka3[],3,0)</f>
        <v>11004 – HČ - zahraniční studenti.</v>
      </c>
    </row>
    <row r="466" spans="1:8" x14ac:dyDescent="0.25">
      <c r="A466" s="9" t="str">
        <f t="shared" si="28"/>
        <v>11004510-68____13 – 510-68 režie 13</v>
      </c>
      <c r="B466" s="8" t="s">
        <v>7633</v>
      </c>
      <c r="C466" s="8" t="s">
        <v>7076</v>
      </c>
      <c r="D466" s="18" t="str">
        <f t="shared" si="29"/>
        <v>11004</v>
      </c>
      <c r="E466" s="9" t="str">
        <f t="shared" si="30"/>
        <v>11004 – HČ - zahraniční studenti.</v>
      </c>
      <c r="F466" s="8" t="s">
        <v>10551</v>
      </c>
      <c r="G466" s="9">
        <f t="shared" si="31"/>
        <v>11004</v>
      </c>
      <c r="H466" s="9" t="str">
        <f>VLOOKUP(G466,Tabulka3[],3,0)</f>
        <v>11004 – HČ - zahraniční studenti.</v>
      </c>
    </row>
    <row r="467" spans="1:8" x14ac:dyDescent="0.25">
      <c r="A467" s="9" t="str">
        <f t="shared" si="28"/>
        <v>11004510-88____13 – 510-88 nezp.mzdy 13</v>
      </c>
      <c r="B467" s="8" t="s">
        <v>7634</v>
      </c>
      <c r="C467" s="8" t="s">
        <v>7078</v>
      </c>
      <c r="D467" s="18" t="str">
        <f t="shared" si="29"/>
        <v>11004</v>
      </c>
      <c r="E467" s="9" t="str">
        <f t="shared" si="30"/>
        <v>11004 – HČ - zahraniční studenti.</v>
      </c>
      <c r="F467" s="8" t="s">
        <v>10551</v>
      </c>
      <c r="G467" s="9">
        <f t="shared" si="31"/>
        <v>11004</v>
      </c>
      <c r="H467" s="9" t="str">
        <f>VLOOKUP(G467,Tabulka3[],3,0)</f>
        <v>11004 – HČ - zahraniční studenti.</v>
      </c>
    </row>
    <row r="468" spans="1:8" x14ac:dyDescent="0.25">
      <c r="A468" s="9" t="str">
        <f t="shared" si="28"/>
        <v>11004511-00____13 – 511-00 dotace 13</v>
      </c>
      <c r="B468" s="8" t="s">
        <v>7635</v>
      </c>
      <c r="C468" s="8" t="s">
        <v>7080</v>
      </c>
      <c r="D468" s="18" t="str">
        <f t="shared" si="29"/>
        <v>11004</v>
      </c>
      <c r="E468" s="9" t="str">
        <f t="shared" si="30"/>
        <v>11004 – HČ - zahraniční studenti.</v>
      </c>
      <c r="F468" s="8" t="s">
        <v>10552</v>
      </c>
      <c r="G468" s="9">
        <f t="shared" si="31"/>
        <v>11004</v>
      </c>
      <c r="H468" s="9" t="str">
        <f>VLOOKUP(G468,Tabulka3[],3,0)</f>
        <v>11004 – HČ - zahraniční studenti.</v>
      </c>
    </row>
    <row r="469" spans="1:8" x14ac:dyDescent="0.25">
      <c r="A469" s="9" t="str">
        <f t="shared" si="28"/>
        <v>11004511-88____13 – 511-88 nezp.mzdy 13</v>
      </c>
      <c r="B469" s="8" t="s">
        <v>7636</v>
      </c>
      <c r="C469" s="8" t="s">
        <v>7082</v>
      </c>
      <c r="D469" s="18" t="str">
        <f t="shared" si="29"/>
        <v>11004</v>
      </c>
      <c r="E469" s="9" t="str">
        <f t="shared" si="30"/>
        <v>11004 – HČ - zahraniční studenti.</v>
      </c>
      <c r="F469" s="8" t="s">
        <v>10552</v>
      </c>
      <c r="G469" s="9">
        <f t="shared" si="31"/>
        <v>11004</v>
      </c>
      <c r="H469" s="9" t="str">
        <f>VLOOKUP(G469,Tabulka3[],3,0)</f>
        <v>11004 – HČ - zahraniční studenti.</v>
      </c>
    </row>
    <row r="470" spans="1:8" x14ac:dyDescent="0.25">
      <c r="A470" s="9" t="str">
        <f t="shared" si="28"/>
        <v>11004520-00____13 – 520-00 dotace 13</v>
      </c>
      <c r="B470" s="8" t="s">
        <v>7637</v>
      </c>
      <c r="C470" s="8" t="s">
        <v>7084</v>
      </c>
      <c r="D470" s="18" t="str">
        <f t="shared" si="29"/>
        <v>11004</v>
      </c>
      <c r="E470" s="9" t="str">
        <f t="shared" si="30"/>
        <v>11004 – HČ - zahraniční studenti.</v>
      </c>
      <c r="F470" s="8" t="s">
        <v>10553</v>
      </c>
      <c r="G470" s="9">
        <f t="shared" si="31"/>
        <v>11004</v>
      </c>
      <c r="H470" s="9" t="str">
        <f>VLOOKUP(G470,Tabulka3[],3,0)</f>
        <v>11004 – HČ - zahraniční studenti.</v>
      </c>
    </row>
    <row r="471" spans="1:8" x14ac:dyDescent="0.25">
      <c r="A471" s="9" t="str">
        <f t="shared" si="28"/>
        <v>11004520-68____13 – 520-68 režie 13</v>
      </c>
      <c r="B471" s="8" t="s">
        <v>10493</v>
      </c>
      <c r="C471" s="8" t="s">
        <v>10472</v>
      </c>
      <c r="D471" s="18" t="str">
        <f t="shared" si="29"/>
        <v>11004</v>
      </c>
      <c r="E471" s="9" t="str">
        <f t="shared" si="30"/>
        <v>11004 – HČ - zahraniční studenti.</v>
      </c>
      <c r="F471" s="8" t="s">
        <v>10553</v>
      </c>
      <c r="G471" s="9">
        <f t="shared" si="31"/>
        <v>11004</v>
      </c>
      <c r="H471" s="9" t="str">
        <f>VLOOKUP(G471,Tabulka3[],3,0)</f>
        <v>11004 – HČ - zahraniční studenti.</v>
      </c>
    </row>
    <row r="472" spans="1:8" x14ac:dyDescent="0.25">
      <c r="A472" s="9" t="str">
        <f t="shared" si="28"/>
        <v>11004520-88____13 – 520-88 nezp.mzdy 13</v>
      </c>
      <c r="B472" s="8" t="s">
        <v>7638</v>
      </c>
      <c r="C472" s="8" t="s">
        <v>7086</v>
      </c>
      <c r="D472" s="18" t="str">
        <f t="shared" si="29"/>
        <v>11004</v>
      </c>
      <c r="E472" s="9" t="str">
        <f t="shared" si="30"/>
        <v>11004 – HČ - zahraniční studenti.</v>
      </c>
      <c r="F472" s="8" t="s">
        <v>10553</v>
      </c>
      <c r="G472" s="9">
        <f t="shared" si="31"/>
        <v>11004</v>
      </c>
      <c r="H472" s="9" t="str">
        <f>VLOOKUP(G472,Tabulka3[],3,0)</f>
        <v>11004 – HČ - zahraniční studenti.</v>
      </c>
    </row>
    <row r="473" spans="1:8" x14ac:dyDescent="0.25">
      <c r="A473" s="9" t="str">
        <f t="shared" si="28"/>
        <v>11004530-00____13 – 530-00 dotace 13</v>
      </c>
      <c r="B473" s="8" t="s">
        <v>7639</v>
      </c>
      <c r="C473" s="8" t="s">
        <v>7088</v>
      </c>
      <c r="D473" s="18" t="str">
        <f t="shared" si="29"/>
        <v>11004</v>
      </c>
      <c r="E473" s="9" t="str">
        <f t="shared" si="30"/>
        <v>11004 – HČ - zahraniční studenti.</v>
      </c>
      <c r="F473" s="8" t="s">
        <v>10554</v>
      </c>
      <c r="G473" s="9">
        <f t="shared" si="31"/>
        <v>11004</v>
      </c>
      <c r="H473" s="9" t="str">
        <f>VLOOKUP(G473,Tabulka3[],3,0)</f>
        <v>11004 – HČ - zahraniční studenti.</v>
      </c>
    </row>
    <row r="474" spans="1:8" x14ac:dyDescent="0.25">
      <c r="A474" s="9" t="str">
        <f t="shared" si="28"/>
        <v>11004530-68____13 – 530-68 režie 13</v>
      </c>
      <c r="B474" s="8" t="s">
        <v>7640</v>
      </c>
      <c r="C474" s="8" t="s">
        <v>7090</v>
      </c>
      <c r="D474" s="18" t="str">
        <f t="shared" si="29"/>
        <v>11004</v>
      </c>
      <c r="E474" s="9" t="str">
        <f t="shared" si="30"/>
        <v>11004 – HČ - zahraniční studenti.</v>
      </c>
      <c r="F474" s="8" t="s">
        <v>10554</v>
      </c>
      <c r="G474" s="9">
        <f t="shared" si="31"/>
        <v>11004</v>
      </c>
      <c r="H474" s="9" t="str">
        <f>VLOOKUP(G474,Tabulka3[],3,0)</f>
        <v>11004 – HČ - zahraniční studenti.</v>
      </c>
    </row>
    <row r="475" spans="1:8" x14ac:dyDescent="0.25">
      <c r="A475" s="9" t="str">
        <f t="shared" si="28"/>
        <v>11004530-88____13 – 530-88 nezp.mzdy 13</v>
      </c>
      <c r="B475" s="8" t="s">
        <v>7641</v>
      </c>
      <c r="C475" s="8" t="s">
        <v>7092</v>
      </c>
      <c r="D475" s="18" t="str">
        <f t="shared" si="29"/>
        <v>11004</v>
      </c>
      <c r="E475" s="9" t="str">
        <f t="shared" si="30"/>
        <v>11004 – HČ - zahraniční studenti.</v>
      </c>
      <c r="F475" s="8" t="s">
        <v>10554</v>
      </c>
      <c r="G475" s="9">
        <f t="shared" si="31"/>
        <v>11004</v>
      </c>
      <c r="H475" s="9" t="str">
        <f>VLOOKUP(G475,Tabulka3[],3,0)</f>
        <v>11004 – HČ - zahraniční studenti.</v>
      </c>
    </row>
    <row r="476" spans="1:8" x14ac:dyDescent="0.25">
      <c r="A476" s="9" t="str">
        <f t="shared" si="28"/>
        <v>11004540-00____13 – 540-00 dotace 13</v>
      </c>
      <c r="B476" s="8" t="s">
        <v>7642</v>
      </c>
      <c r="C476" s="8" t="s">
        <v>7094</v>
      </c>
      <c r="D476" s="18" t="str">
        <f t="shared" si="29"/>
        <v>11004</v>
      </c>
      <c r="E476" s="9" t="str">
        <f t="shared" si="30"/>
        <v>11004 – HČ - zahraniční studenti.</v>
      </c>
      <c r="F476" s="8" t="s">
        <v>10555</v>
      </c>
      <c r="G476" s="9">
        <f t="shared" si="31"/>
        <v>11004</v>
      </c>
      <c r="H476" s="9" t="str">
        <f>VLOOKUP(G476,Tabulka3[],3,0)</f>
        <v>11004 – HČ - zahraniční studenti.</v>
      </c>
    </row>
    <row r="477" spans="1:8" x14ac:dyDescent="0.25">
      <c r="A477" s="9" t="str">
        <f t="shared" si="28"/>
        <v>11004540-68____13 – 540-68 režie 13</v>
      </c>
      <c r="B477" s="8" t="s">
        <v>7643</v>
      </c>
      <c r="C477" s="8" t="s">
        <v>7096</v>
      </c>
      <c r="D477" s="18" t="str">
        <f t="shared" si="29"/>
        <v>11004</v>
      </c>
      <c r="E477" s="9" t="str">
        <f t="shared" si="30"/>
        <v>11004 – HČ - zahraniční studenti.</v>
      </c>
      <c r="F477" s="8" t="s">
        <v>10555</v>
      </c>
      <c r="G477" s="9">
        <f t="shared" si="31"/>
        <v>11004</v>
      </c>
      <c r="H477" s="9" t="str">
        <f>VLOOKUP(G477,Tabulka3[],3,0)</f>
        <v>11004 – HČ - zahraniční studenti.</v>
      </c>
    </row>
    <row r="478" spans="1:8" x14ac:dyDescent="0.25">
      <c r="A478" s="9" t="str">
        <f t="shared" si="28"/>
        <v>11004540-88____13 – 540-88 nezp.mzdy 13</v>
      </c>
      <c r="B478" s="8" t="s">
        <v>7644</v>
      </c>
      <c r="C478" s="8" t="s">
        <v>7098</v>
      </c>
      <c r="D478" s="18" t="str">
        <f t="shared" si="29"/>
        <v>11004</v>
      </c>
      <c r="E478" s="9" t="str">
        <f t="shared" si="30"/>
        <v>11004 – HČ - zahraniční studenti.</v>
      </c>
      <c r="F478" s="8" t="s">
        <v>10555</v>
      </c>
      <c r="G478" s="9">
        <f t="shared" si="31"/>
        <v>11004</v>
      </c>
      <c r="H478" s="9" t="str">
        <f>VLOOKUP(G478,Tabulka3[],3,0)</f>
        <v>11004 – HČ - zahraniční studenti.</v>
      </c>
    </row>
    <row r="479" spans="1:8" x14ac:dyDescent="0.25">
      <c r="A479" s="9" t="str">
        <f t="shared" si="28"/>
        <v>11004560-00____13 – 560-00 dotace 13</v>
      </c>
      <c r="B479" s="8" t="s">
        <v>7645</v>
      </c>
      <c r="C479" s="8" t="s">
        <v>7100</v>
      </c>
      <c r="D479" s="18" t="str">
        <f t="shared" si="29"/>
        <v>11004</v>
      </c>
      <c r="E479" s="9" t="str">
        <f t="shared" si="30"/>
        <v>11004 – HČ - zahraniční studenti.</v>
      </c>
      <c r="F479" s="8" t="s">
        <v>10556</v>
      </c>
      <c r="G479" s="9">
        <f t="shared" si="31"/>
        <v>11004</v>
      </c>
      <c r="H479" s="9" t="str">
        <f>VLOOKUP(G479,Tabulka3[],3,0)</f>
        <v>11004 – HČ - zahraniční studenti.</v>
      </c>
    </row>
    <row r="480" spans="1:8" x14ac:dyDescent="0.25">
      <c r="A480" s="9" t="str">
        <f t="shared" si="28"/>
        <v>11004560-88____13 – 560-88 nezp.mzdy 13</v>
      </c>
      <c r="B480" s="8" t="s">
        <v>7646</v>
      </c>
      <c r="C480" s="8" t="s">
        <v>7102</v>
      </c>
      <c r="D480" s="18" t="str">
        <f t="shared" si="29"/>
        <v>11004</v>
      </c>
      <c r="E480" s="9" t="str">
        <f t="shared" si="30"/>
        <v>11004 – HČ - zahraniční studenti.</v>
      </c>
      <c r="F480" s="8" t="s">
        <v>10556</v>
      </c>
      <c r="G480" s="9">
        <f t="shared" si="31"/>
        <v>11004</v>
      </c>
      <c r="H480" s="9" t="str">
        <f>VLOOKUP(G480,Tabulka3[],3,0)</f>
        <v>11004 – HČ - zahraniční studenti.</v>
      </c>
    </row>
    <row r="481" spans="1:8" x14ac:dyDescent="0.25">
      <c r="A481" s="9" t="str">
        <f t="shared" si="28"/>
        <v>11004570-00____13 – 570-00 dotace 13</v>
      </c>
      <c r="B481" s="8" t="s">
        <v>7647</v>
      </c>
      <c r="C481" s="8" t="s">
        <v>7104</v>
      </c>
      <c r="D481" s="18" t="str">
        <f t="shared" si="29"/>
        <v>11004</v>
      </c>
      <c r="E481" s="9" t="str">
        <f t="shared" si="30"/>
        <v>11004 – HČ - zahraniční studenti.</v>
      </c>
      <c r="F481" s="8" t="s">
        <v>10557</v>
      </c>
      <c r="G481" s="9">
        <f t="shared" si="31"/>
        <v>11004</v>
      </c>
      <c r="H481" s="9" t="str">
        <f>VLOOKUP(G481,Tabulka3[],3,0)</f>
        <v>11004 – HČ - zahraniční studenti.</v>
      </c>
    </row>
    <row r="482" spans="1:8" x14ac:dyDescent="0.25">
      <c r="A482" s="9" t="str">
        <f t="shared" si="28"/>
        <v>11004570-88____13 – 570-88 nezp.mzdy 13</v>
      </c>
      <c r="B482" s="8" t="s">
        <v>7648</v>
      </c>
      <c r="C482" s="8" t="s">
        <v>7106</v>
      </c>
      <c r="D482" s="18" t="str">
        <f t="shared" si="29"/>
        <v>11004</v>
      </c>
      <c r="E482" s="9" t="str">
        <f t="shared" si="30"/>
        <v>11004 – HČ - zahraniční studenti.</v>
      </c>
      <c r="F482" s="8" t="s">
        <v>10557</v>
      </c>
      <c r="G482" s="9">
        <f t="shared" si="31"/>
        <v>11004</v>
      </c>
      <c r="H482" s="9" t="str">
        <f>VLOOKUP(G482,Tabulka3[],3,0)</f>
        <v>11004 – HČ - zahraniční studenti.</v>
      </c>
    </row>
    <row r="483" spans="1:8" x14ac:dyDescent="0.25">
      <c r="A483" s="9" t="str">
        <f t="shared" si="28"/>
        <v>11004580-00____13 – 580-00 dotace 13</v>
      </c>
      <c r="B483" s="8" t="s">
        <v>7649</v>
      </c>
      <c r="C483" s="8" t="s">
        <v>7108</v>
      </c>
      <c r="D483" s="18" t="str">
        <f t="shared" si="29"/>
        <v>11004</v>
      </c>
      <c r="E483" s="9" t="str">
        <f t="shared" si="30"/>
        <v>11004 – HČ - zahraniční studenti.</v>
      </c>
      <c r="F483" s="8" t="s">
        <v>10558</v>
      </c>
      <c r="G483" s="9">
        <f t="shared" si="31"/>
        <v>11004</v>
      </c>
      <c r="H483" s="9" t="str">
        <f>VLOOKUP(G483,Tabulka3[],3,0)</f>
        <v>11004 – HČ - zahraniční studenti.</v>
      </c>
    </row>
    <row r="484" spans="1:8" x14ac:dyDescent="0.25">
      <c r="A484" s="9" t="str">
        <f t="shared" si="28"/>
        <v>11004580-88____13 – 580-88 nezp.mzdy 13</v>
      </c>
      <c r="B484" s="8" t="s">
        <v>7650</v>
      </c>
      <c r="C484" s="8" t="s">
        <v>7110</v>
      </c>
      <c r="D484" s="18" t="str">
        <f t="shared" si="29"/>
        <v>11004</v>
      </c>
      <c r="E484" s="9" t="str">
        <f t="shared" si="30"/>
        <v>11004 – HČ - zahraniční studenti.</v>
      </c>
      <c r="F484" s="8" t="s">
        <v>10558</v>
      </c>
      <c r="G484" s="9">
        <f t="shared" si="31"/>
        <v>11004</v>
      </c>
      <c r="H484" s="9" t="str">
        <f>VLOOKUP(G484,Tabulka3[],3,0)</f>
        <v>11004 – HČ - zahraniční studenti.</v>
      </c>
    </row>
    <row r="485" spans="1:8" x14ac:dyDescent="0.25">
      <c r="A485" s="9" t="str">
        <f t="shared" si="28"/>
        <v>11004590-00____13 – 590-00 dotace 13</v>
      </c>
      <c r="B485" s="8" t="s">
        <v>7651</v>
      </c>
      <c r="C485" s="8" t="s">
        <v>7112</v>
      </c>
      <c r="D485" s="18" t="str">
        <f t="shared" si="29"/>
        <v>11004</v>
      </c>
      <c r="E485" s="9" t="str">
        <f t="shared" si="30"/>
        <v>11004 – HČ - zahraniční studenti.</v>
      </c>
      <c r="F485" s="8" t="s">
        <v>10559</v>
      </c>
      <c r="G485" s="9">
        <f t="shared" si="31"/>
        <v>11004</v>
      </c>
      <c r="H485" s="9" t="str">
        <f>VLOOKUP(G485,Tabulka3[],3,0)</f>
        <v>11004 – HČ - zahraniční studenti.</v>
      </c>
    </row>
    <row r="486" spans="1:8" x14ac:dyDescent="0.25">
      <c r="A486" s="9" t="str">
        <f t="shared" si="28"/>
        <v>11004590-88____13 – 590-88 nezp.mzdy 13</v>
      </c>
      <c r="B486" s="8" t="s">
        <v>7652</v>
      </c>
      <c r="C486" s="8" t="s">
        <v>7116</v>
      </c>
      <c r="D486" s="18" t="str">
        <f t="shared" si="29"/>
        <v>11004</v>
      </c>
      <c r="E486" s="9" t="str">
        <f t="shared" si="30"/>
        <v>11004 – HČ - zahraniční studenti.</v>
      </c>
      <c r="F486" s="8" t="s">
        <v>10559</v>
      </c>
      <c r="G486" s="9">
        <f t="shared" si="31"/>
        <v>11004</v>
      </c>
      <c r="H486" s="9" t="str">
        <f>VLOOKUP(G486,Tabulka3[],3,0)</f>
        <v>11004 – HČ - zahraniční studenti.</v>
      </c>
    </row>
    <row r="487" spans="1:8" x14ac:dyDescent="0.25">
      <c r="A487" s="9" t="str">
        <f t="shared" si="28"/>
        <v>11004591-00____13 – 591-00 dotace 13</v>
      </c>
      <c r="B487" s="8" t="s">
        <v>7653</v>
      </c>
      <c r="C487" s="8" t="s">
        <v>7118</v>
      </c>
      <c r="D487" s="18" t="str">
        <f t="shared" si="29"/>
        <v>11004</v>
      </c>
      <c r="E487" s="9" t="str">
        <f t="shared" si="30"/>
        <v>11004 – HČ - zahraniční studenti.</v>
      </c>
      <c r="F487" s="8" t="s">
        <v>10560</v>
      </c>
      <c r="G487" s="9">
        <f t="shared" si="31"/>
        <v>11004</v>
      </c>
      <c r="H487" s="9" t="str">
        <f>VLOOKUP(G487,Tabulka3[],3,0)</f>
        <v>11004 – HČ - zahraniční studenti.</v>
      </c>
    </row>
    <row r="488" spans="1:8" x14ac:dyDescent="0.25">
      <c r="A488" s="9" t="str">
        <f t="shared" si="28"/>
        <v>11004591-88____13 – 591-88 nezp.mzdy 13</v>
      </c>
      <c r="B488" s="8" t="s">
        <v>7654</v>
      </c>
      <c r="C488" s="8" t="s">
        <v>7120</v>
      </c>
      <c r="D488" s="18" t="str">
        <f t="shared" si="29"/>
        <v>11004</v>
      </c>
      <c r="E488" s="9" t="str">
        <f t="shared" si="30"/>
        <v>11004 – HČ - zahraniční studenti.</v>
      </c>
      <c r="F488" s="8" t="s">
        <v>10560</v>
      </c>
      <c r="G488" s="9">
        <f t="shared" si="31"/>
        <v>11004</v>
      </c>
      <c r="H488" s="9" t="str">
        <f>VLOOKUP(G488,Tabulka3[],3,0)</f>
        <v>11004 – HČ - zahraniční studenti.</v>
      </c>
    </row>
    <row r="489" spans="1:8" x14ac:dyDescent="0.25">
      <c r="A489" s="9" t="str">
        <f t="shared" si="28"/>
        <v>11004600-00____13 – 600-00 dotace 13</v>
      </c>
      <c r="B489" s="8" t="s">
        <v>7655</v>
      </c>
      <c r="C489" s="8" t="s">
        <v>7122</v>
      </c>
      <c r="D489" s="18" t="str">
        <f t="shared" si="29"/>
        <v>11004</v>
      </c>
      <c r="E489" s="9" t="str">
        <f t="shared" si="30"/>
        <v>11004 – HČ - zahraniční studenti.</v>
      </c>
      <c r="F489" s="8" t="s">
        <v>10561</v>
      </c>
      <c r="G489" s="9">
        <f t="shared" si="31"/>
        <v>11004</v>
      </c>
      <c r="H489" s="9" t="str">
        <f>VLOOKUP(G489,Tabulka3[],3,0)</f>
        <v>11004 – HČ - zahraniční studenti.</v>
      </c>
    </row>
    <row r="490" spans="1:8" x14ac:dyDescent="0.25">
      <c r="A490" s="9" t="str">
        <f t="shared" si="28"/>
        <v>11004600-68____13 – 600-68 režie 13</v>
      </c>
      <c r="B490" s="8" t="s">
        <v>7656</v>
      </c>
      <c r="C490" s="8" t="s">
        <v>7124</v>
      </c>
      <c r="D490" s="18" t="str">
        <f t="shared" si="29"/>
        <v>11004</v>
      </c>
      <c r="E490" s="9" t="str">
        <f t="shared" si="30"/>
        <v>11004 – HČ - zahraniční studenti.</v>
      </c>
      <c r="F490" s="8" t="s">
        <v>10561</v>
      </c>
      <c r="G490" s="9">
        <f t="shared" si="31"/>
        <v>11004</v>
      </c>
      <c r="H490" s="9" t="str">
        <f>VLOOKUP(G490,Tabulka3[],3,0)</f>
        <v>11004 – HČ - zahraniční studenti.</v>
      </c>
    </row>
    <row r="491" spans="1:8" x14ac:dyDescent="0.25">
      <c r="A491" s="9" t="str">
        <f t="shared" si="28"/>
        <v>11004600-88____13 – 600-88 nezp.mzdy 13</v>
      </c>
      <c r="B491" s="8" t="s">
        <v>7657</v>
      </c>
      <c r="C491" s="8" t="s">
        <v>7126</v>
      </c>
      <c r="D491" s="18" t="str">
        <f t="shared" si="29"/>
        <v>11004</v>
      </c>
      <c r="E491" s="9" t="str">
        <f t="shared" si="30"/>
        <v>11004 – HČ - zahraniční studenti.</v>
      </c>
      <c r="F491" s="8" t="s">
        <v>10561</v>
      </c>
      <c r="G491" s="9">
        <f t="shared" si="31"/>
        <v>11004</v>
      </c>
      <c r="H491" s="9" t="str">
        <f>VLOOKUP(G491,Tabulka3[],3,0)</f>
        <v>11004 – HČ - zahraniční studenti.</v>
      </c>
    </row>
    <row r="492" spans="1:8" x14ac:dyDescent="0.25">
      <c r="A492" s="9" t="str">
        <f t="shared" si="28"/>
        <v>11004610-00____13 – 610-00 dotace 13</v>
      </c>
      <c r="B492" s="8" t="s">
        <v>7658</v>
      </c>
      <c r="C492" s="8" t="s">
        <v>7128</v>
      </c>
      <c r="D492" s="18" t="str">
        <f t="shared" si="29"/>
        <v>11004</v>
      </c>
      <c r="E492" s="9" t="str">
        <f t="shared" si="30"/>
        <v>11004 – HČ - zahraniční studenti.</v>
      </c>
      <c r="F492" s="8" t="s">
        <v>10562</v>
      </c>
      <c r="G492" s="9">
        <f t="shared" si="31"/>
        <v>11004</v>
      </c>
      <c r="H492" s="9" t="str">
        <f>VLOOKUP(G492,Tabulka3[],3,0)</f>
        <v>11004 – HČ - zahraniční studenti.</v>
      </c>
    </row>
    <row r="493" spans="1:8" x14ac:dyDescent="0.25">
      <c r="A493" s="9" t="str">
        <f t="shared" si="28"/>
        <v>11004610-68____13 – 610-68 režie 13</v>
      </c>
      <c r="B493" s="8" t="s">
        <v>7659</v>
      </c>
      <c r="C493" s="8" t="s">
        <v>7130</v>
      </c>
      <c r="D493" s="18" t="str">
        <f t="shared" si="29"/>
        <v>11004</v>
      </c>
      <c r="E493" s="9" t="str">
        <f t="shared" si="30"/>
        <v>11004 – HČ - zahraniční studenti.</v>
      </c>
      <c r="F493" s="8" t="s">
        <v>10562</v>
      </c>
      <c r="G493" s="9">
        <f t="shared" si="31"/>
        <v>11004</v>
      </c>
      <c r="H493" s="9" t="str">
        <f>VLOOKUP(G493,Tabulka3[],3,0)</f>
        <v>11004 – HČ - zahraniční studenti.</v>
      </c>
    </row>
    <row r="494" spans="1:8" x14ac:dyDescent="0.25">
      <c r="A494" s="9" t="str">
        <f t="shared" si="28"/>
        <v>11004610-88____13 – 610-88 nezp.mzdy 13</v>
      </c>
      <c r="B494" s="8" t="s">
        <v>7660</v>
      </c>
      <c r="C494" s="8" t="s">
        <v>7132</v>
      </c>
      <c r="D494" s="18" t="str">
        <f t="shared" si="29"/>
        <v>11004</v>
      </c>
      <c r="E494" s="9" t="str">
        <f t="shared" si="30"/>
        <v>11004 – HČ - zahraniční studenti.</v>
      </c>
      <c r="F494" s="8" t="s">
        <v>10562</v>
      </c>
      <c r="G494" s="9">
        <f t="shared" si="31"/>
        <v>11004</v>
      </c>
      <c r="H494" s="9" t="str">
        <f>VLOOKUP(G494,Tabulka3[],3,0)</f>
        <v>11004 – HČ - zahraniční studenti.</v>
      </c>
    </row>
    <row r="495" spans="1:8" x14ac:dyDescent="0.25">
      <c r="A495" s="9" t="str">
        <f t="shared" si="28"/>
        <v>11004611-00____13 – 611-00 dotace 13</v>
      </c>
      <c r="B495" s="8" t="s">
        <v>7661</v>
      </c>
      <c r="C495" s="8" t="s">
        <v>7134</v>
      </c>
      <c r="D495" s="18" t="str">
        <f t="shared" si="29"/>
        <v>11004</v>
      </c>
      <c r="E495" s="9" t="str">
        <f t="shared" si="30"/>
        <v>11004 – HČ - zahraniční studenti.</v>
      </c>
      <c r="F495" s="8" t="s">
        <v>10563</v>
      </c>
      <c r="G495" s="9">
        <f t="shared" si="31"/>
        <v>11004</v>
      </c>
      <c r="H495" s="9" t="str">
        <f>VLOOKUP(G495,Tabulka3[],3,0)</f>
        <v>11004 – HČ - zahraniční studenti.</v>
      </c>
    </row>
    <row r="496" spans="1:8" x14ac:dyDescent="0.25">
      <c r="A496" s="9" t="str">
        <f t="shared" si="28"/>
        <v>11004611-68____13 – 611-68 režie 13</v>
      </c>
      <c r="B496" s="8" t="s">
        <v>7662</v>
      </c>
      <c r="C496" s="8" t="s">
        <v>7136</v>
      </c>
      <c r="D496" s="18" t="str">
        <f t="shared" si="29"/>
        <v>11004</v>
      </c>
      <c r="E496" s="9" t="str">
        <f t="shared" si="30"/>
        <v>11004 – HČ - zahraniční studenti.</v>
      </c>
      <c r="F496" s="8" t="s">
        <v>10563</v>
      </c>
      <c r="G496" s="9">
        <f t="shared" si="31"/>
        <v>11004</v>
      </c>
      <c r="H496" s="9" t="str">
        <f>VLOOKUP(G496,Tabulka3[],3,0)</f>
        <v>11004 – HČ - zahraniční studenti.</v>
      </c>
    </row>
    <row r="497" spans="1:8" x14ac:dyDescent="0.25">
      <c r="A497" s="9" t="str">
        <f t="shared" si="28"/>
        <v>11004611-88____13 – 611-88 nezp.mzdy 13</v>
      </c>
      <c r="B497" s="8" t="s">
        <v>7663</v>
      </c>
      <c r="C497" s="8" t="s">
        <v>7138</v>
      </c>
      <c r="D497" s="18" t="str">
        <f t="shared" si="29"/>
        <v>11004</v>
      </c>
      <c r="E497" s="9" t="str">
        <f t="shared" si="30"/>
        <v>11004 – HČ - zahraniční studenti.</v>
      </c>
      <c r="F497" s="8" t="s">
        <v>10563</v>
      </c>
      <c r="G497" s="9">
        <f t="shared" si="31"/>
        <v>11004</v>
      </c>
      <c r="H497" s="9" t="str">
        <f>VLOOKUP(G497,Tabulka3[],3,0)</f>
        <v>11004 – HČ - zahraniční studenti.</v>
      </c>
    </row>
    <row r="498" spans="1:8" x14ac:dyDescent="0.25">
      <c r="A498" s="9" t="str">
        <f t="shared" si="28"/>
        <v>11004620-00____13 – 620-00 dotace 13</v>
      </c>
      <c r="B498" s="8" t="s">
        <v>7664</v>
      </c>
      <c r="C498" s="8" t="s">
        <v>7140</v>
      </c>
      <c r="D498" s="18" t="str">
        <f t="shared" si="29"/>
        <v>11004</v>
      </c>
      <c r="E498" s="9" t="str">
        <f t="shared" si="30"/>
        <v>11004 – HČ - zahraniční studenti.</v>
      </c>
      <c r="F498" s="8" t="s">
        <v>10564</v>
      </c>
      <c r="G498" s="9">
        <f t="shared" si="31"/>
        <v>11004</v>
      </c>
      <c r="H498" s="9" t="str">
        <f>VLOOKUP(G498,Tabulka3[],3,0)</f>
        <v>11004 – HČ - zahraniční studenti.</v>
      </c>
    </row>
    <row r="499" spans="1:8" x14ac:dyDescent="0.25">
      <c r="A499" s="9" t="str">
        <f t="shared" si="28"/>
        <v>11004620-88____13 – 620-88 nezp.mzdy 13</v>
      </c>
      <c r="B499" s="8" t="s">
        <v>7665</v>
      </c>
      <c r="C499" s="8" t="s">
        <v>7142</v>
      </c>
      <c r="D499" s="18" t="str">
        <f t="shared" si="29"/>
        <v>11004</v>
      </c>
      <c r="E499" s="9" t="str">
        <f t="shared" si="30"/>
        <v>11004 – HČ - zahraniční studenti.</v>
      </c>
      <c r="F499" s="8" t="s">
        <v>10564</v>
      </c>
      <c r="G499" s="9">
        <f t="shared" si="31"/>
        <v>11004</v>
      </c>
      <c r="H499" s="9" t="str">
        <f>VLOOKUP(G499,Tabulka3[],3,0)</f>
        <v>11004 – HČ - zahraniční studenti.</v>
      </c>
    </row>
    <row r="500" spans="1:8" x14ac:dyDescent="0.25">
      <c r="A500" s="9" t="str">
        <f t="shared" si="28"/>
        <v>11004630-00____13 – 630-00 dotace 13</v>
      </c>
      <c r="B500" s="8" t="s">
        <v>7666</v>
      </c>
      <c r="C500" s="8" t="s">
        <v>7144</v>
      </c>
      <c r="D500" s="18" t="str">
        <f t="shared" si="29"/>
        <v>11004</v>
      </c>
      <c r="E500" s="9" t="str">
        <f t="shared" si="30"/>
        <v>11004 – HČ - zahraniční studenti.</v>
      </c>
      <c r="F500" s="8" t="s">
        <v>10565</v>
      </c>
      <c r="G500" s="9">
        <f t="shared" si="31"/>
        <v>11004</v>
      </c>
      <c r="H500" s="9" t="str">
        <f>VLOOKUP(G500,Tabulka3[],3,0)</f>
        <v>11004 – HČ - zahraniční studenti.</v>
      </c>
    </row>
    <row r="501" spans="1:8" x14ac:dyDescent="0.25">
      <c r="A501" s="9" t="str">
        <f t="shared" si="28"/>
        <v>11004630-68____13 – 630-68 režie 13</v>
      </c>
      <c r="B501" s="8" t="s">
        <v>7667</v>
      </c>
      <c r="C501" s="8" t="s">
        <v>7146</v>
      </c>
      <c r="D501" s="18" t="str">
        <f t="shared" si="29"/>
        <v>11004</v>
      </c>
      <c r="E501" s="9" t="str">
        <f t="shared" si="30"/>
        <v>11004 – HČ - zahraniční studenti.</v>
      </c>
      <c r="F501" s="8" t="s">
        <v>10565</v>
      </c>
      <c r="G501" s="9">
        <f t="shared" si="31"/>
        <v>11004</v>
      </c>
      <c r="H501" s="9" t="str">
        <f>VLOOKUP(G501,Tabulka3[],3,0)</f>
        <v>11004 – HČ - zahraniční studenti.</v>
      </c>
    </row>
    <row r="502" spans="1:8" x14ac:dyDescent="0.25">
      <c r="A502" s="9" t="str">
        <f t="shared" si="28"/>
        <v>11004630-88____13 – 630-88 nezp.mzdy 13</v>
      </c>
      <c r="B502" s="8" t="s">
        <v>7668</v>
      </c>
      <c r="C502" s="8" t="s">
        <v>7148</v>
      </c>
      <c r="D502" s="18" t="str">
        <f t="shared" si="29"/>
        <v>11004</v>
      </c>
      <c r="E502" s="9" t="str">
        <f t="shared" si="30"/>
        <v>11004 – HČ - zahraniční studenti.</v>
      </c>
      <c r="F502" s="8" t="s">
        <v>10565</v>
      </c>
      <c r="G502" s="9">
        <f t="shared" si="31"/>
        <v>11004</v>
      </c>
      <c r="H502" s="9" t="str">
        <f>VLOOKUP(G502,Tabulka3[],3,0)</f>
        <v>11004 – HČ - zahraniční studenti.</v>
      </c>
    </row>
    <row r="503" spans="1:8" x14ac:dyDescent="0.25">
      <c r="A503" s="9" t="str">
        <f t="shared" si="28"/>
        <v>11004640-00____13 – 640-00 dotace 13</v>
      </c>
      <c r="B503" s="8" t="s">
        <v>7669</v>
      </c>
      <c r="C503" s="8" t="s">
        <v>7150</v>
      </c>
      <c r="D503" s="18" t="str">
        <f t="shared" si="29"/>
        <v>11004</v>
      </c>
      <c r="E503" s="9" t="str">
        <f t="shared" si="30"/>
        <v>11004 – HČ - zahraniční studenti.</v>
      </c>
      <c r="F503" s="8" t="s">
        <v>10566</v>
      </c>
      <c r="G503" s="9">
        <f t="shared" si="31"/>
        <v>11004</v>
      </c>
      <c r="H503" s="9" t="str">
        <f>VLOOKUP(G503,Tabulka3[],3,0)</f>
        <v>11004 – HČ - zahraniční studenti.</v>
      </c>
    </row>
    <row r="504" spans="1:8" x14ac:dyDescent="0.25">
      <c r="A504" s="9" t="str">
        <f t="shared" si="28"/>
        <v>11004640-88____13 – 640-88 nezp.mzdy 13</v>
      </c>
      <c r="B504" s="8" t="s">
        <v>7670</v>
      </c>
      <c r="C504" s="8" t="s">
        <v>7152</v>
      </c>
      <c r="D504" s="18" t="str">
        <f t="shared" si="29"/>
        <v>11004</v>
      </c>
      <c r="E504" s="9" t="str">
        <f t="shared" si="30"/>
        <v>11004 – HČ - zahraniční studenti.</v>
      </c>
      <c r="F504" s="8" t="s">
        <v>10566</v>
      </c>
      <c r="G504" s="9">
        <f t="shared" si="31"/>
        <v>11004</v>
      </c>
      <c r="H504" s="9" t="str">
        <f>VLOOKUP(G504,Tabulka3[],3,0)</f>
        <v>11004 – HČ - zahraniční studenti.</v>
      </c>
    </row>
    <row r="505" spans="1:8" x14ac:dyDescent="0.25">
      <c r="A505" s="9" t="str">
        <f t="shared" si="28"/>
        <v>11004641-00____13 – 641-00 dotace 13</v>
      </c>
      <c r="B505" s="8" t="s">
        <v>7671</v>
      </c>
      <c r="C505" s="8" t="s">
        <v>7154</v>
      </c>
      <c r="D505" s="18" t="str">
        <f t="shared" si="29"/>
        <v>11004</v>
      </c>
      <c r="E505" s="9" t="str">
        <f t="shared" si="30"/>
        <v>11004 – HČ - zahraniční studenti.</v>
      </c>
      <c r="F505" s="8" t="s">
        <v>10567</v>
      </c>
      <c r="G505" s="9">
        <f t="shared" si="31"/>
        <v>11004</v>
      </c>
      <c r="H505" s="9" t="str">
        <f>VLOOKUP(G505,Tabulka3[],3,0)</f>
        <v>11004 – HČ - zahraniční studenti.</v>
      </c>
    </row>
    <row r="506" spans="1:8" x14ac:dyDescent="0.25">
      <c r="A506" s="9" t="str">
        <f t="shared" si="28"/>
        <v>11004641-88____13 – 641-88 nezp.mzdy 13</v>
      </c>
      <c r="B506" s="8" t="s">
        <v>7672</v>
      </c>
      <c r="C506" s="8" t="s">
        <v>7156</v>
      </c>
      <c r="D506" s="18" t="str">
        <f t="shared" si="29"/>
        <v>11004</v>
      </c>
      <c r="E506" s="9" t="str">
        <f t="shared" si="30"/>
        <v>11004 – HČ - zahraniční studenti.</v>
      </c>
      <c r="F506" s="8" t="s">
        <v>10567</v>
      </c>
      <c r="G506" s="9">
        <f t="shared" si="31"/>
        <v>11004</v>
      </c>
      <c r="H506" s="9" t="str">
        <f>VLOOKUP(G506,Tabulka3[],3,0)</f>
        <v>11004 – HČ - zahraniční studenti.</v>
      </c>
    </row>
    <row r="507" spans="1:8" x14ac:dyDescent="0.25">
      <c r="A507" s="9" t="str">
        <f t="shared" si="28"/>
        <v>11004643-00____13 – 643-00 dotace 13</v>
      </c>
      <c r="B507" s="8" t="s">
        <v>7673</v>
      </c>
      <c r="C507" s="8" t="s">
        <v>7158</v>
      </c>
      <c r="D507" s="18" t="str">
        <f t="shared" si="29"/>
        <v>11004</v>
      </c>
      <c r="E507" s="9" t="str">
        <f t="shared" si="30"/>
        <v>11004 – HČ - zahraniční studenti.</v>
      </c>
      <c r="F507" s="8" t="s">
        <v>10568</v>
      </c>
      <c r="G507" s="9">
        <f t="shared" si="31"/>
        <v>11004</v>
      </c>
      <c r="H507" s="9" t="str">
        <f>VLOOKUP(G507,Tabulka3[],3,0)</f>
        <v>11004 – HČ - zahraniční studenti.</v>
      </c>
    </row>
    <row r="508" spans="1:8" x14ac:dyDescent="0.25">
      <c r="A508" s="9" t="str">
        <f t="shared" si="28"/>
        <v>11004643-88____13 – 643-88 nezp.mzdy 13</v>
      </c>
      <c r="B508" s="8" t="s">
        <v>7674</v>
      </c>
      <c r="C508" s="8" t="s">
        <v>7160</v>
      </c>
      <c r="D508" s="18" t="str">
        <f t="shared" si="29"/>
        <v>11004</v>
      </c>
      <c r="E508" s="9" t="str">
        <f t="shared" si="30"/>
        <v>11004 – HČ - zahraniční studenti.</v>
      </c>
      <c r="F508" s="8" t="s">
        <v>10568</v>
      </c>
      <c r="G508" s="9">
        <f t="shared" si="31"/>
        <v>11004</v>
      </c>
      <c r="H508" s="9" t="str">
        <f>VLOOKUP(G508,Tabulka3[],3,0)</f>
        <v>11004 – HČ - zahraniční studenti.</v>
      </c>
    </row>
    <row r="509" spans="1:8" x14ac:dyDescent="0.25">
      <c r="A509" s="9" t="str">
        <f t="shared" si="28"/>
        <v>11004650-00____13 – 650-00 dotace 13</v>
      </c>
      <c r="B509" s="8" t="s">
        <v>7675</v>
      </c>
      <c r="C509" s="8" t="s">
        <v>7162</v>
      </c>
      <c r="D509" s="18" t="str">
        <f t="shared" si="29"/>
        <v>11004</v>
      </c>
      <c r="E509" s="9" t="str">
        <f t="shared" si="30"/>
        <v>11004 – HČ - zahraniční studenti.</v>
      </c>
      <c r="F509" s="8" t="s">
        <v>10540</v>
      </c>
      <c r="G509" s="9">
        <f t="shared" si="31"/>
        <v>11004</v>
      </c>
      <c r="H509" s="9" t="str">
        <f>VLOOKUP(G509,Tabulka3[],3,0)</f>
        <v>11004 – HČ - zahraniční studenti.</v>
      </c>
    </row>
    <row r="510" spans="1:8" x14ac:dyDescent="0.25">
      <c r="A510" s="9" t="str">
        <f t="shared" si="28"/>
        <v>11004650-68____13 – 650-68 režie 13</v>
      </c>
      <c r="B510" s="8" t="s">
        <v>7676</v>
      </c>
      <c r="C510" s="8" t="s">
        <v>7164</v>
      </c>
      <c r="D510" s="18" t="str">
        <f t="shared" si="29"/>
        <v>11004</v>
      </c>
      <c r="E510" s="9" t="str">
        <f t="shared" si="30"/>
        <v>11004 – HČ - zahraniční studenti.</v>
      </c>
      <c r="F510" s="8" t="s">
        <v>10540</v>
      </c>
      <c r="G510" s="9">
        <f t="shared" si="31"/>
        <v>11004</v>
      </c>
      <c r="H510" s="9" t="str">
        <f>VLOOKUP(G510,Tabulka3[],3,0)</f>
        <v>11004 – HČ - zahraniční studenti.</v>
      </c>
    </row>
    <row r="511" spans="1:8" x14ac:dyDescent="0.25">
      <c r="A511" s="9" t="str">
        <f t="shared" si="28"/>
        <v>11004650-88____13 – 650-88 nezp.mzdy 13</v>
      </c>
      <c r="B511" s="8" t="s">
        <v>7677</v>
      </c>
      <c r="C511" s="8" t="s">
        <v>7166</v>
      </c>
      <c r="D511" s="18" t="str">
        <f t="shared" si="29"/>
        <v>11004</v>
      </c>
      <c r="E511" s="9" t="str">
        <f t="shared" si="30"/>
        <v>11004 – HČ - zahraniční studenti.</v>
      </c>
      <c r="F511" s="8" t="s">
        <v>10540</v>
      </c>
      <c r="G511" s="9">
        <f t="shared" si="31"/>
        <v>11004</v>
      </c>
      <c r="H511" s="9" t="str">
        <f>VLOOKUP(G511,Tabulka3[],3,0)</f>
        <v>11004 – HČ - zahraniční studenti.</v>
      </c>
    </row>
    <row r="512" spans="1:8" x14ac:dyDescent="0.25">
      <c r="A512" s="9" t="str">
        <f t="shared" si="28"/>
        <v>11004660-00____13 – 660-00 dotace 13</v>
      </c>
      <c r="B512" s="8" t="s">
        <v>7678</v>
      </c>
      <c r="C512" s="8" t="s">
        <v>7168</v>
      </c>
      <c r="D512" s="18" t="str">
        <f t="shared" si="29"/>
        <v>11004</v>
      </c>
      <c r="E512" s="9" t="str">
        <f t="shared" si="30"/>
        <v>11004 – HČ - zahraniční studenti.</v>
      </c>
      <c r="F512" s="8" t="s">
        <v>10569</v>
      </c>
      <c r="G512" s="9">
        <f t="shared" si="31"/>
        <v>11004</v>
      </c>
      <c r="H512" s="9" t="str">
        <f>VLOOKUP(G512,Tabulka3[],3,0)</f>
        <v>11004 – HČ - zahraniční studenti.</v>
      </c>
    </row>
    <row r="513" spans="1:8" x14ac:dyDescent="0.25">
      <c r="A513" s="9" t="str">
        <f t="shared" si="28"/>
        <v>11004660-88____13 – 660-88 nezp.mzdy 13</v>
      </c>
      <c r="B513" s="8" t="s">
        <v>7679</v>
      </c>
      <c r="C513" s="8" t="s">
        <v>7170</v>
      </c>
      <c r="D513" s="18" t="str">
        <f t="shared" si="29"/>
        <v>11004</v>
      </c>
      <c r="E513" s="9" t="str">
        <f t="shared" si="30"/>
        <v>11004 – HČ - zahraniční studenti.</v>
      </c>
      <c r="F513" s="8" t="s">
        <v>10569</v>
      </c>
      <c r="G513" s="9">
        <f t="shared" si="31"/>
        <v>11004</v>
      </c>
      <c r="H513" s="9" t="str">
        <f>VLOOKUP(G513,Tabulka3[],3,0)</f>
        <v>11004 – HČ - zahraniční studenti.</v>
      </c>
    </row>
    <row r="514" spans="1:8" x14ac:dyDescent="0.25">
      <c r="A514" s="9" t="str">
        <f t="shared" si="28"/>
        <v>11004680-00____13 – 680-00 dotace 13</v>
      </c>
      <c r="B514" s="8" t="s">
        <v>7680</v>
      </c>
      <c r="C514" s="8" t="s">
        <v>7172</v>
      </c>
      <c r="D514" s="18" t="str">
        <f t="shared" si="29"/>
        <v>11004</v>
      </c>
      <c r="E514" s="9" t="str">
        <f t="shared" si="30"/>
        <v>11004 – HČ - zahraniční studenti.</v>
      </c>
      <c r="F514" s="8" t="s">
        <v>10541</v>
      </c>
      <c r="G514" s="9">
        <f t="shared" si="31"/>
        <v>11004</v>
      </c>
      <c r="H514" s="9" t="str">
        <f>VLOOKUP(G514,Tabulka3[],3,0)</f>
        <v>11004 – HČ - zahraniční studenti.</v>
      </c>
    </row>
    <row r="515" spans="1:8" x14ac:dyDescent="0.25">
      <c r="A515" s="9" t="str">
        <f t="shared" ref="A515:A578" si="32">_xlfn.CONCAT(B515," – ",C515)</f>
        <v>11004680-88____13 – 680-88 nezp.mzdy 13</v>
      </c>
      <c r="B515" s="8" t="s">
        <v>7681</v>
      </c>
      <c r="C515" s="8" t="s">
        <v>7174</v>
      </c>
      <c r="D515" s="18" t="str">
        <f t="shared" ref="D515:D578" si="33">MID(B515,1,5)</f>
        <v>11004</v>
      </c>
      <c r="E515" s="9" t="str">
        <f t="shared" ref="E515:E578" si="34">H515</f>
        <v>11004 – HČ - zahraniční studenti.</v>
      </c>
      <c r="F515" s="8" t="s">
        <v>10541</v>
      </c>
      <c r="G515" s="9">
        <f t="shared" ref="G515:G578" si="35">VALUE(D515)</f>
        <v>11004</v>
      </c>
      <c r="H515" s="9" t="str">
        <f>VLOOKUP(G515,Tabulka3[],3,0)</f>
        <v>11004 – HČ - zahraniční studenti.</v>
      </c>
    </row>
    <row r="516" spans="1:8" x14ac:dyDescent="0.25">
      <c r="A516" s="9" t="str">
        <f t="shared" si="32"/>
        <v>11004690-00____13 – 690-00 dotace 13</v>
      </c>
      <c r="B516" s="8" t="s">
        <v>7682</v>
      </c>
      <c r="C516" s="8" t="s">
        <v>7176</v>
      </c>
      <c r="D516" s="18" t="str">
        <f t="shared" si="33"/>
        <v>11004</v>
      </c>
      <c r="E516" s="9" t="str">
        <f t="shared" si="34"/>
        <v>11004 – HČ - zahraniční studenti.</v>
      </c>
      <c r="F516" s="8" t="s">
        <v>10570</v>
      </c>
      <c r="G516" s="9">
        <f t="shared" si="35"/>
        <v>11004</v>
      </c>
      <c r="H516" s="9" t="str">
        <f>VLOOKUP(G516,Tabulka3[],3,0)</f>
        <v>11004 – HČ - zahraniční studenti.</v>
      </c>
    </row>
    <row r="517" spans="1:8" x14ac:dyDescent="0.25">
      <c r="A517" s="9" t="str">
        <f t="shared" si="32"/>
        <v>11004690-88____13 – 690-88 nezp.mzdy 13</v>
      </c>
      <c r="B517" s="8" t="s">
        <v>7683</v>
      </c>
      <c r="C517" s="8" t="s">
        <v>7178</v>
      </c>
      <c r="D517" s="18" t="str">
        <f t="shared" si="33"/>
        <v>11004</v>
      </c>
      <c r="E517" s="9" t="str">
        <f t="shared" si="34"/>
        <v>11004 – HČ - zahraniční studenti.</v>
      </c>
      <c r="F517" s="8" t="s">
        <v>10570</v>
      </c>
      <c r="G517" s="9">
        <f t="shared" si="35"/>
        <v>11004</v>
      </c>
      <c r="H517" s="9" t="str">
        <f>VLOOKUP(G517,Tabulka3[],3,0)</f>
        <v>11004 – HČ - zahraniční studenti.</v>
      </c>
    </row>
    <row r="518" spans="1:8" x14ac:dyDescent="0.25">
      <c r="A518" s="9" t="str">
        <f t="shared" si="32"/>
        <v>11004700-00____13 – 700-00 dotace 13</v>
      </c>
      <c r="B518" s="8" t="s">
        <v>7684</v>
      </c>
      <c r="C518" s="8" t="s">
        <v>7180</v>
      </c>
      <c r="D518" s="18" t="str">
        <f t="shared" si="33"/>
        <v>11004</v>
      </c>
      <c r="E518" s="9" t="str">
        <f t="shared" si="34"/>
        <v>11004 – HČ - zahraniční studenti.</v>
      </c>
      <c r="F518" s="8" t="s">
        <v>10571</v>
      </c>
      <c r="G518" s="9">
        <f t="shared" si="35"/>
        <v>11004</v>
      </c>
      <c r="H518" s="9" t="str">
        <f>VLOOKUP(G518,Tabulka3[],3,0)</f>
        <v>11004 – HČ - zahraniční studenti.</v>
      </c>
    </row>
    <row r="519" spans="1:8" x14ac:dyDescent="0.25">
      <c r="A519" s="9" t="str">
        <f t="shared" si="32"/>
        <v>11004700-88____13 – 700-88 nezp.mzdy 13</v>
      </c>
      <c r="B519" s="8" t="s">
        <v>7685</v>
      </c>
      <c r="C519" s="8" t="s">
        <v>7182</v>
      </c>
      <c r="D519" s="18" t="str">
        <f t="shared" si="33"/>
        <v>11004</v>
      </c>
      <c r="E519" s="9" t="str">
        <f t="shared" si="34"/>
        <v>11004 – HČ - zahraniční studenti.</v>
      </c>
      <c r="F519" s="8" t="s">
        <v>10571</v>
      </c>
      <c r="G519" s="9">
        <f t="shared" si="35"/>
        <v>11004</v>
      </c>
      <c r="H519" s="9" t="str">
        <f>VLOOKUP(G519,Tabulka3[],3,0)</f>
        <v>11004 – HČ - zahraniční studenti.</v>
      </c>
    </row>
    <row r="520" spans="1:8" x14ac:dyDescent="0.25">
      <c r="A520" s="9" t="str">
        <f t="shared" si="32"/>
        <v>11004701-00____13 – 701-00 dotace 13</v>
      </c>
      <c r="B520" s="8" t="s">
        <v>7686</v>
      </c>
      <c r="C520" s="8" t="s">
        <v>7184</v>
      </c>
      <c r="D520" s="18" t="str">
        <f t="shared" si="33"/>
        <v>11004</v>
      </c>
      <c r="E520" s="9" t="str">
        <f t="shared" si="34"/>
        <v>11004 – HČ - zahraniční studenti.</v>
      </c>
      <c r="F520" s="8" t="s">
        <v>10572</v>
      </c>
      <c r="G520" s="9">
        <f t="shared" si="35"/>
        <v>11004</v>
      </c>
      <c r="H520" s="9" t="str">
        <f>VLOOKUP(G520,Tabulka3[],3,0)</f>
        <v>11004 – HČ - zahraniční studenti.</v>
      </c>
    </row>
    <row r="521" spans="1:8" x14ac:dyDescent="0.25">
      <c r="A521" s="9" t="str">
        <f t="shared" si="32"/>
        <v>11004701-88____13 – 701-88 nezp.mzdy 13</v>
      </c>
      <c r="B521" s="8" t="s">
        <v>7687</v>
      </c>
      <c r="C521" s="8" t="s">
        <v>7186</v>
      </c>
      <c r="D521" s="18" t="str">
        <f t="shared" si="33"/>
        <v>11004</v>
      </c>
      <c r="E521" s="9" t="str">
        <f t="shared" si="34"/>
        <v>11004 – HČ - zahraniční studenti.</v>
      </c>
      <c r="F521" s="8" t="s">
        <v>10572</v>
      </c>
      <c r="G521" s="9">
        <f t="shared" si="35"/>
        <v>11004</v>
      </c>
      <c r="H521" s="9" t="str">
        <f>VLOOKUP(G521,Tabulka3[],3,0)</f>
        <v>11004 – HČ - zahraniční studenti.</v>
      </c>
    </row>
    <row r="522" spans="1:8" x14ac:dyDescent="0.25">
      <c r="A522" s="9" t="str">
        <f t="shared" si="32"/>
        <v>11004710-00____13 – 710-00 dotace 13</v>
      </c>
      <c r="B522" s="8" t="s">
        <v>7688</v>
      </c>
      <c r="C522" s="8" t="s">
        <v>7188</v>
      </c>
      <c r="D522" s="18" t="str">
        <f t="shared" si="33"/>
        <v>11004</v>
      </c>
      <c r="E522" s="9" t="str">
        <f t="shared" si="34"/>
        <v>11004 – HČ - zahraniční studenti.</v>
      </c>
      <c r="F522" s="8" t="s">
        <v>10573</v>
      </c>
      <c r="G522" s="9">
        <f t="shared" si="35"/>
        <v>11004</v>
      </c>
      <c r="H522" s="9" t="str">
        <f>VLOOKUP(G522,Tabulka3[],3,0)</f>
        <v>11004 – HČ - zahraniční studenti.</v>
      </c>
    </row>
    <row r="523" spans="1:8" x14ac:dyDescent="0.25">
      <c r="A523" s="9" t="str">
        <f t="shared" si="32"/>
        <v>11004710-68____13 – 710-68 režie 13</v>
      </c>
      <c r="B523" s="8" t="s">
        <v>7689</v>
      </c>
      <c r="C523" s="8" t="s">
        <v>7190</v>
      </c>
      <c r="D523" s="18" t="str">
        <f t="shared" si="33"/>
        <v>11004</v>
      </c>
      <c r="E523" s="9" t="str">
        <f t="shared" si="34"/>
        <v>11004 – HČ - zahraniční studenti.</v>
      </c>
      <c r="F523" s="8" t="s">
        <v>10573</v>
      </c>
      <c r="G523" s="9">
        <f t="shared" si="35"/>
        <v>11004</v>
      </c>
      <c r="H523" s="9" t="str">
        <f>VLOOKUP(G523,Tabulka3[],3,0)</f>
        <v>11004 – HČ - zahraniční studenti.</v>
      </c>
    </row>
    <row r="524" spans="1:8" x14ac:dyDescent="0.25">
      <c r="A524" s="9" t="str">
        <f t="shared" si="32"/>
        <v>11004710-88____13 – 710-88 nezp.mzdy 13</v>
      </c>
      <c r="B524" s="8" t="s">
        <v>7690</v>
      </c>
      <c r="C524" s="8" t="s">
        <v>7192</v>
      </c>
      <c r="D524" s="18" t="str">
        <f t="shared" si="33"/>
        <v>11004</v>
      </c>
      <c r="E524" s="9" t="str">
        <f t="shared" si="34"/>
        <v>11004 – HČ - zahraniční studenti.</v>
      </c>
      <c r="F524" s="8" t="s">
        <v>10573</v>
      </c>
      <c r="G524" s="9">
        <f t="shared" si="35"/>
        <v>11004</v>
      </c>
      <c r="H524" s="9" t="str">
        <f>VLOOKUP(G524,Tabulka3[],3,0)</f>
        <v>11004 – HČ - zahraniční studenti.</v>
      </c>
    </row>
    <row r="525" spans="1:8" x14ac:dyDescent="0.25">
      <c r="A525" s="9" t="str">
        <f t="shared" si="32"/>
        <v>11004720-00____13 – 720-00 dotace 13</v>
      </c>
      <c r="B525" s="8" t="s">
        <v>7691</v>
      </c>
      <c r="C525" s="8" t="s">
        <v>7194</v>
      </c>
      <c r="D525" s="18" t="str">
        <f t="shared" si="33"/>
        <v>11004</v>
      </c>
      <c r="E525" s="9" t="str">
        <f t="shared" si="34"/>
        <v>11004 – HČ - zahraniční studenti.</v>
      </c>
      <c r="F525" s="8" t="s">
        <v>10574</v>
      </c>
      <c r="G525" s="9">
        <f t="shared" si="35"/>
        <v>11004</v>
      </c>
      <c r="H525" s="9" t="str">
        <f>VLOOKUP(G525,Tabulka3[],3,0)</f>
        <v>11004 – HČ - zahraniční studenti.</v>
      </c>
    </row>
    <row r="526" spans="1:8" x14ac:dyDescent="0.25">
      <c r="A526" s="9" t="str">
        <f t="shared" si="32"/>
        <v>11004720-88____13 – 720-88 nezp.mzdy 13</v>
      </c>
      <c r="B526" s="8" t="s">
        <v>7692</v>
      </c>
      <c r="C526" s="8" t="s">
        <v>7196</v>
      </c>
      <c r="D526" s="18" t="str">
        <f t="shared" si="33"/>
        <v>11004</v>
      </c>
      <c r="E526" s="9" t="str">
        <f t="shared" si="34"/>
        <v>11004 – HČ - zahraniční studenti.</v>
      </c>
      <c r="F526" s="8" t="s">
        <v>10574</v>
      </c>
      <c r="G526" s="9">
        <f t="shared" si="35"/>
        <v>11004</v>
      </c>
      <c r="H526" s="9" t="str">
        <f>VLOOKUP(G526,Tabulka3[],3,0)</f>
        <v>11004 – HČ - zahraniční studenti.</v>
      </c>
    </row>
    <row r="527" spans="1:8" x14ac:dyDescent="0.25">
      <c r="A527" s="9" t="str">
        <f t="shared" si="32"/>
        <v>11004730-00____13 – 730-00 dotace 13</v>
      </c>
      <c r="B527" s="8" t="s">
        <v>7693</v>
      </c>
      <c r="C527" s="8" t="s">
        <v>7198</v>
      </c>
      <c r="D527" s="18" t="str">
        <f t="shared" si="33"/>
        <v>11004</v>
      </c>
      <c r="E527" s="9" t="str">
        <f t="shared" si="34"/>
        <v>11004 – HČ - zahraniční studenti.</v>
      </c>
      <c r="F527" s="8" t="s">
        <v>10575</v>
      </c>
      <c r="G527" s="9">
        <f t="shared" si="35"/>
        <v>11004</v>
      </c>
      <c r="H527" s="9" t="str">
        <f>VLOOKUP(G527,Tabulka3[],3,0)</f>
        <v>11004 – HČ - zahraniční studenti.</v>
      </c>
    </row>
    <row r="528" spans="1:8" x14ac:dyDescent="0.25">
      <c r="A528" s="9" t="str">
        <f t="shared" si="32"/>
        <v>11004730-88____13 – 730-88 nezp.mzdy 13</v>
      </c>
      <c r="B528" s="8" t="s">
        <v>7694</v>
      </c>
      <c r="C528" s="8" t="s">
        <v>7200</v>
      </c>
      <c r="D528" s="18" t="str">
        <f t="shared" si="33"/>
        <v>11004</v>
      </c>
      <c r="E528" s="9" t="str">
        <f t="shared" si="34"/>
        <v>11004 – HČ - zahraniční studenti.</v>
      </c>
      <c r="F528" s="8" t="s">
        <v>10575</v>
      </c>
      <c r="G528" s="9">
        <f t="shared" si="35"/>
        <v>11004</v>
      </c>
      <c r="H528" s="9" t="str">
        <f>VLOOKUP(G528,Tabulka3[],3,0)</f>
        <v>11004 – HČ - zahraniční studenti.</v>
      </c>
    </row>
    <row r="529" spans="1:8" x14ac:dyDescent="0.25">
      <c r="A529" s="9" t="str">
        <f t="shared" si="32"/>
        <v>11004740-00____13 – 740-00 dotace 13</v>
      </c>
      <c r="B529" s="8" t="s">
        <v>7695</v>
      </c>
      <c r="C529" s="8" t="s">
        <v>7202</v>
      </c>
      <c r="D529" s="18" t="str">
        <f t="shared" si="33"/>
        <v>11004</v>
      </c>
      <c r="E529" s="9" t="str">
        <f t="shared" si="34"/>
        <v>11004 – HČ - zahraniční studenti.</v>
      </c>
      <c r="F529" s="8" t="s">
        <v>10576</v>
      </c>
      <c r="G529" s="9">
        <f t="shared" si="35"/>
        <v>11004</v>
      </c>
      <c r="H529" s="9" t="str">
        <f>VLOOKUP(G529,Tabulka3[],3,0)</f>
        <v>11004 – HČ - zahraniční studenti.</v>
      </c>
    </row>
    <row r="530" spans="1:8" x14ac:dyDescent="0.25">
      <c r="A530" s="9" t="str">
        <f t="shared" si="32"/>
        <v>11004740-88____13 – 740-88 nezp.mzdy 13</v>
      </c>
      <c r="B530" s="8" t="s">
        <v>7696</v>
      </c>
      <c r="C530" s="8" t="s">
        <v>7204</v>
      </c>
      <c r="D530" s="18" t="str">
        <f t="shared" si="33"/>
        <v>11004</v>
      </c>
      <c r="E530" s="9" t="str">
        <f t="shared" si="34"/>
        <v>11004 – HČ - zahraniční studenti.</v>
      </c>
      <c r="F530" s="8" t="s">
        <v>10576</v>
      </c>
      <c r="G530" s="9">
        <f t="shared" si="35"/>
        <v>11004</v>
      </c>
      <c r="H530" s="9" t="str">
        <f>VLOOKUP(G530,Tabulka3[],3,0)</f>
        <v>11004 – HČ - zahraniční studenti.</v>
      </c>
    </row>
    <row r="531" spans="1:8" x14ac:dyDescent="0.25">
      <c r="A531" s="9" t="str">
        <f t="shared" si="32"/>
        <v>11004750-00____13 – 750-00 dotace 13</v>
      </c>
      <c r="B531" s="8" t="s">
        <v>7697</v>
      </c>
      <c r="C531" s="8" t="s">
        <v>7206</v>
      </c>
      <c r="D531" s="18" t="str">
        <f t="shared" si="33"/>
        <v>11004</v>
      </c>
      <c r="E531" s="9" t="str">
        <f t="shared" si="34"/>
        <v>11004 – HČ - zahraniční studenti.</v>
      </c>
      <c r="F531" s="8" t="s">
        <v>10577</v>
      </c>
      <c r="G531" s="9">
        <f t="shared" si="35"/>
        <v>11004</v>
      </c>
      <c r="H531" s="9" t="str">
        <f>VLOOKUP(G531,Tabulka3[],3,0)</f>
        <v>11004 – HČ - zahraniční studenti.</v>
      </c>
    </row>
    <row r="532" spans="1:8" x14ac:dyDescent="0.25">
      <c r="A532" s="9" t="str">
        <f t="shared" si="32"/>
        <v>11004750-68____13 – 750-68 režie 13</v>
      </c>
      <c r="B532" s="8" t="s">
        <v>7698</v>
      </c>
      <c r="C532" s="8" t="s">
        <v>7208</v>
      </c>
      <c r="D532" s="18" t="str">
        <f t="shared" si="33"/>
        <v>11004</v>
      </c>
      <c r="E532" s="9" t="str">
        <f t="shared" si="34"/>
        <v>11004 – HČ - zahraniční studenti.</v>
      </c>
      <c r="F532" s="8" t="s">
        <v>10577</v>
      </c>
      <c r="G532" s="9">
        <f t="shared" si="35"/>
        <v>11004</v>
      </c>
      <c r="H532" s="9" t="str">
        <f>VLOOKUP(G532,Tabulka3[],3,0)</f>
        <v>11004 – HČ - zahraniční studenti.</v>
      </c>
    </row>
    <row r="533" spans="1:8" x14ac:dyDescent="0.25">
      <c r="A533" s="9" t="str">
        <f t="shared" si="32"/>
        <v>11004750-88____13 – 750-88 nezp.mzdy 13</v>
      </c>
      <c r="B533" s="8" t="s">
        <v>7699</v>
      </c>
      <c r="C533" s="8" t="s">
        <v>7210</v>
      </c>
      <c r="D533" s="18" t="str">
        <f t="shared" si="33"/>
        <v>11004</v>
      </c>
      <c r="E533" s="9" t="str">
        <f t="shared" si="34"/>
        <v>11004 – HČ - zahraniční studenti.</v>
      </c>
      <c r="F533" s="8" t="s">
        <v>10577</v>
      </c>
      <c r="G533" s="9">
        <f t="shared" si="35"/>
        <v>11004</v>
      </c>
      <c r="H533" s="9" t="str">
        <f>VLOOKUP(G533,Tabulka3[],3,0)</f>
        <v>11004 – HČ - zahraniční studenti.</v>
      </c>
    </row>
    <row r="534" spans="1:8" x14ac:dyDescent="0.25">
      <c r="A534" s="9" t="str">
        <f t="shared" si="32"/>
        <v>11004770-00____13 – 770-00 dotace 13</v>
      </c>
      <c r="B534" s="8" t="s">
        <v>7700</v>
      </c>
      <c r="C534" s="8" t="s">
        <v>7212</v>
      </c>
      <c r="D534" s="18" t="str">
        <f t="shared" si="33"/>
        <v>11004</v>
      </c>
      <c r="E534" s="9" t="str">
        <f t="shared" si="34"/>
        <v>11004 – HČ - zahraniční studenti.</v>
      </c>
      <c r="F534" s="8" t="s">
        <v>10578</v>
      </c>
      <c r="G534" s="9">
        <f t="shared" si="35"/>
        <v>11004</v>
      </c>
      <c r="H534" s="9" t="str">
        <f>VLOOKUP(G534,Tabulka3[],3,0)</f>
        <v>11004 – HČ - zahraniční studenti.</v>
      </c>
    </row>
    <row r="535" spans="1:8" x14ac:dyDescent="0.25">
      <c r="A535" s="9" t="str">
        <f t="shared" si="32"/>
        <v>11004770-88____13 – 770-88 nezp.mzdy 13</v>
      </c>
      <c r="B535" s="8" t="s">
        <v>7701</v>
      </c>
      <c r="C535" s="8" t="s">
        <v>7214</v>
      </c>
      <c r="D535" s="18" t="str">
        <f t="shared" si="33"/>
        <v>11004</v>
      </c>
      <c r="E535" s="9" t="str">
        <f t="shared" si="34"/>
        <v>11004 – HČ - zahraniční studenti.</v>
      </c>
      <c r="F535" s="8" t="s">
        <v>10578</v>
      </c>
      <c r="G535" s="9">
        <f t="shared" si="35"/>
        <v>11004</v>
      </c>
      <c r="H535" s="9" t="str">
        <f>VLOOKUP(G535,Tabulka3[],3,0)</f>
        <v>11004 – HČ - zahraniční studenti.</v>
      </c>
    </row>
    <row r="536" spans="1:8" x14ac:dyDescent="0.25">
      <c r="A536" s="9" t="str">
        <f t="shared" si="32"/>
        <v>11004790-00____13 – 790-00 dotace 13</v>
      </c>
      <c r="B536" s="8" t="s">
        <v>7702</v>
      </c>
      <c r="C536" s="8" t="s">
        <v>7216</v>
      </c>
      <c r="D536" s="18" t="str">
        <f t="shared" si="33"/>
        <v>11004</v>
      </c>
      <c r="E536" s="9" t="str">
        <f t="shared" si="34"/>
        <v>11004 – HČ - zahraniční studenti.</v>
      </c>
      <c r="F536" s="8" t="s">
        <v>10579</v>
      </c>
      <c r="G536" s="9">
        <f t="shared" si="35"/>
        <v>11004</v>
      </c>
      <c r="H536" s="9" t="str">
        <f>VLOOKUP(G536,Tabulka3[],3,0)</f>
        <v>11004 – HČ - zahraniční studenti.</v>
      </c>
    </row>
    <row r="537" spans="1:8" x14ac:dyDescent="0.25">
      <c r="A537" s="9" t="str">
        <f t="shared" si="32"/>
        <v>11004790-68____13 – 790-68 režie 13</v>
      </c>
      <c r="B537" s="8" t="s">
        <v>7703</v>
      </c>
      <c r="C537" s="8" t="s">
        <v>7218</v>
      </c>
      <c r="D537" s="18" t="str">
        <f t="shared" si="33"/>
        <v>11004</v>
      </c>
      <c r="E537" s="9" t="str">
        <f t="shared" si="34"/>
        <v>11004 – HČ - zahraniční studenti.</v>
      </c>
      <c r="F537" s="8" t="s">
        <v>10579</v>
      </c>
      <c r="G537" s="9">
        <f t="shared" si="35"/>
        <v>11004</v>
      </c>
      <c r="H537" s="9" t="str">
        <f>VLOOKUP(G537,Tabulka3[],3,0)</f>
        <v>11004 – HČ - zahraniční studenti.</v>
      </c>
    </row>
    <row r="538" spans="1:8" x14ac:dyDescent="0.25">
      <c r="A538" s="9" t="str">
        <f t="shared" si="32"/>
        <v>11004790-88____13 – 790-88 nezp.mzdy 13</v>
      </c>
      <c r="B538" s="8" t="s">
        <v>7704</v>
      </c>
      <c r="C538" s="8" t="s">
        <v>7220</v>
      </c>
      <c r="D538" s="18" t="str">
        <f t="shared" si="33"/>
        <v>11004</v>
      </c>
      <c r="E538" s="9" t="str">
        <f t="shared" si="34"/>
        <v>11004 – HČ - zahraniční studenti.</v>
      </c>
      <c r="F538" s="8" t="s">
        <v>10579</v>
      </c>
      <c r="G538" s="9">
        <f t="shared" si="35"/>
        <v>11004</v>
      </c>
      <c r="H538" s="9" t="str">
        <f>VLOOKUP(G538,Tabulka3[],3,0)</f>
        <v>11004 – HČ - zahraniční studenti.</v>
      </c>
    </row>
    <row r="539" spans="1:8" x14ac:dyDescent="0.25">
      <c r="A539" s="9" t="str">
        <f t="shared" si="32"/>
        <v>11004850-00____13 – 850-00 dotace 13</v>
      </c>
      <c r="B539" s="8" t="s">
        <v>7705</v>
      </c>
      <c r="C539" s="8" t="s">
        <v>7222</v>
      </c>
      <c r="D539" s="18" t="str">
        <f t="shared" si="33"/>
        <v>11004</v>
      </c>
      <c r="E539" s="9" t="str">
        <f t="shared" si="34"/>
        <v>11004 – HČ - zahraniční studenti.</v>
      </c>
      <c r="F539" s="8" t="s">
        <v>10580</v>
      </c>
      <c r="G539" s="9">
        <f t="shared" si="35"/>
        <v>11004</v>
      </c>
      <c r="H539" s="9" t="str">
        <f>VLOOKUP(G539,Tabulka3[],3,0)</f>
        <v>11004 – HČ - zahraniční studenti.</v>
      </c>
    </row>
    <row r="540" spans="1:8" x14ac:dyDescent="0.25">
      <c r="A540" s="9" t="str">
        <f t="shared" si="32"/>
        <v>11004850-88____13 – 850-88 nezp.mzdy 13</v>
      </c>
      <c r="B540" s="8" t="s">
        <v>7706</v>
      </c>
      <c r="C540" s="8" t="s">
        <v>7224</v>
      </c>
      <c r="D540" s="18" t="str">
        <f t="shared" si="33"/>
        <v>11004</v>
      </c>
      <c r="E540" s="9" t="str">
        <f t="shared" si="34"/>
        <v>11004 – HČ - zahraniční studenti.</v>
      </c>
      <c r="F540" s="8" t="s">
        <v>10580</v>
      </c>
      <c r="G540" s="9">
        <f t="shared" si="35"/>
        <v>11004</v>
      </c>
      <c r="H540" s="9" t="str">
        <f>VLOOKUP(G540,Tabulka3[],3,0)</f>
        <v>11004 – HČ - zahraniční studenti.</v>
      </c>
    </row>
    <row r="541" spans="1:8" x14ac:dyDescent="0.25">
      <c r="A541" s="9" t="str">
        <f t="shared" si="32"/>
        <v>11004860-00____13 – 860-00 dotace 13</v>
      </c>
      <c r="B541" s="8" t="s">
        <v>7707</v>
      </c>
      <c r="C541" s="8" t="s">
        <v>7226</v>
      </c>
      <c r="D541" s="18" t="str">
        <f t="shared" si="33"/>
        <v>11004</v>
      </c>
      <c r="E541" s="9" t="str">
        <f t="shared" si="34"/>
        <v>11004 – HČ - zahraniční studenti.</v>
      </c>
      <c r="F541" s="8" t="s">
        <v>10581</v>
      </c>
      <c r="G541" s="9">
        <f t="shared" si="35"/>
        <v>11004</v>
      </c>
      <c r="H541" s="9" t="str">
        <f>VLOOKUP(G541,Tabulka3[],3,0)</f>
        <v>11004 – HČ - zahraniční studenti.</v>
      </c>
    </row>
    <row r="542" spans="1:8" x14ac:dyDescent="0.25">
      <c r="A542" s="9" t="str">
        <f t="shared" si="32"/>
        <v>11004860-88____13 – 860-88 nezp.mzdy 13</v>
      </c>
      <c r="B542" s="8" t="s">
        <v>7708</v>
      </c>
      <c r="C542" s="8" t="s">
        <v>7228</v>
      </c>
      <c r="D542" s="18" t="str">
        <f t="shared" si="33"/>
        <v>11004</v>
      </c>
      <c r="E542" s="9" t="str">
        <f t="shared" si="34"/>
        <v>11004 – HČ - zahraniční studenti.</v>
      </c>
      <c r="F542" s="8" t="s">
        <v>10581</v>
      </c>
      <c r="G542" s="9">
        <f t="shared" si="35"/>
        <v>11004</v>
      </c>
      <c r="H542" s="9" t="str">
        <f>VLOOKUP(G542,Tabulka3[],3,0)</f>
        <v>11004 – HČ - zahraniční studenti.</v>
      </c>
    </row>
    <row r="543" spans="1:8" x14ac:dyDescent="0.25">
      <c r="A543" s="9" t="str">
        <f t="shared" si="32"/>
        <v>11004861-00____13 – 861-00 dotace 13</v>
      </c>
      <c r="B543" s="8" t="s">
        <v>7709</v>
      </c>
      <c r="C543" s="8" t="s">
        <v>7230</v>
      </c>
      <c r="D543" s="18" t="str">
        <f t="shared" si="33"/>
        <v>11004</v>
      </c>
      <c r="E543" s="9" t="str">
        <f t="shared" si="34"/>
        <v>11004 – HČ - zahraniční studenti.</v>
      </c>
      <c r="F543" s="8" t="s">
        <v>10582</v>
      </c>
      <c r="G543" s="9">
        <f t="shared" si="35"/>
        <v>11004</v>
      </c>
      <c r="H543" s="9" t="str">
        <f>VLOOKUP(G543,Tabulka3[],3,0)</f>
        <v>11004 – HČ - zahraniční studenti.</v>
      </c>
    </row>
    <row r="544" spans="1:8" x14ac:dyDescent="0.25">
      <c r="A544" s="9" t="str">
        <f t="shared" si="32"/>
        <v>11004861-88____13 – 861-88 nezp.mzdy 13</v>
      </c>
      <c r="B544" s="8" t="s">
        <v>7710</v>
      </c>
      <c r="C544" s="8" t="s">
        <v>7232</v>
      </c>
      <c r="D544" s="18" t="str">
        <f t="shared" si="33"/>
        <v>11004</v>
      </c>
      <c r="E544" s="9" t="str">
        <f t="shared" si="34"/>
        <v>11004 – HČ - zahraniční studenti.</v>
      </c>
      <c r="F544" s="8" t="s">
        <v>10582</v>
      </c>
      <c r="G544" s="9">
        <f t="shared" si="35"/>
        <v>11004</v>
      </c>
      <c r="H544" s="9" t="str">
        <f>VLOOKUP(G544,Tabulka3[],3,0)</f>
        <v>11004 – HČ - zahraniční studenti.</v>
      </c>
    </row>
    <row r="545" spans="1:8" x14ac:dyDescent="0.25">
      <c r="A545" s="9" t="str">
        <f t="shared" si="32"/>
        <v>11004862-00____13 – 862-00 dotace 13</v>
      </c>
      <c r="B545" s="8" t="s">
        <v>7711</v>
      </c>
      <c r="C545" s="8" t="s">
        <v>7234</v>
      </c>
      <c r="D545" s="18" t="str">
        <f t="shared" si="33"/>
        <v>11004</v>
      </c>
      <c r="E545" s="9" t="str">
        <f t="shared" si="34"/>
        <v>11004 – HČ - zahraniční studenti.</v>
      </c>
      <c r="F545" s="8" t="s">
        <v>10583</v>
      </c>
      <c r="G545" s="9">
        <f t="shared" si="35"/>
        <v>11004</v>
      </c>
      <c r="H545" s="9" t="str">
        <f>VLOOKUP(G545,Tabulka3[],3,0)</f>
        <v>11004 – HČ - zahraniční studenti.</v>
      </c>
    </row>
    <row r="546" spans="1:8" x14ac:dyDescent="0.25">
      <c r="A546" s="9" t="str">
        <f t="shared" si="32"/>
        <v>11004862-88____13 – 862-88 nezp.mzdy 13</v>
      </c>
      <c r="B546" s="8" t="s">
        <v>7712</v>
      </c>
      <c r="C546" s="8" t="s">
        <v>7236</v>
      </c>
      <c r="D546" s="18" t="str">
        <f t="shared" si="33"/>
        <v>11004</v>
      </c>
      <c r="E546" s="9" t="str">
        <f t="shared" si="34"/>
        <v>11004 – HČ - zahraniční studenti.</v>
      </c>
      <c r="F546" s="8" t="s">
        <v>10583</v>
      </c>
      <c r="G546" s="9">
        <f t="shared" si="35"/>
        <v>11004</v>
      </c>
      <c r="H546" s="9" t="str">
        <f>VLOOKUP(G546,Tabulka3[],3,0)</f>
        <v>11004 – HČ - zahraniční studenti.</v>
      </c>
    </row>
    <row r="547" spans="1:8" x14ac:dyDescent="0.25">
      <c r="A547" s="9" t="str">
        <f t="shared" si="32"/>
        <v>11004863-00____13 – 863-00 dotace 13</v>
      </c>
      <c r="B547" s="8" t="s">
        <v>7713</v>
      </c>
      <c r="C547" s="8" t="s">
        <v>7238</v>
      </c>
      <c r="D547" s="18" t="str">
        <f t="shared" si="33"/>
        <v>11004</v>
      </c>
      <c r="E547" s="9" t="str">
        <f t="shared" si="34"/>
        <v>11004 – HČ - zahraniční studenti.</v>
      </c>
      <c r="F547" s="8" t="s">
        <v>10584</v>
      </c>
      <c r="G547" s="9">
        <f t="shared" si="35"/>
        <v>11004</v>
      </c>
      <c r="H547" s="9" t="str">
        <f>VLOOKUP(G547,Tabulka3[],3,0)</f>
        <v>11004 – HČ - zahraniční studenti.</v>
      </c>
    </row>
    <row r="548" spans="1:8" x14ac:dyDescent="0.25">
      <c r="A548" s="9" t="str">
        <f t="shared" si="32"/>
        <v>11004863-88____13 – 863-88 nezp.mzdy 13</v>
      </c>
      <c r="B548" s="8" t="s">
        <v>7714</v>
      </c>
      <c r="C548" s="8" t="s">
        <v>7240</v>
      </c>
      <c r="D548" s="18" t="str">
        <f t="shared" si="33"/>
        <v>11004</v>
      </c>
      <c r="E548" s="9" t="str">
        <f t="shared" si="34"/>
        <v>11004 – HČ - zahraniční studenti.</v>
      </c>
      <c r="F548" s="8" t="s">
        <v>10584</v>
      </c>
      <c r="G548" s="9">
        <f t="shared" si="35"/>
        <v>11004</v>
      </c>
      <c r="H548" s="9" t="str">
        <f>VLOOKUP(G548,Tabulka3[],3,0)</f>
        <v>11004 – HČ - zahraniční studenti.</v>
      </c>
    </row>
    <row r="549" spans="1:8" x14ac:dyDescent="0.25">
      <c r="A549" s="9" t="str">
        <f t="shared" si="32"/>
        <v>11004864-00____13 – 864-00 dotace 13</v>
      </c>
      <c r="B549" s="8" t="s">
        <v>7715</v>
      </c>
      <c r="C549" s="8" t="s">
        <v>7242</v>
      </c>
      <c r="D549" s="18" t="str">
        <f t="shared" si="33"/>
        <v>11004</v>
      </c>
      <c r="E549" s="9" t="str">
        <f t="shared" si="34"/>
        <v>11004 – HČ - zahraniční studenti.</v>
      </c>
      <c r="F549" s="8" t="s">
        <v>10585</v>
      </c>
      <c r="G549" s="9">
        <f t="shared" si="35"/>
        <v>11004</v>
      </c>
      <c r="H549" s="9" t="str">
        <f>VLOOKUP(G549,Tabulka3[],3,0)</f>
        <v>11004 – HČ - zahraniční studenti.</v>
      </c>
    </row>
    <row r="550" spans="1:8" x14ac:dyDescent="0.25">
      <c r="A550" s="9" t="str">
        <f t="shared" si="32"/>
        <v>11004864-88____13 – 864-88 nezp.mzdy 13</v>
      </c>
      <c r="B550" s="8" t="s">
        <v>7716</v>
      </c>
      <c r="C550" s="8" t="s">
        <v>7244</v>
      </c>
      <c r="D550" s="18" t="str">
        <f t="shared" si="33"/>
        <v>11004</v>
      </c>
      <c r="E550" s="9" t="str">
        <f t="shared" si="34"/>
        <v>11004 – HČ - zahraniční studenti.</v>
      </c>
      <c r="F550" s="8" t="s">
        <v>10585</v>
      </c>
      <c r="G550" s="9">
        <f t="shared" si="35"/>
        <v>11004</v>
      </c>
      <c r="H550" s="9" t="str">
        <f>VLOOKUP(G550,Tabulka3[],3,0)</f>
        <v>11004 – HČ - zahraniční studenti.</v>
      </c>
    </row>
    <row r="551" spans="1:8" x14ac:dyDescent="0.25">
      <c r="A551" s="9" t="str">
        <f t="shared" si="32"/>
        <v>11004865-00____13 – 865-00 dotace 13</v>
      </c>
      <c r="B551" s="8" t="s">
        <v>7717</v>
      </c>
      <c r="C551" s="8" t="s">
        <v>7246</v>
      </c>
      <c r="D551" s="18" t="str">
        <f t="shared" si="33"/>
        <v>11004</v>
      </c>
      <c r="E551" s="9" t="str">
        <f t="shared" si="34"/>
        <v>11004 – HČ - zahraniční studenti.</v>
      </c>
      <c r="F551" s="8" t="s">
        <v>10586</v>
      </c>
      <c r="G551" s="9">
        <f t="shared" si="35"/>
        <v>11004</v>
      </c>
      <c r="H551" s="9" t="str">
        <f>VLOOKUP(G551,Tabulka3[],3,0)</f>
        <v>11004 – HČ - zahraniční studenti.</v>
      </c>
    </row>
    <row r="552" spans="1:8" x14ac:dyDescent="0.25">
      <c r="A552" s="9" t="str">
        <f t="shared" si="32"/>
        <v>11004865-88____13 – 865-88 nezp.mzdy 13</v>
      </c>
      <c r="B552" s="8" t="s">
        <v>7718</v>
      </c>
      <c r="C552" s="8" t="s">
        <v>7248</v>
      </c>
      <c r="D552" s="18" t="str">
        <f t="shared" si="33"/>
        <v>11004</v>
      </c>
      <c r="E552" s="9" t="str">
        <f t="shared" si="34"/>
        <v>11004 – HČ - zahraniční studenti.</v>
      </c>
      <c r="F552" s="8" t="s">
        <v>10586</v>
      </c>
      <c r="G552" s="9">
        <f t="shared" si="35"/>
        <v>11004</v>
      </c>
      <c r="H552" s="9" t="str">
        <f>VLOOKUP(G552,Tabulka3[],3,0)</f>
        <v>11004 – HČ - zahraniční studenti.</v>
      </c>
    </row>
    <row r="553" spans="1:8" x14ac:dyDescent="0.25">
      <c r="A553" s="9" t="str">
        <f t="shared" si="32"/>
        <v>11004866-00____13 – 866-00 dotace 13</v>
      </c>
      <c r="B553" s="8" t="s">
        <v>7719</v>
      </c>
      <c r="C553" s="8" t="s">
        <v>7250</v>
      </c>
      <c r="D553" s="18" t="str">
        <f t="shared" si="33"/>
        <v>11004</v>
      </c>
      <c r="E553" s="9" t="str">
        <f t="shared" si="34"/>
        <v>11004 – HČ - zahraniční studenti.</v>
      </c>
      <c r="F553" s="8" t="s">
        <v>10587</v>
      </c>
      <c r="G553" s="9">
        <f t="shared" si="35"/>
        <v>11004</v>
      </c>
      <c r="H553" s="9" t="str">
        <f>VLOOKUP(G553,Tabulka3[],3,0)</f>
        <v>11004 – HČ - zahraniční studenti.</v>
      </c>
    </row>
    <row r="554" spans="1:8" x14ac:dyDescent="0.25">
      <c r="A554" s="9" t="str">
        <f t="shared" si="32"/>
        <v>11004866-88____13 – 866-88 nezp.mzdy 13</v>
      </c>
      <c r="B554" s="8" t="s">
        <v>7720</v>
      </c>
      <c r="C554" s="8" t="s">
        <v>7252</v>
      </c>
      <c r="D554" s="18" t="str">
        <f t="shared" si="33"/>
        <v>11004</v>
      </c>
      <c r="E554" s="9" t="str">
        <f t="shared" si="34"/>
        <v>11004 – HČ - zahraniční studenti.</v>
      </c>
      <c r="F554" s="8" t="s">
        <v>10587</v>
      </c>
      <c r="G554" s="9">
        <f t="shared" si="35"/>
        <v>11004</v>
      </c>
      <c r="H554" s="9" t="str">
        <f>VLOOKUP(G554,Tabulka3[],3,0)</f>
        <v>11004 – HČ - zahraniční studenti.</v>
      </c>
    </row>
    <row r="555" spans="1:8" x14ac:dyDescent="0.25">
      <c r="A555" s="9" t="str">
        <f t="shared" si="32"/>
        <v>11004867-00____13 – 867-00 dotace 13</v>
      </c>
      <c r="B555" s="8" t="s">
        <v>7721</v>
      </c>
      <c r="C555" s="8" t="s">
        <v>7254</v>
      </c>
      <c r="D555" s="18" t="str">
        <f t="shared" si="33"/>
        <v>11004</v>
      </c>
      <c r="E555" s="9" t="str">
        <f t="shared" si="34"/>
        <v>11004 – HČ - zahraniční studenti.</v>
      </c>
      <c r="F555" s="8" t="s">
        <v>10588</v>
      </c>
      <c r="G555" s="9">
        <f t="shared" si="35"/>
        <v>11004</v>
      </c>
      <c r="H555" s="9" t="str">
        <f>VLOOKUP(G555,Tabulka3[],3,0)</f>
        <v>11004 – HČ - zahraniční studenti.</v>
      </c>
    </row>
    <row r="556" spans="1:8" x14ac:dyDescent="0.25">
      <c r="A556" s="9" t="str">
        <f t="shared" si="32"/>
        <v>11004867-88____13 – 867-88 nezp.mzdy 13</v>
      </c>
      <c r="B556" s="8" t="s">
        <v>7722</v>
      </c>
      <c r="C556" s="8" t="s">
        <v>7256</v>
      </c>
      <c r="D556" s="18" t="str">
        <f t="shared" si="33"/>
        <v>11004</v>
      </c>
      <c r="E556" s="9" t="str">
        <f t="shared" si="34"/>
        <v>11004 – HČ - zahraniční studenti.</v>
      </c>
      <c r="F556" s="8" t="s">
        <v>10588</v>
      </c>
      <c r="G556" s="9">
        <f t="shared" si="35"/>
        <v>11004</v>
      </c>
      <c r="H556" s="9" t="str">
        <f>VLOOKUP(G556,Tabulka3[],3,0)</f>
        <v>11004 – HČ - zahraniční studenti.</v>
      </c>
    </row>
    <row r="557" spans="1:8" x14ac:dyDescent="0.25">
      <c r="A557" s="9" t="str">
        <f t="shared" si="32"/>
        <v>11004870-00____13 – 870-00 dotace 13</v>
      </c>
      <c r="B557" s="8" t="s">
        <v>7723</v>
      </c>
      <c r="C557" s="8" t="s">
        <v>7258</v>
      </c>
      <c r="D557" s="18" t="str">
        <f t="shared" si="33"/>
        <v>11004</v>
      </c>
      <c r="E557" s="9" t="str">
        <f t="shared" si="34"/>
        <v>11004 – HČ - zahraniční studenti.</v>
      </c>
      <c r="F557" s="8" t="s">
        <v>10589</v>
      </c>
      <c r="G557" s="9">
        <f t="shared" si="35"/>
        <v>11004</v>
      </c>
      <c r="H557" s="9" t="str">
        <f>VLOOKUP(G557,Tabulka3[],3,0)</f>
        <v>11004 – HČ - zahraniční studenti.</v>
      </c>
    </row>
    <row r="558" spans="1:8" x14ac:dyDescent="0.25">
      <c r="A558" s="9" t="str">
        <f t="shared" si="32"/>
        <v>11004870-88____13 – 870-88 nezp.mzdy 13</v>
      </c>
      <c r="B558" s="8" t="s">
        <v>7724</v>
      </c>
      <c r="C558" s="8" t="s">
        <v>7260</v>
      </c>
      <c r="D558" s="18" t="str">
        <f t="shared" si="33"/>
        <v>11004</v>
      </c>
      <c r="E558" s="9" t="str">
        <f t="shared" si="34"/>
        <v>11004 – HČ - zahraniční studenti.</v>
      </c>
      <c r="F558" s="8" t="s">
        <v>10589</v>
      </c>
      <c r="G558" s="9">
        <f t="shared" si="35"/>
        <v>11004</v>
      </c>
      <c r="H558" s="9" t="str">
        <f>VLOOKUP(G558,Tabulka3[],3,0)</f>
        <v>11004 – HČ - zahraniční studenti.</v>
      </c>
    </row>
    <row r="559" spans="1:8" x14ac:dyDescent="0.25">
      <c r="A559" s="9" t="str">
        <f t="shared" si="32"/>
        <v>11004890-00____13 – 890-00 dotace 13</v>
      </c>
      <c r="B559" s="8" t="s">
        <v>7725</v>
      </c>
      <c r="C559" s="8" t="s">
        <v>7262</v>
      </c>
      <c r="D559" s="18" t="str">
        <f t="shared" si="33"/>
        <v>11004</v>
      </c>
      <c r="E559" s="9" t="str">
        <f t="shared" si="34"/>
        <v>11004 – HČ - zahraniční studenti.</v>
      </c>
      <c r="F559" s="8" t="s">
        <v>10523</v>
      </c>
      <c r="G559" s="9">
        <f t="shared" si="35"/>
        <v>11004</v>
      </c>
      <c r="H559" s="9" t="str">
        <f>VLOOKUP(G559,Tabulka3[],3,0)</f>
        <v>11004 – HČ - zahraniční studenti.</v>
      </c>
    </row>
    <row r="560" spans="1:8" x14ac:dyDescent="0.25">
      <c r="A560" s="9" t="str">
        <f t="shared" si="32"/>
        <v>11004890-88____13 – 890-88 nezp.mzdy 13</v>
      </c>
      <c r="B560" s="8" t="s">
        <v>7726</v>
      </c>
      <c r="C560" s="8" t="s">
        <v>7264</v>
      </c>
      <c r="D560" s="18" t="str">
        <f t="shared" si="33"/>
        <v>11004</v>
      </c>
      <c r="E560" s="9" t="str">
        <f t="shared" si="34"/>
        <v>11004 – HČ - zahraniční studenti.</v>
      </c>
      <c r="F560" s="8" t="s">
        <v>10523</v>
      </c>
      <c r="G560" s="9">
        <f t="shared" si="35"/>
        <v>11004</v>
      </c>
      <c r="H560" s="9" t="str">
        <f>VLOOKUP(G560,Tabulka3[],3,0)</f>
        <v>11004 – HČ - zahraniční studenti.</v>
      </c>
    </row>
    <row r="561" spans="1:8" x14ac:dyDescent="0.25">
      <c r="A561" s="9" t="str">
        <f t="shared" si="32"/>
        <v>11004891-00____13 – 891-00 dotace 13</v>
      </c>
      <c r="B561" s="8" t="s">
        <v>10178</v>
      </c>
      <c r="C561" s="8" t="s">
        <v>10144</v>
      </c>
      <c r="D561" s="18" t="str">
        <f t="shared" si="33"/>
        <v>11004</v>
      </c>
      <c r="E561" s="9" t="str">
        <f t="shared" si="34"/>
        <v>11004 – HČ - zahraniční studenti.</v>
      </c>
      <c r="F561" s="8" t="s">
        <v>10590</v>
      </c>
      <c r="G561" s="9">
        <f t="shared" si="35"/>
        <v>11004</v>
      </c>
      <c r="H561" s="9" t="str">
        <f>VLOOKUP(G561,Tabulka3[],3,0)</f>
        <v>11004 – HČ - zahraniční studenti.</v>
      </c>
    </row>
    <row r="562" spans="1:8" x14ac:dyDescent="0.25">
      <c r="A562" s="9" t="str">
        <f t="shared" si="32"/>
        <v>11004891-88____13 – 891-88 nezp.mzdy 13</v>
      </c>
      <c r="B562" s="8" t="s">
        <v>10179</v>
      </c>
      <c r="C562" s="8" t="s">
        <v>10146</v>
      </c>
      <c r="D562" s="18" t="str">
        <f t="shared" si="33"/>
        <v>11004</v>
      </c>
      <c r="E562" s="9" t="str">
        <f t="shared" si="34"/>
        <v>11004 – HČ - zahraniční studenti.</v>
      </c>
      <c r="F562" s="8" t="s">
        <v>10590</v>
      </c>
      <c r="G562" s="9">
        <f t="shared" si="35"/>
        <v>11004</v>
      </c>
      <c r="H562" s="9" t="str">
        <f>VLOOKUP(G562,Tabulka3[],3,0)</f>
        <v>11004 – HČ - zahraniční studenti.</v>
      </c>
    </row>
    <row r="563" spans="1:8" x14ac:dyDescent="0.25">
      <c r="A563" s="9" t="str">
        <f t="shared" si="32"/>
        <v>11004900-00____13 – 900-00 dotace 13</v>
      </c>
      <c r="B563" s="8" t="s">
        <v>7727</v>
      </c>
      <c r="C563" s="8" t="s">
        <v>7266</v>
      </c>
      <c r="D563" s="18" t="str">
        <f t="shared" si="33"/>
        <v>11004</v>
      </c>
      <c r="E563" s="9" t="str">
        <f t="shared" si="34"/>
        <v>11004 – HČ - zahraniční studenti.</v>
      </c>
      <c r="F563" s="8" t="s">
        <v>10510</v>
      </c>
      <c r="G563" s="9">
        <f t="shared" si="35"/>
        <v>11004</v>
      </c>
      <c r="H563" s="9" t="str">
        <f>VLOOKUP(G563,Tabulka3[],3,0)</f>
        <v>11004 – HČ - zahraniční studenti.</v>
      </c>
    </row>
    <row r="564" spans="1:8" x14ac:dyDescent="0.25">
      <c r="A564" s="9" t="str">
        <f t="shared" si="32"/>
        <v>11004900-02____13 – 900-02 vedení 13</v>
      </c>
      <c r="B564" s="8" t="s">
        <v>7728</v>
      </c>
      <c r="C564" s="8" t="s">
        <v>7268</v>
      </c>
      <c r="D564" s="18" t="str">
        <f t="shared" si="33"/>
        <v>11004</v>
      </c>
      <c r="E564" s="9" t="str">
        <f t="shared" si="34"/>
        <v>11004 – HČ - zahraniční studenti.</v>
      </c>
      <c r="F564" s="8" t="s">
        <v>10510</v>
      </c>
      <c r="G564" s="9">
        <f t="shared" si="35"/>
        <v>11004</v>
      </c>
      <c r="H564" s="9" t="str">
        <f>VLOOKUP(G564,Tabulka3[],3,0)</f>
        <v>11004 – HČ - zahraniční studenti.</v>
      </c>
    </row>
    <row r="565" spans="1:8" x14ac:dyDescent="0.25">
      <c r="A565" s="9" t="str">
        <f t="shared" si="32"/>
        <v>11004900-02-00113 – 900-02-001 AP 13</v>
      </c>
      <c r="B565" s="8" t="s">
        <v>7729</v>
      </c>
      <c r="C565" s="8" t="s">
        <v>7730</v>
      </c>
      <c r="D565" s="18" t="str">
        <f t="shared" si="33"/>
        <v>11004</v>
      </c>
      <c r="E565" s="9" t="str">
        <f t="shared" si="34"/>
        <v>11004 – HČ - zahraniční studenti.</v>
      </c>
      <c r="F565" s="8" t="s">
        <v>10510</v>
      </c>
      <c r="G565" s="9">
        <f t="shared" si="35"/>
        <v>11004</v>
      </c>
      <c r="H565" s="9" t="str">
        <f>VLOOKUP(G565,Tabulka3[],3,0)</f>
        <v>11004 – HČ - zahraniční studenti.</v>
      </c>
    </row>
    <row r="566" spans="1:8" x14ac:dyDescent="0.25">
      <c r="A566" s="9" t="str">
        <f t="shared" si="32"/>
        <v>11004900-02-00114 – 900-02-001 AP 14</v>
      </c>
      <c r="B566" s="8" t="s">
        <v>7731</v>
      </c>
      <c r="C566" s="8" t="s">
        <v>7732</v>
      </c>
      <c r="D566" s="18" t="str">
        <f t="shared" si="33"/>
        <v>11004</v>
      </c>
      <c r="E566" s="9" t="str">
        <f t="shared" si="34"/>
        <v>11004 – HČ - zahraniční studenti.</v>
      </c>
      <c r="F566" s="8" t="s">
        <v>10510</v>
      </c>
      <c r="G566" s="9">
        <f t="shared" si="35"/>
        <v>11004</v>
      </c>
      <c r="H566" s="9" t="str">
        <f>VLOOKUP(G566,Tabulka3[],3,0)</f>
        <v>11004 – HČ - zahraniční studenti.</v>
      </c>
    </row>
    <row r="567" spans="1:8" x14ac:dyDescent="0.25">
      <c r="A567" s="9" t="str">
        <f t="shared" si="32"/>
        <v>11004900-03____13 – 900-03 sekretariát 13</v>
      </c>
      <c r="B567" s="8" t="s">
        <v>7733</v>
      </c>
      <c r="C567" s="8" t="s">
        <v>7270</v>
      </c>
      <c r="D567" s="18" t="str">
        <f t="shared" si="33"/>
        <v>11004</v>
      </c>
      <c r="E567" s="9" t="str">
        <f t="shared" si="34"/>
        <v>11004 – HČ - zahraniční studenti.</v>
      </c>
      <c r="F567" s="8" t="s">
        <v>10510</v>
      </c>
      <c r="G567" s="9">
        <f t="shared" si="35"/>
        <v>11004</v>
      </c>
      <c r="H567" s="9" t="str">
        <f>VLOOKUP(G567,Tabulka3[],3,0)</f>
        <v>11004 – HČ - zahraniční studenti.</v>
      </c>
    </row>
    <row r="568" spans="1:8" x14ac:dyDescent="0.25">
      <c r="A568" s="9" t="str">
        <f t="shared" si="32"/>
        <v>11004900-04____13 – 900-04 SO 13</v>
      </c>
      <c r="B568" s="8" t="s">
        <v>7734</v>
      </c>
      <c r="C568" s="8" t="s">
        <v>7272</v>
      </c>
      <c r="D568" s="18" t="str">
        <f t="shared" si="33"/>
        <v>11004</v>
      </c>
      <c r="E568" s="9" t="str">
        <f t="shared" si="34"/>
        <v>11004 – HČ - zahraniční studenti.</v>
      </c>
      <c r="F568" s="8" t="s">
        <v>10510</v>
      </c>
      <c r="G568" s="9">
        <f t="shared" si="35"/>
        <v>11004</v>
      </c>
      <c r="H568" s="9" t="str">
        <f>VLOOKUP(G568,Tabulka3[],3,0)</f>
        <v>11004 – HČ - zahraniční studenti.</v>
      </c>
    </row>
    <row r="569" spans="1:8" x14ac:dyDescent="0.25">
      <c r="A569" s="9" t="str">
        <f t="shared" si="32"/>
        <v>11004900-05____13 – 900-05 OVČ 13</v>
      </c>
      <c r="B569" s="8" t="s">
        <v>7735</v>
      </c>
      <c r="C569" s="8" t="s">
        <v>7274</v>
      </c>
      <c r="D569" s="18" t="str">
        <f t="shared" si="33"/>
        <v>11004</v>
      </c>
      <c r="E569" s="9" t="str">
        <f t="shared" si="34"/>
        <v>11004 – HČ - zahraniční studenti.</v>
      </c>
      <c r="F569" s="8" t="s">
        <v>10510</v>
      </c>
      <c r="G569" s="9">
        <f t="shared" si="35"/>
        <v>11004</v>
      </c>
      <c r="H569" s="9" t="str">
        <f>VLOOKUP(G569,Tabulka3[],3,0)</f>
        <v>11004 – HČ - zahraniční studenti.</v>
      </c>
    </row>
    <row r="570" spans="1:8" x14ac:dyDescent="0.25">
      <c r="A570" s="9" t="str">
        <f t="shared" si="32"/>
        <v>11004900-07____13 – 900-07 HO 13</v>
      </c>
      <c r="B570" s="8" t="s">
        <v>7736</v>
      </c>
      <c r="C570" s="8" t="s">
        <v>7276</v>
      </c>
      <c r="D570" s="18" t="str">
        <f t="shared" si="33"/>
        <v>11004</v>
      </c>
      <c r="E570" s="9" t="str">
        <f t="shared" si="34"/>
        <v>11004 – HČ - zahraniční studenti.</v>
      </c>
      <c r="F570" s="8" t="s">
        <v>10510</v>
      </c>
      <c r="G570" s="9">
        <f t="shared" si="35"/>
        <v>11004</v>
      </c>
      <c r="H570" s="9" t="str">
        <f>VLOOKUP(G570,Tabulka3[],3,0)</f>
        <v>11004 – HČ - zahraniční studenti.</v>
      </c>
    </row>
    <row r="571" spans="1:8" x14ac:dyDescent="0.25">
      <c r="A571" s="9" t="str">
        <f t="shared" si="32"/>
        <v>11004900-08____13 – 900-08 MÚ 13</v>
      </c>
      <c r="B571" s="8" t="s">
        <v>7737</v>
      </c>
      <c r="C571" s="8" t="s">
        <v>7278</v>
      </c>
      <c r="D571" s="18" t="str">
        <f t="shared" si="33"/>
        <v>11004</v>
      </c>
      <c r="E571" s="9" t="str">
        <f t="shared" si="34"/>
        <v>11004 – HČ - zahraniční studenti.</v>
      </c>
      <c r="F571" s="8" t="s">
        <v>10510</v>
      </c>
      <c r="G571" s="9">
        <f t="shared" si="35"/>
        <v>11004</v>
      </c>
      <c r="H571" s="9" t="str">
        <f>VLOOKUP(G571,Tabulka3[],3,0)</f>
        <v>11004 – HČ - zahraniční studenti.</v>
      </c>
    </row>
    <row r="572" spans="1:8" x14ac:dyDescent="0.25">
      <c r="A572" s="9" t="str">
        <f t="shared" si="32"/>
        <v>11004900-09____13 – 900-09 FÚ 13</v>
      </c>
      <c r="B572" s="8" t="s">
        <v>7738</v>
      </c>
      <c r="C572" s="8" t="s">
        <v>7280</v>
      </c>
      <c r="D572" s="18" t="str">
        <f t="shared" si="33"/>
        <v>11004</v>
      </c>
      <c r="E572" s="9" t="str">
        <f t="shared" si="34"/>
        <v>11004 – HČ - zahraniční studenti.</v>
      </c>
      <c r="F572" s="8" t="s">
        <v>10510</v>
      </c>
      <c r="G572" s="9">
        <f t="shared" si="35"/>
        <v>11004</v>
      </c>
      <c r="H572" s="9" t="str">
        <f>VLOOKUP(G572,Tabulka3[],3,0)</f>
        <v>11004 – HČ - zahraniční studenti.</v>
      </c>
    </row>
    <row r="573" spans="1:8" x14ac:dyDescent="0.25">
      <c r="A573" s="9" t="str">
        <f t="shared" si="32"/>
        <v>11004900-09____14 – 900-09 FÚ 14</v>
      </c>
      <c r="B573" s="8" t="s">
        <v>7739</v>
      </c>
      <c r="C573" s="8" t="s">
        <v>7740</v>
      </c>
      <c r="D573" s="18" t="str">
        <f t="shared" si="33"/>
        <v>11004</v>
      </c>
      <c r="E573" s="9" t="str">
        <f t="shared" si="34"/>
        <v>11004 – HČ - zahraniční studenti.</v>
      </c>
      <c r="F573" s="8" t="s">
        <v>10510</v>
      </c>
      <c r="G573" s="9">
        <f t="shared" si="35"/>
        <v>11004</v>
      </c>
      <c r="H573" s="9" t="str">
        <f>VLOOKUP(G573,Tabulka3[],3,0)</f>
        <v>11004 – HČ - zahraniční studenti.</v>
      </c>
    </row>
    <row r="574" spans="1:8" x14ac:dyDescent="0.25">
      <c r="A574" s="9" t="str">
        <f t="shared" si="32"/>
        <v>11004900-10____13 – 900-10 správa majetku 13</v>
      </c>
      <c r="B574" s="8" t="s">
        <v>7741</v>
      </c>
      <c r="C574" s="8" t="s">
        <v>7282</v>
      </c>
      <c r="D574" s="18" t="str">
        <f t="shared" si="33"/>
        <v>11004</v>
      </c>
      <c r="E574" s="9" t="str">
        <f t="shared" si="34"/>
        <v>11004 – HČ - zahraniční studenti.</v>
      </c>
      <c r="F574" s="8" t="s">
        <v>10510</v>
      </c>
      <c r="G574" s="9">
        <f t="shared" si="35"/>
        <v>11004</v>
      </c>
      <c r="H574" s="9" t="str">
        <f>VLOOKUP(G574,Tabulka3[],3,0)</f>
        <v>11004 – HČ - zahraniční studenti.</v>
      </c>
    </row>
    <row r="575" spans="1:8" x14ac:dyDescent="0.25">
      <c r="A575" s="9" t="str">
        <f t="shared" si="32"/>
        <v>11004900-11____13 – 900-11 OVK 13</v>
      </c>
      <c r="B575" s="8" t="s">
        <v>7742</v>
      </c>
      <c r="C575" s="8" t="s">
        <v>7284</v>
      </c>
      <c r="D575" s="18" t="str">
        <f t="shared" si="33"/>
        <v>11004</v>
      </c>
      <c r="E575" s="9" t="str">
        <f t="shared" si="34"/>
        <v>11004 – HČ - zahraniční studenti.</v>
      </c>
      <c r="F575" s="8" t="s">
        <v>10510</v>
      </c>
      <c r="G575" s="9">
        <f t="shared" si="35"/>
        <v>11004</v>
      </c>
      <c r="H575" s="9" t="str">
        <f>VLOOKUP(G575,Tabulka3[],3,0)</f>
        <v>11004 – HČ - zahraniční studenti.</v>
      </c>
    </row>
    <row r="576" spans="1:8" x14ac:dyDescent="0.25">
      <c r="A576" s="9" t="str">
        <f t="shared" si="32"/>
        <v>11004900-12____13 – 900-12 Akademický klub 13</v>
      </c>
      <c r="B576" s="8" t="s">
        <v>7743</v>
      </c>
      <c r="C576" s="8" t="s">
        <v>7286</v>
      </c>
      <c r="D576" s="18" t="str">
        <f t="shared" si="33"/>
        <v>11004</v>
      </c>
      <c r="E576" s="9" t="str">
        <f t="shared" si="34"/>
        <v>11004 – HČ - zahraniční studenti.</v>
      </c>
      <c r="F576" s="8" t="s">
        <v>10510</v>
      </c>
      <c r="G576" s="9">
        <f t="shared" si="35"/>
        <v>11004</v>
      </c>
      <c r="H576" s="9" t="str">
        <f>VLOOKUP(G576,Tabulka3[],3,0)</f>
        <v>11004 – HČ - zahraniční studenti.</v>
      </c>
    </row>
    <row r="577" spans="1:8" x14ac:dyDescent="0.25">
      <c r="A577" s="9" t="str">
        <f t="shared" si="32"/>
        <v>11004900-13____13 – 900-13 GO 13</v>
      </c>
      <c r="B577" s="8" t="s">
        <v>7744</v>
      </c>
      <c r="C577" s="8" t="s">
        <v>7288</v>
      </c>
      <c r="D577" s="18" t="str">
        <f t="shared" si="33"/>
        <v>11004</v>
      </c>
      <c r="E577" s="9" t="str">
        <f t="shared" si="34"/>
        <v>11004 – HČ - zahraniční studenti.</v>
      </c>
      <c r="F577" s="8" t="s">
        <v>10510</v>
      </c>
      <c r="G577" s="9">
        <f t="shared" si="35"/>
        <v>11004</v>
      </c>
      <c r="H577" s="9" t="str">
        <f>VLOOKUP(G577,Tabulka3[],3,0)</f>
        <v>11004 – HČ - zahraniční studenti.</v>
      </c>
    </row>
    <row r="578" spans="1:8" x14ac:dyDescent="0.25">
      <c r="A578" s="9" t="str">
        <f t="shared" si="32"/>
        <v>11004900-14____13 – 900-14 právní odd. 13</v>
      </c>
      <c r="B578" s="8" t="s">
        <v>7745</v>
      </c>
      <c r="C578" s="8" t="s">
        <v>7290</v>
      </c>
      <c r="D578" s="18" t="str">
        <f t="shared" si="33"/>
        <v>11004</v>
      </c>
      <c r="E578" s="9" t="str">
        <f t="shared" si="34"/>
        <v>11004 – HČ - zahraniční studenti.</v>
      </c>
      <c r="F578" s="8" t="s">
        <v>10510</v>
      </c>
      <c r="G578" s="9">
        <f t="shared" si="35"/>
        <v>11004</v>
      </c>
      <c r="H578" s="9" t="str">
        <f>VLOOKUP(G578,Tabulka3[],3,0)</f>
        <v>11004 – HČ - zahraniční studenti.</v>
      </c>
    </row>
    <row r="579" spans="1:8" x14ac:dyDescent="0.25">
      <c r="A579" s="9" t="str">
        <f t="shared" ref="A579:A642" si="36">_xlfn.CONCAT(B579," – ",C579)</f>
        <v>11004900-15____13 – 900-15 PO 13</v>
      </c>
      <c r="B579" s="8" t="s">
        <v>7746</v>
      </c>
      <c r="C579" s="8" t="s">
        <v>7292</v>
      </c>
      <c r="D579" s="18" t="str">
        <f t="shared" ref="D579:D642" si="37">MID(B579,1,5)</f>
        <v>11004</v>
      </c>
      <c r="E579" s="9" t="str">
        <f t="shared" ref="E579:E642" si="38">H579</f>
        <v>11004 – HČ - zahraniční studenti.</v>
      </c>
      <c r="F579" s="8" t="s">
        <v>10510</v>
      </c>
      <c r="G579" s="9">
        <f t="shared" ref="G579:G642" si="39">VALUE(D579)</f>
        <v>11004</v>
      </c>
      <c r="H579" s="9" t="str">
        <f>VLOOKUP(G579,Tabulka3[],3,0)</f>
        <v>11004 – HČ - zahraniční studenti.</v>
      </c>
    </row>
    <row r="580" spans="1:8" x14ac:dyDescent="0.25">
      <c r="A580" s="9" t="str">
        <f t="shared" si="36"/>
        <v>11004900-17____13 – 900-17 odd. doškolování lékařů 13</v>
      </c>
      <c r="B580" s="8" t="s">
        <v>7747</v>
      </c>
      <c r="C580" s="8" t="s">
        <v>7294</v>
      </c>
      <c r="D580" s="18" t="str">
        <f t="shared" si="37"/>
        <v>11004</v>
      </c>
      <c r="E580" s="9" t="str">
        <f t="shared" si="38"/>
        <v>11004 – HČ - zahraniční studenti.</v>
      </c>
      <c r="F580" s="8" t="s">
        <v>10510</v>
      </c>
      <c r="G580" s="9">
        <f t="shared" si="39"/>
        <v>11004</v>
      </c>
      <c r="H580" s="9" t="str">
        <f>VLOOKUP(G580,Tabulka3[],3,0)</f>
        <v>11004 – HČ - zahraniční studenti.</v>
      </c>
    </row>
    <row r="581" spans="1:8" x14ac:dyDescent="0.25">
      <c r="A581" s="9" t="str">
        <f t="shared" si="36"/>
        <v>11004900-18____13 – 900-18 Akademický senát 13</v>
      </c>
      <c r="B581" s="8" t="s">
        <v>7748</v>
      </c>
      <c r="C581" s="8" t="s">
        <v>7296</v>
      </c>
      <c r="D581" s="18" t="str">
        <f t="shared" si="37"/>
        <v>11004</v>
      </c>
      <c r="E581" s="9" t="str">
        <f t="shared" si="38"/>
        <v>11004 – HČ - zahraniční studenti.</v>
      </c>
      <c r="F581" s="8" t="s">
        <v>10510</v>
      </c>
      <c r="G581" s="9">
        <f t="shared" si="39"/>
        <v>11004</v>
      </c>
      <c r="H581" s="9" t="str">
        <f>VLOOKUP(G581,Tabulka3[],3,0)</f>
        <v>11004 – HČ - zahraniční studenti.</v>
      </c>
    </row>
    <row r="582" spans="1:8" x14ac:dyDescent="0.25">
      <c r="A582" s="9" t="str">
        <f t="shared" si="36"/>
        <v>11004900-19____13 – 900-19 Oddělení spisové služby 13</v>
      </c>
      <c r="B582" s="8" t="s">
        <v>7749</v>
      </c>
      <c r="C582" s="8" t="s">
        <v>7298</v>
      </c>
      <c r="D582" s="18" t="str">
        <f t="shared" si="37"/>
        <v>11004</v>
      </c>
      <c r="E582" s="9" t="str">
        <f t="shared" si="38"/>
        <v>11004 – HČ - zahraniční studenti.</v>
      </c>
      <c r="F582" s="8" t="s">
        <v>10510</v>
      </c>
      <c r="G582" s="9">
        <f t="shared" si="39"/>
        <v>11004</v>
      </c>
      <c r="H582" s="9" t="str">
        <f>VLOOKUP(G582,Tabulka3[],3,0)</f>
        <v>11004 – HČ - zahraniční studenti.</v>
      </c>
    </row>
    <row r="583" spans="1:8" x14ac:dyDescent="0.25">
      <c r="A583" s="9" t="str">
        <f t="shared" si="36"/>
        <v>11004900-22____13 – 900-22 Centrum PAV 13</v>
      </c>
      <c r="B583" s="8" t="s">
        <v>7750</v>
      </c>
      <c r="C583" s="8" t="s">
        <v>7300</v>
      </c>
      <c r="D583" s="18" t="str">
        <f t="shared" si="37"/>
        <v>11004</v>
      </c>
      <c r="E583" s="9" t="str">
        <f t="shared" si="38"/>
        <v>11004 – HČ - zahraniční studenti.</v>
      </c>
      <c r="F583" s="8" t="s">
        <v>10510</v>
      </c>
      <c r="G583" s="9">
        <f t="shared" si="39"/>
        <v>11004</v>
      </c>
      <c r="H583" s="9" t="str">
        <f>VLOOKUP(G583,Tabulka3[],3,0)</f>
        <v>11004 – HČ - zahraniční studenti.</v>
      </c>
    </row>
    <row r="584" spans="1:8" x14ac:dyDescent="0.25">
      <c r="A584" s="9" t="str">
        <f t="shared" si="36"/>
        <v>11004900-23____13 – 900-23 odd. veřejných zakázek 13</v>
      </c>
      <c r="B584" s="8" t="s">
        <v>7751</v>
      </c>
      <c r="C584" s="8" t="s">
        <v>7302</v>
      </c>
      <c r="D584" s="18" t="str">
        <f t="shared" si="37"/>
        <v>11004</v>
      </c>
      <c r="E584" s="9" t="str">
        <f t="shared" si="38"/>
        <v>11004 – HČ - zahraniční studenti.</v>
      </c>
      <c r="F584" s="8" t="s">
        <v>10510</v>
      </c>
      <c r="G584" s="9">
        <f t="shared" si="39"/>
        <v>11004</v>
      </c>
      <c r="H584" s="9" t="str">
        <f>VLOOKUP(G584,Tabulka3[],3,0)</f>
        <v>11004 – HČ - zahraniční studenti.</v>
      </c>
    </row>
    <row r="585" spans="1:8" x14ac:dyDescent="0.25">
      <c r="A585" s="9" t="str">
        <f t="shared" si="36"/>
        <v>11004900-24____13 – 900-24 OVT 13</v>
      </c>
      <c r="B585" s="8" t="s">
        <v>7752</v>
      </c>
      <c r="C585" s="8" t="s">
        <v>7304</v>
      </c>
      <c r="D585" s="18" t="str">
        <f t="shared" si="37"/>
        <v>11004</v>
      </c>
      <c r="E585" s="9" t="str">
        <f t="shared" si="38"/>
        <v>11004 – HČ - zahraniční studenti.</v>
      </c>
      <c r="F585" s="8" t="s">
        <v>10510</v>
      </c>
      <c r="G585" s="9">
        <f t="shared" si="39"/>
        <v>11004</v>
      </c>
      <c r="H585" s="9" t="str">
        <f>VLOOKUP(G585,Tabulka3[],3,0)</f>
        <v>11004 – HČ - zahraniční studenti.</v>
      </c>
    </row>
    <row r="586" spans="1:8" x14ac:dyDescent="0.25">
      <c r="A586" s="9" t="str">
        <f t="shared" si="36"/>
        <v>11004900-27____13 – 900-27 oddělení marketingu 13</v>
      </c>
      <c r="B586" s="8" t="s">
        <v>7753</v>
      </c>
      <c r="C586" s="8" t="s">
        <v>7754</v>
      </c>
      <c r="D586" s="18" t="str">
        <f t="shared" si="37"/>
        <v>11004</v>
      </c>
      <c r="E586" s="9" t="str">
        <f t="shared" si="38"/>
        <v>11004 – HČ - zahraniční studenti.</v>
      </c>
      <c r="F586" s="8" t="s">
        <v>10510</v>
      </c>
      <c r="G586" s="9">
        <f t="shared" si="39"/>
        <v>11004</v>
      </c>
      <c r="H586" s="9" t="str">
        <f>VLOOKUP(G586,Tabulka3[],3,0)</f>
        <v>11004 – HČ - zahraniční studenti.</v>
      </c>
    </row>
    <row r="587" spans="1:8" x14ac:dyDescent="0.25">
      <c r="A587" s="9" t="str">
        <f t="shared" si="36"/>
        <v>11004900-28____13 – 900-28 ODDĚLENÍ PROJEKTOVÉ PER 13</v>
      </c>
      <c r="B587" s="8" t="s">
        <v>7755</v>
      </c>
      <c r="C587" s="8" t="s">
        <v>7756</v>
      </c>
      <c r="D587" s="18" t="str">
        <f t="shared" si="37"/>
        <v>11004</v>
      </c>
      <c r="E587" s="9" t="str">
        <f t="shared" si="38"/>
        <v>11004 – HČ - zahraniční studenti.</v>
      </c>
      <c r="F587" s="8" t="s">
        <v>10510</v>
      </c>
      <c r="G587" s="9">
        <f t="shared" si="39"/>
        <v>11004</v>
      </c>
      <c r="H587" s="9" t="str">
        <f>VLOOKUP(G587,Tabulka3[],3,0)</f>
        <v>11004 – HČ - zahraniční studenti.</v>
      </c>
    </row>
    <row r="588" spans="1:8" x14ac:dyDescent="0.25">
      <c r="A588" s="9" t="str">
        <f t="shared" si="36"/>
        <v>11004900-29____13 – 900-29 ÚSEK LIDSKÝCH ZDROJŮ 13</v>
      </c>
      <c r="B588" s="8" t="s">
        <v>7757</v>
      </c>
      <c r="C588" s="8" t="s">
        <v>7310</v>
      </c>
      <c r="D588" s="18" t="str">
        <f t="shared" si="37"/>
        <v>11004</v>
      </c>
      <c r="E588" s="9" t="str">
        <f t="shared" si="38"/>
        <v>11004 – HČ - zahraniční studenti.</v>
      </c>
      <c r="F588" s="8" t="s">
        <v>10510</v>
      </c>
      <c r="G588" s="9">
        <f t="shared" si="39"/>
        <v>11004</v>
      </c>
      <c r="H588" s="9" t="str">
        <f>VLOOKUP(G588,Tabulka3[],3,0)</f>
        <v>11004 – HČ - zahraniční studenti.</v>
      </c>
    </row>
    <row r="589" spans="1:8" x14ac:dyDescent="0.25">
      <c r="A589" s="9" t="str">
        <f t="shared" si="36"/>
        <v>11004900-31____13 – 900-31 ÚVV 13</v>
      </c>
      <c r="B589" s="8" t="s">
        <v>7758</v>
      </c>
      <c r="C589" s="8" t="s">
        <v>7312</v>
      </c>
      <c r="D589" s="18" t="str">
        <f t="shared" si="37"/>
        <v>11004</v>
      </c>
      <c r="E589" s="9" t="str">
        <f t="shared" si="38"/>
        <v>11004 – HČ - zahraniční studenti.</v>
      </c>
      <c r="F589" s="8" t="s">
        <v>10510</v>
      </c>
      <c r="G589" s="9">
        <f t="shared" si="39"/>
        <v>11004</v>
      </c>
      <c r="H589" s="9" t="str">
        <f>VLOOKUP(G589,Tabulka3[],3,0)</f>
        <v>11004 – HČ - zahraniční studenti.</v>
      </c>
    </row>
    <row r="590" spans="1:8" x14ac:dyDescent="0.25">
      <c r="A590" s="9" t="str">
        <f t="shared" si="36"/>
        <v>11004900-32____13 – 900-32 TECHNICKO-PROVOZNÍ ÚSEK 13</v>
      </c>
      <c r="B590" s="8" t="s">
        <v>7759</v>
      </c>
      <c r="C590" s="8" t="s">
        <v>7314</v>
      </c>
      <c r="D590" s="18" t="str">
        <f t="shared" si="37"/>
        <v>11004</v>
      </c>
      <c r="E590" s="9" t="str">
        <f t="shared" si="38"/>
        <v>11004 – HČ - zahraniční studenti.</v>
      </c>
      <c r="F590" s="8" t="s">
        <v>10510</v>
      </c>
      <c r="G590" s="9">
        <f t="shared" si="39"/>
        <v>11004</v>
      </c>
      <c r="H590" s="9" t="str">
        <f>VLOOKUP(G590,Tabulka3[],3,0)</f>
        <v>11004 – HČ - zahraniční studenti.</v>
      </c>
    </row>
    <row r="591" spans="1:8" x14ac:dyDescent="0.25">
      <c r="A591" s="9" t="str">
        <f t="shared" si="36"/>
        <v>11004900-33____13 – 900-33 INVESTIČNÍ ODDĚLENÍ 13</v>
      </c>
      <c r="B591" s="8" t="s">
        <v>7760</v>
      </c>
      <c r="C591" s="8" t="s">
        <v>7316</v>
      </c>
      <c r="D591" s="18" t="str">
        <f t="shared" si="37"/>
        <v>11004</v>
      </c>
      <c r="E591" s="9" t="str">
        <f t="shared" si="38"/>
        <v>11004 – HČ - zahraniční studenti.</v>
      </c>
      <c r="F591" s="8" t="s">
        <v>10510</v>
      </c>
      <c r="G591" s="9">
        <f t="shared" si="39"/>
        <v>11004</v>
      </c>
      <c r="H591" s="9" t="str">
        <f>VLOOKUP(G591,Tabulka3[],3,0)</f>
        <v>11004 – HČ - zahraniční studenti.</v>
      </c>
    </row>
    <row r="592" spans="1:8" x14ac:dyDescent="0.25">
      <c r="A592" s="9" t="str">
        <f t="shared" si="36"/>
        <v>11004900-34____13 – 900-34 ODDĚLENÍ SPRÁVY BUDOV 13</v>
      </c>
      <c r="B592" s="8" t="s">
        <v>7761</v>
      </c>
      <c r="C592" s="8" t="s">
        <v>7320</v>
      </c>
      <c r="D592" s="18" t="str">
        <f t="shared" si="37"/>
        <v>11004</v>
      </c>
      <c r="E592" s="9" t="str">
        <f t="shared" si="38"/>
        <v>11004 – HČ - zahraniční studenti.</v>
      </c>
      <c r="F592" s="8" t="s">
        <v>10510</v>
      </c>
      <c r="G592" s="9">
        <f t="shared" si="39"/>
        <v>11004</v>
      </c>
      <c r="H592" s="9" t="str">
        <f>VLOOKUP(G592,Tabulka3[],3,0)</f>
        <v>11004 – HČ - zahraniční studenti.</v>
      </c>
    </row>
    <row r="593" spans="1:8" x14ac:dyDescent="0.25">
      <c r="A593" s="9" t="str">
        <f t="shared" si="36"/>
        <v>11004900-35____13 – 900-35 Bezpečnostní referát 13</v>
      </c>
      <c r="B593" s="8" t="s">
        <v>7762</v>
      </c>
      <c r="C593" s="8" t="s">
        <v>7322</v>
      </c>
      <c r="D593" s="18" t="str">
        <f t="shared" si="37"/>
        <v>11004</v>
      </c>
      <c r="E593" s="9" t="str">
        <f t="shared" si="38"/>
        <v>11004 – HČ - zahraniční studenti.</v>
      </c>
      <c r="F593" s="8" t="s">
        <v>10510</v>
      </c>
      <c r="G593" s="9">
        <f t="shared" si="39"/>
        <v>11004</v>
      </c>
      <c r="H593" s="9" t="str">
        <f>VLOOKUP(G593,Tabulka3[],3,0)</f>
        <v>11004 – HČ - zahraniční studenti.</v>
      </c>
    </row>
    <row r="594" spans="1:8" x14ac:dyDescent="0.25">
      <c r="A594" s="9" t="str">
        <f t="shared" si="36"/>
        <v>11004900-36____13 – 900-36 Energetik/Vodohospodář 13</v>
      </c>
      <c r="B594" s="8" t="s">
        <v>7763</v>
      </c>
      <c r="C594" s="8" t="s">
        <v>7324</v>
      </c>
      <c r="D594" s="18" t="str">
        <f t="shared" si="37"/>
        <v>11004</v>
      </c>
      <c r="E594" s="9" t="str">
        <f t="shared" si="38"/>
        <v>11004 – HČ - zahraniční studenti.</v>
      </c>
      <c r="F594" s="8" t="s">
        <v>10510</v>
      </c>
      <c r="G594" s="9">
        <f t="shared" si="39"/>
        <v>11004</v>
      </c>
      <c r="H594" s="9" t="str">
        <f>VLOOKUP(G594,Tabulka3[],3,0)</f>
        <v>11004 – HČ - zahraniční studenti.</v>
      </c>
    </row>
    <row r="595" spans="1:8" x14ac:dyDescent="0.25">
      <c r="A595" s="9" t="str">
        <f t="shared" si="36"/>
        <v>11004900-37____13 – 900-37 Zahraniční oddělení 13</v>
      </c>
      <c r="B595" s="8" t="s">
        <v>7764</v>
      </c>
      <c r="C595" s="8" t="s">
        <v>7326</v>
      </c>
      <c r="D595" s="18" t="str">
        <f t="shared" si="37"/>
        <v>11004</v>
      </c>
      <c r="E595" s="9" t="str">
        <f t="shared" si="38"/>
        <v>11004 – HČ - zahraniční studenti.</v>
      </c>
      <c r="F595" s="8" t="s">
        <v>10510</v>
      </c>
      <c r="G595" s="9">
        <f t="shared" si="39"/>
        <v>11004</v>
      </c>
      <c r="H595" s="9" t="str">
        <f>VLOOKUP(G595,Tabulka3[],3,0)</f>
        <v>11004 – HČ - zahraniční studenti.</v>
      </c>
    </row>
    <row r="596" spans="1:8" x14ac:dyDescent="0.25">
      <c r="A596" s="9" t="str">
        <f t="shared" si="36"/>
        <v>11004900-40____13 – 900-40 CO dohody 13</v>
      </c>
      <c r="B596" s="8" t="s">
        <v>7765</v>
      </c>
      <c r="C596" s="8" t="s">
        <v>7328</v>
      </c>
      <c r="D596" s="18" t="str">
        <f t="shared" si="37"/>
        <v>11004</v>
      </c>
      <c r="E596" s="9" t="str">
        <f t="shared" si="38"/>
        <v>11004 – HČ - zahraniční studenti.</v>
      </c>
      <c r="F596" s="8" t="s">
        <v>10510</v>
      </c>
      <c r="G596" s="9">
        <f t="shared" si="39"/>
        <v>11004</v>
      </c>
      <c r="H596" s="9" t="str">
        <f>VLOOKUP(G596,Tabulka3[],3,0)</f>
        <v>11004 – HČ - zahraniční studenti.</v>
      </c>
    </row>
    <row r="597" spans="1:8" x14ac:dyDescent="0.25">
      <c r="A597" s="9" t="str">
        <f t="shared" si="36"/>
        <v>11004900-41____13 – 900-41 Úsek práva a veřejných zakázek 13</v>
      </c>
      <c r="B597" s="8" t="s">
        <v>10180</v>
      </c>
      <c r="C597" s="8" t="s">
        <v>10148</v>
      </c>
      <c r="D597" s="18" t="str">
        <f t="shared" si="37"/>
        <v>11004</v>
      </c>
      <c r="E597" s="9" t="str">
        <f t="shared" si="38"/>
        <v>11004 – HČ - zahraniční studenti.</v>
      </c>
      <c r="F597" s="8" t="s">
        <v>10510</v>
      </c>
      <c r="G597" s="9">
        <f t="shared" si="39"/>
        <v>11004</v>
      </c>
      <c r="H597" s="9" t="str">
        <f>VLOOKUP(G597,Tabulka3[],3,0)</f>
        <v>11004 – HČ - zahraniční studenti.</v>
      </c>
    </row>
    <row r="598" spans="1:8" x14ac:dyDescent="0.25">
      <c r="A598" s="9" t="str">
        <f t="shared" si="36"/>
        <v>11004900-50____13 – 900-50 uklízečky 13</v>
      </c>
      <c r="B598" s="8" t="s">
        <v>7766</v>
      </c>
      <c r="C598" s="8" t="s">
        <v>7330</v>
      </c>
      <c r="D598" s="18" t="str">
        <f t="shared" si="37"/>
        <v>11004</v>
      </c>
      <c r="E598" s="9" t="str">
        <f t="shared" si="38"/>
        <v>11004 – HČ - zahraniční studenti.</v>
      </c>
      <c r="F598" s="8" t="s">
        <v>10510</v>
      </c>
      <c r="G598" s="9">
        <f t="shared" si="39"/>
        <v>11004</v>
      </c>
      <c r="H598" s="9" t="str">
        <f>VLOOKUP(G598,Tabulka3[],3,0)</f>
        <v>11004 – HČ - zahraniční studenti.</v>
      </c>
    </row>
    <row r="599" spans="1:8" x14ac:dyDescent="0.25">
      <c r="A599" s="9" t="str">
        <f t="shared" si="36"/>
        <v>11004900-51____13 – 900-51 údržbáři 13</v>
      </c>
      <c r="B599" s="8" t="s">
        <v>7767</v>
      </c>
      <c r="C599" s="8" t="s">
        <v>7332</v>
      </c>
      <c r="D599" s="18" t="str">
        <f t="shared" si="37"/>
        <v>11004</v>
      </c>
      <c r="E599" s="9" t="str">
        <f t="shared" si="38"/>
        <v>11004 – HČ - zahraniční studenti.</v>
      </c>
      <c r="F599" s="8" t="s">
        <v>10510</v>
      </c>
      <c r="G599" s="9">
        <f t="shared" si="39"/>
        <v>11004</v>
      </c>
      <c r="H599" s="9" t="str">
        <f>VLOOKUP(G599,Tabulka3[],3,0)</f>
        <v>11004 – HČ - zahraniční studenti.</v>
      </c>
    </row>
    <row r="600" spans="1:8" x14ac:dyDescent="0.25">
      <c r="A600" s="9" t="str">
        <f t="shared" si="36"/>
        <v>11004900-52____13 – 900-52 vrátní 13</v>
      </c>
      <c r="B600" s="8" t="s">
        <v>7768</v>
      </c>
      <c r="C600" s="8" t="s">
        <v>7334</v>
      </c>
      <c r="D600" s="18" t="str">
        <f t="shared" si="37"/>
        <v>11004</v>
      </c>
      <c r="E600" s="9" t="str">
        <f t="shared" si="38"/>
        <v>11004 – HČ - zahraniční studenti.</v>
      </c>
      <c r="F600" s="8" t="s">
        <v>10510</v>
      </c>
      <c r="G600" s="9">
        <f t="shared" si="39"/>
        <v>11004</v>
      </c>
      <c r="H600" s="9" t="str">
        <f>VLOOKUP(G600,Tabulka3[],3,0)</f>
        <v>11004 – HČ - zahraniční studenti.</v>
      </c>
    </row>
    <row r="601" spans="1:8" x14ac:dyDescent="0.25">
      <c r="A601" s="9" t="str">
        <f t="shared" si="36"/>
        <v>11004900-61____13 – 900-61 GSP 13</v>
      </c>
      <c r="B601" s="8" t="s">
        <v>7769</v>
      </c>
      <c r="C601" s="8" t="s">
        <v>7336</v>
      </c>
      <c r="D601" s="18" t="str">
        <f t="shared" si="37"/>
        <v>11004</v>
      </c>
      <c r="E601" s="9" t="str">
        <f t="shared" si="38"/>
        <v>11004 – HČ - zahraniční studenti.</v>
      </c>
      <c r="F601" s="8" t="s">
        <v>10510</v>
      </c>
      <c r="G601" s="9">
        <f t="shared" si="39"/>
        <v>11004</v>
      </c>
      <c r="H601" s="9" t="str">
        <f>VLOOKUP(G601,Tabulka3[],3,0)</f>
        <v>11004 – HČ - zahraniční studenti.</v>
      </c>
    </row>
    <row r="602" spans="1:8" x14ac:dyDescent="0.25">
      <c r="A602" s="9" t="str">
        <f t="shared" si="36"/>
        <v>11004900-62____13 – 900-62 OG 13</v>
      </c>
      <c r="B602" s="8" t="s">
        <v>7770</v>
      </c>
      <c r="C602" s="8" t="s">
        <v>7338</v>
      </c>
      <c r="D602" s="18" t="str">
        <f t="shared" si="37"/>
        <v>11004</v>
      </c>
      <c r="E602" s="9" t="str">
        <f t="shared" si="38"/>
        <v>11004 – HČ - zahraniční studenti.</v>
      </c>
      <c r="F602" s="8" t="s">
        <v>10510</v>
      </c>
      <c r="G602" s="9">
        <f t="shared" si="39"/>
        <v>11004</v>
      </c>
      <c r="H602" s="9" t="str">
        <f>VLOOKUP(G602,Tabulka3[],3,0)</f>
        <v>11004 – HČ - zahraniční studenti.</v>
      </c>
    </row>
    <row r="603" spans="1:8" x14ac:dyDescent="0.25">
      <c r="A603" s="9" t="str">
        <f t="shared" si="36"/>
        <v>11004900-63____13 – 900-63 ostatní 13</v>
      </c>
      <c r="B603" s="8" t="s">
        <v>7771</v>
      </c>
      <c r="C603" s="8" t="s">
        <v>7340</v>
      </c>
      <c r="D603" s="18" t="str">
        <f t="shared" si="37"/>
        <v>11004</v>
      </c>
      <c r="E603" s="9" t="str">
        <f t="shared" si="38"/>
        <v>11004 – HČ - zahraniční studenti.</v>
      </c>
      <c r="F603" s="8" t="s">
        <v>10510</v>
      </c>
      <c r="G603" s="9">
        <f t="shared" si="39"/>
        <v>11004</v>
      </c>
      <c r="H603" s="9" t="str">
        <f>VLOOKUP(G603,Tabulka3[],3,0)</f>
        <v>11004 – HČ - zahraniční studenti.</v>
      </c>
    </row>
    <row r="604" spans="1:8" x14ac:dyDescent="0.25">
      <c r="A604" s="9" t="str">
        <f t="shared" si="36"/>
        <v>11004910-00____13 – 910-00 neinvestice 13</v>
      </c>
      <c r="B604" s="8" t="s">
        <v>7772</v>
      </c>
      <c r="C604" s="8" t="s">
        <v>7773</v>
      </c>
      <c r="D604" s="18" t="str">
        <f t="shared" si="37"/>
        <v>11004</v>
      </c>
      <c r="E604" s="9" t="str">
        <f t="shared" si="38"/>
        <v>11004 – HČ - zahraniční studenti.</v>
      </c>
      <c r="F604" s="8" t="s">
        <v>10527</v>
      </c>
      <c r="G604" s="9">
        <f t="shared" si="39"/>
        <v>11004</v>
      </c>
      <c r="H604" s="9" t="str">
        <f>VLOOKUP(G604,Tabulka3[],3,0)</f>
        <v>11004 – HČ - zahraniční studenti.</v>
      </c>
    </row>
    <row r="605" spans="1:8" x14ac:dyDescent="0.25">
      <c r="A605" s="9" t="str">
        <f t="shared" si="36"/>
        <v>11004910-07____13 – 910-07 platby předem 13</v>
      </c>
      <c r="B605" s="8" t="s">
        <v>7774</v>
      </c>
      <c r="C605" s="8" t="s">
        <v>7344</v>
      </c>
      <c r="D605" s="18" t="str">
        <f t="shared" si="37"/>
        <v>11004</v>
      </c>
      <c r="E605" s="9" t="str">
        <f t="shared" si="38"/>
        <v>11004 – HČ - zahraniční studenti.</v>
      </c>
      <c r="F605" s="8" t="s">
        <v>10527</v>
      </c>
      <c r="G605" s="9">
        <f t="shared" si="39"/>
        <v>11004</v>
      </c>
      <c r="H605" s="9" t="str">
        <f>VLOOKUP(G605,Tabulka3[],3,0)</f>
        <v>11004 – HČ - zahraniční studenti.</v>
      </c>
    </row>
    <row r="606" spans="1:8" x14ac:dyDescent="0.25">
      <c r="A606" s="9" t="str">
        <f t="shared" si="36"/>
        <v>11004910-10____13 – 910-10 jubilea 13</v>
      </c>
      <c r="B606" s="8" t="s">
        <v>7775</v>
      </c>
      <c r="C606" s="8" t="s">
        <v>7346</v>
      </c>
      <c r="D606" s="18" t="str">
        <f t="shared" si="37"/>
        <v>11004</v>
      </c>
      <c r="E606" s="9" t="str">
        <f t="shared" si="38"/>
        <v>11004 – HČ - zahraniční studenti.</v>
      </c>
      <c r="F606" s="8" t="s">
        <v>10527</v>
      </c>
      <c r="G606" s="9">
        <f t="shared" si="39"/>
        <v>11004</v>
      </c>
      <c r="H606" s="9" t="str">
        <f>VLOOKUP(G606,Tabulka3[],3,0)</f>
        <v>11004 – HČ - zahraniční studenti.</v>
      </c>
    </row>
    <row r="607" spans="1:8" x14ac:dyDescent="0.25">
      <c r="A607" s="9" t="str">
        <f t="shared" si="36"/>
        <v>11004910-11____13 – 910-11 plat 13</v>
      </c>
      <c r="B607" s="8" t="s">
        <v>7776</v>
      </c>
      <c r="C607" s="8" t="s">
        <v>7348</v>
      </c>
      <c r="D607" s="18" t="str">
        <f t="shared" si="37"/>
        <v>11004</v>
      </c>
      <c r="E607" s="9" t="str">
        <f t="shared" si="38"/>
        <v>11004 – HČ - zahraniční studenti.</v>
      </c>
      <c r="F607" s="8" t="s">
        <v>10527</v>
      </c>
      <c r="G607" s="9">
        <f t="shared" si="39"/>
        <v>11004</v>
      </c>
      <c r="H607" s="9" t="str">
        <f>VLOOKUP(G607,Tabulka3[],3,0)</f>
        <v>11004 – HČ - zahraniční studenti.</v>
      </c>
    </row>
    <row r="608" spans="1:8" x14ac:dyDescent="0.25">
      <c r="A608" s="9" t="str">
        <f t="shared" si="36"/>
        <v>11004910-12____13 – 910-12 znalečné 13</v>
      </c>
      <c r="B608" s="8" t="s">
        <v>7777</v>
      </c>
      <c r="C608" s="8" t="s">
        <v>7350</v>
      </c>
      <c r="D608" s="18" t="str">
        <f t="shared" si="37"/>
        <v>11004</v>
      </c>
      <c r="E608" s="9" t="str">
        <f t="shared" si="38"/>
        <v>11004 – HČ - zahraniční studenti.</v>
      </c>
      <c r="F608" s="8" t="s">
        <v>10527</v>
      </c>
      <c r="G608" s="9">
        <f t="shared" si="39"/>
        <v>11004</v>
      </c>
      <c r="H608" s="9" t="str">
        <f>VLOOKUP(G608,Tabulka3[],3,0)</f>
        <v>11004 – HČ - zahraniční studenti.</v>
      </c>
    </row>
    <row r="609" spans="1:8" x14ac:dyDescent="0.25">
      <c r="A609" s="9" t="str">
        <f t="shared" si="36"/>
        <v>11004910-13____13 – 910-13 fond odměn 13</v>
      </c>
      <c r="B609" s="8" t="s">
        <v>7778</v>
      </c>
      <c r="C609" s="8" t="s">
        <v>7352</v>
      </c>
      <c r="D609" s="18" t="str">
        <f t="shared" si="37"/>
        <v>11004</v>
      </c>
      <c r="E609" s="9" t="str">
        <f t="shared" si="38"/>
        <v>11004 – HČ - zahraniční studenti.</v>
      </c>
      <c r="F609" s="8" t="s">
        <v>10527</v>
      </c>
      <c r="G609" s="9">
        <f t="shared" si="39"/>
        <v>11004</v>
      </c>
      <c r="H609" s="9" t="str">
        <f>VLOOKUP(G609,Tabulka3[],3,0)</f>
        <v>11004 – HČ - zahraniční studenti.</v>
      </c>
    </row>
    <row r="610" spans="1:8" x14ac:dyDescent="0.25">
      <c r="A610" s="9" t="str">
        <f t="shared" si="36"/>
        <v>11004910-14____13 – 910-14 odměny za DČ 13</v>
      </c>
      <c r="B610" s="8" t="s">
        <v>7779</v>
      </c>
      <c r="C610" s="8" t="s">
        <v>7354</v>
      </c>
      <c r="D610" s="18" t="str">
        <f t="shared" si="37"/>
        <v>11004</v>
      </c>
      <c r="E610" s="9" t="str">
        <f t="shared" si="38"/>
        <v>11004 – HČ - zahraniční studenti.</v>
      </c>
      <c r="F610" s="8" t="s">
        <v>10527</v>
      </c>
      <c r="G610" s="9">
        <f t="shared" si="39"/>
        <v>11004</v>
      </c>
      <c r="H610" s="9" t="str">
        <f>VLOOKUP(G610,Tabulka3[],3,0)</f>
        <v>11004 – HČ - zahraniční studenti.</v>
      </c>
    </row>
    <row r="611" spans="1:8" x14ac:dyDescent="0.25">
      <c r="A611" s="9" t="str">
        <f t="shared" si="36"/>
        <v>11005002_______13 – 002 zahraniční stážisti 13</v>
      </c>
      <c r="B611" s="8" t="s">
        <v>7780</v>
      </c>
      <c r="C611" s="8" t="s">
        <v>7781</v>
      </c>
      <c r="D611" s="18" t="str">
        <f t="shared" si="37"/>
        <v>11005</v>
      </c>
      <c r="E611" s="9" t="str">
        <f t="shared" si="38"/>
        <v>11005 – HČ-zahr.stáž.,účel.prostř.</v>
      </c>
      <c r="F611" s="8" t="s">
        <v>10537</v>
      </c>
      <c r="G611" s="9">
        <f t="shared" si="39"/>
        <v>11005</v>
      </c>
      <c r="H611" s="9" t="str">
        <f>VLOOKUP(G611,Tabulka3[],3,0)</f>
        <v>11005 – HČ-zahr.stáž.,účel.prostř.</v>
      </c>
    </row>
    <row r="612" spans="1:8" x14ac:dyDescent="0.25">
      <c r="A612" s="9" t="str">
        <f t="shared" si="36"/>
        <v>11005003_______13 – 003 zahraniční stážisté 13</v>
      </c>
      <c r="B612" s="8" t="s">
        <v>7783</v>
      </c>
      <c r="C612" s="8" t="s">
        <v>7784</v>
      </c>
      <c r="D612" s="18" t="str">
        <f t="shared" si="37"/>
        <v>11005</v>
      </c>
      <c r="E612" s="9" t="str">
        <f t="shared" si="38"/>
        <v>11005 – HČ-zahr.stáž.,účel.prostř.</v>
      </c>
      <c r="F612" s="8" t="s">
        <v>10537</v>
      </c>
      <c r="G612" s="9">
        <f t="shared" si="39"/>
        <v>11005</v>
      </c>
      <c r="H612" s="9" t="str">
        <f>VLOOKUP(G612,Tabulka3[],3,0)</f>
        <v>11005 – HČ-zahr.stáž.,účel.prostř.</v>
      </c>
    </row>
    <row r="613" spans="1:8" x14ac:dyDescent="0.25">
      <c r="A613" s="9" t="str">
        <f t="shared" si="36"/>
        <v>110052024.001__13 – 2024 2023053 LM EATRIS FÚUP 13</v>
      </c>
      <c r="B613" s="8" t="s">
        <v>7785</v>
      </c>
      <c r="C613" s="8" t="s">
        <v>7786</v>
      </c>
      <c r="D613" s="18" t="str">
        <f t="shared" si="37"/>
        <v>11005</v>
      </c>
      <c r="E613" s="9" t="str">
        <f t="shared" si="38"/>
        <v>11005 – HČ-zahr.stáž.,účel.prostř.</v>
      </c>
      <c r="F613" s="8" t="s">
        <v>10515</v>
      </c>
      <c r="G613" s="9">
        <f t="shared" si="39"/>
        <v>11005</v>
      </c>
      <c r="H613" s="9" t="str">
        <f>VLOOKUP(G613,Tabulka3[],3,0)</f>
        <v>11005 – HČ-zahr.stáž.,účel.prostř.</v>
      </c>
    </row>
    <row r="614" spans="1:8" x14ac:dyDescent="0.25">
      <c r="A614" s="9" t="str">
        <f t="shared" si="36"/>
        <v>1100522-219445_13 – 22-219445 NU22-08-00160 Neužil 13</v>
      </c>
      <c r="B614" s="8" t="s">
        <v>7787</v>
      </c>
      <c r="C614" s="8" t="s">
        <v>7788</v>
      </c>
      <c r="D614" s="18" t="str">
        <f t="shared" si="37"/>
        <v>11005</v>
      </c>
      <c r="E614" s="9" t="str">
        <f t="shared" si="38"/>
        <v>11005 – HČ-zahr.stáž.,účel.prostř.</v>
      </c>
      <c r="F614" s="8" t="s">
        <v>10540</v>
      </c>
      <c r="G614" s="9">
        <f t="shared" si="39"/>
        <v>11005</v>
      </c>
      <c r="H614" s="9" t="str">
        <f>VLOOKUP(G614,Tabulka3[],3,0)</f>
        <v>11005 – HČ-zahr.stáž.,účel.prostř.</v>
      </c>
    </row>
    <row r="615" spans="1:8" x14ac:dyDescent="0.25">
      <c r="A615" s="9" t="str">
        <f t="shared" si="36"/>
        <v>1100522-22-01__13 – 22-22-01 FÚUP 25107-01 Dušek 13</v>
      </c>
      <c r="B615" s="8" t="s">
        <v>7789</v>
      </c>
      <c r="C615" s="8" t="s">
        <v>7790</v>
      </c>
      <c r="D615" s="18" t="str">
        <f t="shared" si="37"/>
        <v>11005</v>
      </c>
      <c r="E615" s="9" t="str">
        <f t="shared" si="38"/>
        <v>11005 – HČ-zahr.stáž.,účel.prostř.</v>
      </c>
      <c r="F615" s="8" t="s">
        <v>10561</v>
      </c>
      <c r="G615" s="9">
        <f t="shared" si="39"/>
        <v>11005</v>
      </c>
      <c r="H615" s="9" t="str">
        <f>VLOOKUP(G615,Tabulka3[],3,0)</f>
        <v>11005 – HČ-zahr.stáž.,účel.prostř.</v>
      </c>
    </row>
    <row r="616" spans="1:8" x14ac:dyDescent="0.25">
      <c r="A616" s="9" t="str">
        <f t="shared" si="36"/>
        <v>1100522-22-01-213 – 22-22-01-22 NÚUP 25107-01 Dušek 13</v>
      </c>
      <c r="B616" s="8" t="s">
        <v>7791</v>
      </c>
      <c r="C616" s="8" t="s">
        <v>7792</v>
      </c>
      <c r="D616" s="18" t="str">
        <f t="shared" si="37"/>
        <v>11005</v>
      </c>
      <c r="E616" s="9" t="str">
        <f t="shared" si="38"/>
        <v>11005 – HČ-zahr.stáž.,účel.prostř.</v>
      </c>
      <c r="F616" s="8" t="s">
        <v>10561</v>
      </c>
      <c r="G616" s="9">
        <f t="shared" si="39"/>
        <v>11005</v>
      </c>
      <c r="H616" s="9" t="str">
        <f>VLOOKUP(G616,Tabulka3[],3,0)</f>
        <v>11005 – HČ-zahr.stáž.,účel.prostř.</v>
      </c>
    </row>
    <row r="617" spans="1:8" x14ac:dyDescent="0.25">
      <c r="A617" s="9" t="str">
        <f t="shared" si="36"/>
        <v>1100522-22-03__13 – 22-22-03 FÚUP 25107-03 Jech 13</v>
      </c>
      <c r="B617" s="8" t="s">
        <v>7793</v>
      </c>
      <c r="C617" s="8" t="s">
        <v>7794</v>
      </c>
      <c r="D617" s="18" t="str">
        <f t="shared" si="37"/>
        <v>11005</v>
      </c>
      <c r="E617" s="9" t="str">
        <f t="shared" si="38"/>
        <v>11005 – HČ-zahr.stáž.,účel.prostř.</v>
      </c>
      <c r="F617" s="8" t="s">
        <v>10561</v>
      </c>
      <c r="G617" s="9">
        <f t="shared" si="39"/>
        <v>11005</v>
      </c>
      <c r="H617" s="9" t="str">
        <f>VLOOKUP(G617,Tabulka3[],3,0)</f>
        <v>11005 – HČ-zahr.stáž.,účel.prostř.</v>
      </c>
    </row>
    <row r="618" spans="1:8" x14ac:dyDescent="0.25">
      <c r="A618" s="9" t="str">
        <f t="shared" si="36"/>
        <v>1100522-22-03-213 – 22-22-03-22 NÚUP 25107-03 Jech 13</v>
      </c>
      <c r="B618" s="8" t="s">
        <v>7795</v>
      </c>
      <c r="C618" s="8" t="s">
        <v>7796</v>
      </c>
      <c r="D618" s="18" t="str">
        <f t="shared" si="37"/>
        <v>11005</v>
      </c>
      <c r="E618" s="9" t="str">
        <f t="shared" si="38"/>
        <v>11005 – HČ-zahr.stáž.,účel.prostř.</v>
      </c>
      <c r="F618" s="8" t="s">
        <v>10561</v>
      </c>
      <c r="G618" s="9">
        <f t="shared" si="39"/>
        <v>11005</v>
      </c>
      <c r="H618" s="9" t="str">
        <f>VLOOKUP(G618,Tabulka3[],3,0)</f>
        <v>11005 – HČ-zahr.stáž.,účel.prostř.</v>
      </c>
    </row>
    <row r="619" spans="1:8" x14ac:dyDescent="0.25">
      <c r="A619" s="9" t="str">
        <f t="shared" si="36"/>
        <v>1100522-22-04__13 – 22-22-04 FÚUP 25107-04 Uher 13</v>
      </c>
      <c r="B619" s="8" t="s">
        <v>7797</v>
      </c>
      <c r="C619" s="8" t="s">
        <v>7798</v>
      </c>
      <c r="D619" s="18" t="str">
        <f t="shared" si="37"/>
        <v>11005</v>
      </c>
      <c r="E619" s="9" t="str">
        <f t="shared" si="38"/>
        <v>11005 – HČ-zahr.stáž.,účel.prostř.</v>
      </c>
      <c r="F619" s="8" t="s">
        <v>10561</v>
      </c>
      <c r="G619" s="9">
        <f t="shared" si="39"/>
        <v>11005</v>
      </c>
      <c r="H619" s="9" t="str">
        <f>VLOOKUP(G619,Tabulka3[],3,0)</f>
        <v>11005 – HČ-zahr.stáž.,účel.prostř.</v>
      </c>
    </row>
    <row r="620" spans="1:8" x14ac:dyDescent="0.25">
      <c r="A620" s="9" t="str">
        <f t="shared" si="36"/>
        <v>1100522-22-04-213 – 22-22-04-22 NÚUP 25107-04 Uher 13</v>
      </c>
      <c r="B620" s="8" t="s">
        <v>7799</v>
      </c>
      <c r="C620" s="8" t="s">
        <v>7800</v>
      </c>
      <c r="D620" s="18" t="str">
        <f t="shared" si="37"/>
        <v>11005</v>
      </c>
      <c r="E620" s="9" t="str">
        <f t="shared" si="38"/>
        <v>11005 – HČ-zahr.stáž.,účel.prostř.</v>
      </c>
      <c r="F620" s="8" t="s">
        <v>10561</v>
      </c>
      <c r="G620" s="9">
        <f t="shared" si="39"/>
        <v>11005</v>
      </c>
      <c r="H620" s="9" t="str">
        <f>VLOOKUP(G620,Tabulka3[],3,0)</f>
        <v>11005 – HČ-zahr.stáž.,účel.prostř.</v>
      </c>
    </row>
    <row r="621" spans="1:8" x14ac:dyDescent="0.25">
      <c r="A621" s="9" t="str">
        <f t="shared" si="36"/>
        <v>1100522-22-05__13 – 22-22-05 FÚUP 25107-05 Růžička 13</v>
      </c>
      <c r="B621" s="8" t="s">
        <v>7801</v>
      </c>
      <c r="C621" s="8" t="s">
        <v>7802</v>
      </c>
      <c r="D621" s="18" t="str">
        <f t="shared" si="37"/>
        <v>11005</v>
      </c>
      <c r="E621" s="9" t="str">
        <f t="shared" si="38"/>
        <v>11005 – HČ-zahr.stáž.,účel.prostř.</v>
      </c>
      <c r="F621" s="8" t="s">
        <v>10561</v>
      </c>
      <c r="G621" s="9">
        <f t="shared" si="39"/>
        <v>11005</v>
      </c>
      <c r="H621" s="9" t="str">
        <f>VLOOKUP(G621,Tabulka3[],3,0)</f>
        <v>11005 – HČ-zahr.stáž.,účel.prostř.</v>
      </c>
    </row>
    <row r="622" spans="1:8" x14ac:dyDescent="0.25">
      <c r="A622" s="9" t="str">
        <f t="shared" si="36"/>
        <v>1100522-22-05-213 – 22-22-05-22 NÚUP 25107-05 Růžička 13</v>
      </c>
      <c r="B622" s="8" t="s">
        <v>7803</v>
      </c>
      <c r="C622" s="8" t="s">
        <v>7804</v>
      </c>
      <c r="D622" s="18" t="str">
        <f t="shared" si="37"/>
        <v>11005</v>
      </c>
      <c r="E622" s="9" t="str">
        <f t="shared" si="38"/>
        <v>11005 – HČ-zahr.stáž.,účel.prostř.</v>
      </c>
      <c r="F622" s="8" t="s">
        <v>10561</v>
      </c>
      <c r="G622" s="9">
        <f t="shared" si="39"/>
        <v>11005</v>
      </c>
      <c r="H622" s="9" t="str">
        <f>VLOOKUP(G622,Tabulka3[],3,0)</f>
        <v>11005 – HČ-zahr.stáž.,účel.prostř.</v>
      </c>
    </row>
    <row r="623" spans="1:8" x14ac:dyDescent="0.25">
      <c r="A623" s="9" t="str">
        <f t="shared" si="36"/>
        <v>1100522-22-08-213 – 22-22-08-22 FÚUP 25104 LX22NPO5104 13</v>
      </c>
      <c r="B623" s="8" t="s">
        <v>7805</v>
      </c>
      <c r="C623" s="8" t="s">
        <v>7806</v>
      </c>
      <c r="D623" s="18" t="str">
        <f t="shared" si="37"/>
        <v>11005</v>
      </c>
      <c r="E623" s="9" t="str">
        <f t="shared" si="38"/>
        <v>11005 – HČ-zahr.stáž.,účel.prostř.</v>
      </c>
      <c r="F623" s="8" t="s">
        <v>10540</v>
      </c>
      <c r="G623" s="9">
        <f t="shared" si="39"/>
        <v>11005</v>
      </c>
      <c r="H623" s="9" t="str">
        <f>VLOOKUP(G623,Tabulka3[],3,0)</f>
        <v>11005 – HČ-zahr.stáž.,účel.prostř.</v>
      </c>
    </row>
    <row r="624" spans="1:8" x14ac:dyDescent="0.25">
      <c r="A624" s="9" t="str">
        <f t="shared" si="36"/>
        <v>1100522-22-11__13 – 22-22-11 FÚUP 25107-11 Holada 13</v>
      </c>
      <c r="B624" s="8" t="s">
        <v>7807</v>
      </c>
      <c r="C624" s="8" t="s">
        <v>7808</v>
      </c>
      <c r="D624" s="18" t="str">
        <f t="shared" si="37"/>
        <v>11005</v>
      </c>
      <c r="E624" s="9" t="str">
        <f t="shared" si="38"/>
        <v>11005 – HČ-zahr.stáž.,účel.prostř.</v>
      </c>
      <c r="F624" s="8" t="s">
        <v>10535</v>
      </c>
      <c r="G624" s="9">
        <f t="shared" si="39"/>
        <v>11005</v>
      </c>
      <c r="H624" s="9" t="str">
        <f>VLOOKUP(G624,Tabulka3[],3,0)</f>
        <v>11005 – HČ-zahr.stáž.,účel.prostř.</v>
      </c>
    </row>
    <row r="625" spans="1:8" x14ac:dyDescent="0.25">
      <c r="A625" s="9" t="str">
        <f t="shared" si="36"/>
        <v>1100522-22-11-213 – 22-22-11-22 NÚUP 25107-11 Holada 13</v>
      </c>
      <c r="B625" s="8" t="s">
        <v>7809</v>
      </c>
      <c r="C625" s="8" t="s">
        <v>7810</v>
      </c>
      <c r="D625" s="18" t="str">
        <f t="shared" si="37"/>
        <v>11005</v>
      </c>
      <c r="E625" s="9" t="str">
        <f t="shared" si="38"/>
        <v>11005 – HČ-zahr.stáž.,účel.prostř.</v>
      </c>
      <c r="F625" s="8" t="s">
        <v>10535</v>
      </c>
      <c r="G625" s="9">
        <f t="shared" si="39"/>
        <v>11005</v>
      </c>
      <c r="H625" s="9" t="str">
        <f>VLOOKUP(G625,Tabulka3[],3,0)</f>
        <v>11005 – HČ-zahr.stáž.,účel.prostř.</v>
      </c>
    </row>
    <row r="626" spans="1:8" x14ac:dyDescent="0.25">
      <c r="A626" s="9" t="str">
        <f t="shared" si="36"/>
        <v>1100522-22-12__13 – 22-22-12 FÚUP 25107-12 Martásek 13</v>
      </c>
      <c r="B626" s="8" t="s">
        <v>7811</v>
      </c>
      <c r="C626" s="8" t="s">
        <v>7812</v>
      </c>
      <c r="D626" s="18" t="str">
        <f t="shared" si="37"/>
        <v>11005</v>
      </c>
      <c r="E626" s="9" t="str">
        <f t="shared" si="38"/>
        <v>11005 – HČ-zahr.stáž.,účel.prostř.</v>
      </c>
      <c r="F626" s="8" t="s">
        <v>10540</v>
      </c>
      <c r="G626" s="9">
        <f t="shared" si="39"/>
        <v>11005</v>
      </c>
      <c r="H626" s="9" t="str">
        <f>VLOOKUP(G626,Tabulka3[],3,0)</f>
        <v>11005 – HČ-zahr.stáž.,účel.prostř.</v>
      </c>
    </row>
    <row r="627" spans="1:8" x14ac:dyDescent="0.25">
      <c r="A627" s="9" t="str">
        <f t="shared" si="36"/>
        <v>1100522-22-20__13 – 22-22-20 FÚUP 25107-20 Bezdíček 13</v>
      </c>
      <c r="B627" s="8" t="s">
        <v>7813</v>
      </c>
      <c r="C627" s="8" t="s">
        <v>7814</v>
      </c>
      <c r="D627" s="18" t="str">
        <f t="shared" si="37"/>
        <v>11005</v>
      </c>
      <c r="E627" s="9" t="str">
        <f t="shared" si="38"/>
        <v>11005 – HČ-zahr.stáž.,účel.prostř.</v>
      </c>
      <c r="F627" s="8" t="s">
        <v>10561</v>
      </c>
      <c r="G627" s="9">
        <f t="shared" si="39"/>
        <v>11005</v>
      </c>
      <c r="H627" s="9" t="str">
        <f>VLOOKUP(G627,Tabulka3[],3,0)</f>
        <v>11005 – HČ-zahr.stáž.,účel.prostř.</v>
      </c>
    </row>
    <row r="628" spans="1:8" x14ac:dyDescent="0.25">
      <c r="A628" s="9" t="str">
        <f t="shared" si="36"/>
        <v>1100522-22-20-213 – 22-22-20-22 NÚUP 25107-20 Bezdíček 13</v>
      </c>
      <c r="B628" s="8" t="s">
        <v>7815</v>
      </c>
      <c r="C628" s="8" t="s">
        <v>7816</v>
      </c>
      <c r="D628" s="18" t="str">
        <f t="shared" si="37"/>
        <v>11005</v>
      </c>
      <c r="E628" s="9" t="str">
        <f t="shared" si="38"/>
        <v>11005 – HČ-zahr.stáž.,účel.prostř.</v>
      </c>
      <c r="F628" s="8" t="s">
        <v>10561</v>
      </c>
      <c r="G628" s="9">
        <f t="shared" si="39"/>
        <v>11005</v>
      </c>
      <c r="H628" s="9" t="str">
        <f>VLOOKUP(G628,Tabulka3[],3,0)</f>
        <v>11005 – HČ-zahr.stáž.,účel.prostř.</v>
      </c>
    </row>
    <row r="629" spans="1:8" x14ac:dyDescent="0.25">
      <c r="A629" s="9" t="str">
        <f t="shared" si="36"/>
        <v>1100522-22-22__13 – 22-22-22 NÚUP 25104 LX22NPO5104 13</v>
      </c>
      <c r="B629" s="8" t="s">
        <v>7817</v>
      </c>
      <c r="C629" s="8" t="s">
        <v>7818</v>
      </c>
      <c r="D629" s="18" t="str">
        <f t="shared" si="37"/>
        <v>11005</v>
      </c>
      <c r="E629" s="9" t="str">
        <f t="shared" si="38"/>
        <v>11005 – HČ-zahr.stáž.,účel.prostř.</v>
      </c>
      <c r="F629" s="8" t="s">
        <v>10540</v>
      </c>
      <c r="G629" s="9">
        <f t="shared" si="39"/>
        <v>11005</v>
      </c>
      <c r="H629" s="9" t="str">
        <f>VLOOKUP(G629,Tabulka3[],3,0)</f>
        <v>11005 – HČ-zahr.stáž.,účel.prostř.</v>
      </c>
    </row>
    <row r="630" spans="1:8" x14ac:dyDescent="0.25">
      <c r="A630" s="9" t="str">
        <f t="shared" si="36"/>
        <v>1100522-22.001_13 – 22-22 NÚUP 25107 LX22NPO5107 13</v>
      </c>
      <c r="B630" s="8" t="s">
        <v>7819</v>
      </c>
      <c r="C630" s="8" t="s">
        <v>7820</v>
      </c>
      <c r="D630" s="18" t="str">
        <f t="shared" si="37"/>
        <v>11005</v>
      </c>
      <c r="E630" s="9" t="str">
        <f t="shared" si="38"/>
        <v>11005 – HČ-zahr.stáž.,účel.prostř.</v>
      </c>
      <c r="F630" s="8" t="s">
        <v>10561</v>
      </c>
      <c r="G630" s="9">
        <f t="shared" si="39"/>
        <v>11005</v>
      </c>
      <c r="H630" s="9" t="str">
        <f>VLOOKUP(G630,Tabulka3[],3,0)</f>
        <v>11005 – HČ-zahr.stáž.,účel.prostř.</v>
      </c>
    </row>
    <row r="631" spans="1:8" x14ac:dyDescent="0.25">
      <c r="A631" s="9" t="str">
        <f t="shared" si="36"/>
        <v>1100523-202300413 – 23-2023004 NUUP NU23-05-00462 Hrdý 13</v>
      </c>
      <c r="B631" s="8" t="s">
        <v>7821</v>
      </c>
      <c r="C631" s="8" t="s">
        <v>7822</v>
      </c>
      <c r="D631" s="18" t="str">
        <f t="shared" si="37"/>
        <v>11005</v>
      </c>
      <c r="E631" s="9" t="str">
        <f t="shared" si="38"/>
        <v>11005 – HČ-zahr.stáž.,účel.prostř.</v>
      </c>
      <c r="F631" s="8" t="s">
        <v>10535</v>
      </c>
      <c r="G631" s="9">
        <f t="shared" si="39"/>
        <v>11005</v>
      </c>
      <c r="H631" s="9" t="str">
        <f>VLOOKUP(G631,Tabulka3[],3,0)</f>
        <v>11005 – HČ-zahr.stáž.,účel.prostř.</v>
      </c>
    </row>
    <row r="632" spans="1:8" x14ac:dyDescent="0.25">
      <c r="A632" s="9" t="str">
        <f t="shared" si="36"/>
        <v>1100523-207000113 – 23-2070001 Strategický fond 13</v>
      </c>
      <c r="B632" s="8" t="s">
        <v>7823</v>
      </c>
      <c r="C632" s="8" t="s">
        <v>7824</v>
      </c>
      <c r="D632" s="18" t="str">
        <f t="shared" si="37"/>
        <v>11005</v>
      </c>
      <c r="E632" s="9" t="str">
        <f t="shared" si="38"/>
        <v>11005 – HČ-zahr.stáž.,účel.prostř.</v>
      </c>
      <c r="F632" s="8" t="s">
        <v>10527</v>
      </c>
      <c r="G632" s="9">
        <f t="shared" si="39"/>
        <v>11005</v>
      </c>
      <c r="H632" s="9" t="str">
        <f>VLOOKUP(G632,Tabulka3[],3,0)</f>
        <v>11005 – HČ-zahr.stáž.,účel.prostř.</v>
      </c>
    </row>
    <row r="633" spans="1:8" x14ac:dyDescent="0.25">
      <c r="A633" s="9" t="str">
        <f t="shared" si="36"/>
        <v>1100523-219424_13 – 23-219424 NÚUP 1LF NU21-09-00007 Seifert 13</v>
      </c>
      <c r="B633" s="8" t="s">
        <v>7825</v>
      </c>
      <c r="C633" s="8" t="s">
        <v>7826</v>
      </c>
      <c r="D633" s="18" t="str">
        <f t="shared" si="37"/>
        <v>11005</v>
      </c>
      <c r="E633" s="9" t="str">
        <f t="shared" si="38"/>
        <v>11005 – HČ-zahr.stáž.,účel.prostř.</v>
      </c>
      <c r="F633" s="8" t="s">
        <v>10526</v>
      </c>
      <c r="G633" s="9">
        <f t="shared" si="39"/>
        <v>11005</v>
      </c>
      <c r="H633" s="9" t="str">
        <f>VLOOKUP(G633,Tabulka3[],3,0)</f>
        <v>11005 – HČ-zahr.stáž.,účel.prostř.</v>
      </c>
    </row>
    <row r="634" spans="1:8" x14ac:dyDescent="0.25">
      <c r="A634" s="9" t="str">
        <f t="shared" si="36"/>
        <v>1100523-219444_13 – 23-219444 NU22-07-00614 Tesařová 13</v>
      </c>
      <c r="B634" s="8" t="s">
        <v>7827</v>
      </c>
      <c r="C634" s="8" t="s">
        <v>7828</v>
      </c>
      <c r="D634" s="18" t="str">
        <f t="shared" si="37"/>
        <v>11005</v>
      </c>
      <c r="E634" s="9" t="str">
        <f t="shared" si="38"/>
        <v>11005 – HČ-zahr.stáž.,účel.prostř.</v>
      </c>
      <c r="F634" s="8" t="s">
        <v>10540</v>
      </c>
      <c r="G634" s="9">
        <f t="shared" si="39"/>
        <v>11005</v>
      </c>
      <c r="H634" s="9" t="str">
        <f>VLOOKUP(G634,Tabulka3[],3,0)</f>
        <v>11005 – HČ-zahr.stáž.,účel.prostř.</v>
      </c>
    </row>
    <row r="635" spans="1:8" x14ac:dyDescent="0.25">
      <c r="A635" s="9" t="str">
        <f t="shared" si="36"/>
        <v>1100523-219445_13 – 23-219445 NU22-08-00160 Neužil 13</v>
      </c>
      <c r="B635" s="8" t="s">
        <v>7829</v>
      </c>
      <c r="C635" s="8" t="s">
        <v>7830</v>
      </c>
      <c r="D635" s="18" t="str">
        <f t="shared" si="37"/>
        <v>11005</v>
      </c>
      <c r="E635" s="9" t="str">
        <f t="shared" si="38"/>
        <v>11005 – HČ-zahr.stáž.,účel.prostř.</v>
      </c>
      <c r="F635" s="8" t="s">
        <v>10540</v>
      </c>
      <c r="G635" s="9">
        <f t="shared" si="39"/>
        <v>11005</v>
      </c>
      <c r="H635" s="9" t="str">
        <f>VLOOKUP(G635,Tabulka3[],3,0)</f>
        <v>11005 – HČ-zahr.stáž.,účel.prostř.</v>
      </c>
    </row>
    <row r="636" spans="1:8" x14ac:dyDescent="0.25">
      <c r="A636" s="9" t="str">
        <f t="shared" si="36"/>
        <v>1100524________13 – 24- 2070346 FUÚP Votruba Pneumology 13</v>
      </c>
      <c r="B636" s="8" t="s">
        <v>7831</v>
      </c>
      <c r="C636" s="8" t="s">
        <v>7832</v>
      </c>
      <c r="D636" s="18" t="str">
        <f t="shared" si="37"/>
        <v>11005</v>
      </c>
      <c r="E636" s="9" t="str">
        <f t="shared" si="38"/>
        <v>11005 – HČ-zahr.stáž.,účel.prostř.</v>
      </c>
      <c r="F636" s="8" t="s">
        <v>10557</v>
      </c>
      <c r="G636" s="9">
        <f t="shared" si="39"/>
        <v>11005</v>
      </c>
      <c r="H636" s="9" t="str">
        <f>VLOOKUP(G636,Tabulka3[],3,0)</f>
        <v>11005 – HČ-zahr.stáž.,účel.prostř.</v>
      </c>
    </row>
    <row r="637" spans="1:8" x14ac:dyDescent="0.25">
      <c r="A637" s="9" t="str">
        <f t="shared" si="36"/>
        <v>1100524-201197_13 – 24-201197 23-05377S Klener 13</v>
      </c>
      <c r="B637" s="8" t="s">
        <v>7833</v>
      </c>
      <c r="C637" s="8" t="s">
        <v>7834</v>
      </c>
      <c r="D637" s="18" t="str">
        <f t="shared" si="37"/>
        <v>11005</v>
      </c>
      <c r="E637" s="9" t="str">
        <f t="shared" si="38"/>
        <v>11005 – HČ-zahr.stáž.,účel.prostř.</v>
      </c>
      <c r="F637" s="8" t="s">
        <v>10519</v>
      </c>
      <c r="G637" s="9">
        <f t="shared" si="39"/>
        <v>11005</v>
      </c>
      <c r="H637" s="9" t="str">
        <f>VLOOKUP(G637,Tabulka3[],3,0)</f>
        <v>11005 – HČ-zahr.stáž.,účel.prostř.</v>
      </c>
    </row>
    <row r="638" spans="1:8" x14ac:dyDescent="0.25">
      <c r="A638" s="9" t="str">
        <f t="shared" si="36"/>
        <v>1100524-201314_13 – 24-201314 22-16819K Šefc 13</v>
      </c>
      <c r="B638" s="8" t="s">
        <v>7835</v>
      </c>
      <c r="C638" s="8" t="s">
        <v>7836</v>
      </c>
      <c r="D638" s="18" t="str">
        <f t="shared" si="37"/>
        <v>11005</v>
      </c>
      <c r="E638" s="9" t="str">
        <f t="shared" si="38"/>
        <v>11005 – HČ-zahr.stáž.,účel.prostř.</v>
      </c>
      <c r="F638" s="8" t="s">
        <v>10532</v>
      </c>
      <c r="G638" s="9">
        <f t="shared" si="39"/>
        <v>11005</v>
      </c>
      <c r="H638" s="9" t="str">
        <f>VLOOKUP(G638,Tabulka3[],3,0)</f>
        <v>11005 – HČ-zahr.stáž.,účel.prostř.</v>
      </c>
    </row>
    <row r="639" spans="1:8" x14ac:dyDescent="0.25">
      <c r="A639" s="9" t="str">
        <f t="shared" si="36"/>
        <v>1100524-201421_13 – 24-201421 24-10324S Lišková 13</v>
      </c>
      <c r="B639" s="8" t="s">
        <v>7837</v>
      </c>
      <c r="C639" s="8" t="s">
        <v>7838</v>
      </c>
      <c r="D639" s="18" t="str">
        <f t="shared" si="37"/>
        <v>11005</v>
      </c>
      <c r="E639" s="9" t="str">
        <f t="shared" si="38"/>
        <v>11005 – HČ-zahr.stáž.,účel.prostř.</v>
      </c>
      <c r="F639" s="8" t="s">
        <v>10540</v>
      </c>
      <c r="G639" s="9">
        <f t="shared" si="39"/>
        <v>11005</v>
      </c>
      <c r="H639" s="9" t="str">
        <f>VLOOKUP(G639,Tabulka3[],3,0)</f>
        <v>11005 – HČ-zahr.stáž.,účel.prostř.</v>
      </c>
    </row>
    <row r="640" spans="1:8" x14ac:dyDescent="0.25">
      <c r="A640" s="9" t="str">
        <f t="shared" si="36"/>
        <v>1100524-201422_13 – 24-201422 24-10353S Pimková 13</v>
      </c>
      <c r="B640" s="8" t="s">
        <v>7839</v>
      </c>
      <c r="C640" s="8" t="s">
        <v>7840</v>
      </c>
      <c r="D640" s="18" t="str">
        <f t="shared" si="37"/>
        <v>11005</v>
      </c>
      <c r="E640" s="9" t="str">
        <f t="shared" si="38"/>
        <v>11005 – HČ-zahr.stáž.,účel.prostř.</v>
      </c>
      <c r="F640" s="8" t="s">
        <v>10514</v>
      </c>
      <c r="G640" s="9">
        <f t="shared" si="39"/>
        <v>11005</v>
      </c>
      <c r="H640" s="9" t="str">
        <f>VLOOKUP(G640,Tabulka3[],3,0)</f>
        <v>11005 – HČ-zahr.stáž.,účel.prostř.</v>
      </c>
    </row>
    <row r="641" spans="1:8" x14ac:dyDescent="0.25">
      <c r="A641" s="9" t="str">
        <f t="shared" si="36"/>
        <v>1100524-201423_13 – 24-201423 24-10435S Stopka 13</v>
      </c>
      <c r="B641" s="8" t="s">
        <v>7841</v>
      </c>
      <c r="C641" s="8" t="s">
        <v>7842</v>
      </c>
      <c r="D641" s="18" t="str">
        <f t="shared" si="37"/>
        <v>11005</v>
      </c>
      <c r="E641" s="9" t="str">
        <f t="shared" si="38"/>
        <v>11005 – HČ-zahr.stáž.,účel.prostř.</v>
      </c>
      <c r="F641" s="8" t="s">
        <v>10514</v>
      </c>
      <c r="G641" s="9">
        <f t="shared" si="39"/>
        <v>11005</v>
      </c>
      <c r="H641" s="9" t="str">
        <f>VLOOKUP(G641,Tabulka3[],3,0)</f>
        <v>11005 – HČ-zahr.stáž.,účel.prostř.</v>
      </c>
    </row>
    <row r="642" spans="1:8" x14ac:dyDescent="0.25">
      <c r="A642" s="9" t="str">
        <f t="shared" si="36"/>
        <v>1100524-201424_13 – 24-201424 24-12173S Dráber 13</v>
      </c>
      <c r="B642" s="8" t="s">
        <v>7843</v>
      </c>
      <c r="C642" s="8" t="s">
        <v>7844</v>
      </c>
      <c r="D642" s="18" t="str">
        <f t="shared" si="37"/>
        <v>11005</v>
      </c>
      <c r="E642" s="9" t="str">
        <f t="shared" si="38"/>
        <v>11005 – HČ-zahr.stáž.,účel.prostř.</v>
      </c>
      <c r="F642" s="8" t="s">
        <v>10514</v>
      </c>
      <c r="G642" s="9">
        <f t="shared" si="39"/>
        <v>11005</v>
      </c>
      <c r="H642" s="9" t="str">
        <f>VLOOKUP(G642,Tabulka3[],3,0)</f>
        <v>11005 – HČ-zahr.stáž.,účel.prostř.</v>
      </c>
    </row>
    <row r="643" spans="1:8" x14ac:dyDescent="0.25">
      <c r="A643" s="9" t="str">
        <f t="shared" ref="A643:A706" si="40">_xlfn.CONCAT(B643," – ",C643)</f>
        <v>1100524-201425_13 – 24-201425 24-13167S Bělohlávek 13</v>
      </c>
      <c r="B643" s="8" t="s">
        <v>7845</v>
      </c>
      <c r="C643" s="8" t="s">
        <v>7846</v>
      </c>
      <c r="D643" s="18" t="str">
        <f t="shared" ref="D643:D706" si="41">MID(B643,1,5)</f>
        <v>11005</v>
      </c>
      <c r="E643" s="9" t="str">
        <f t="shared" ref="E643:E706" si="42">H643</f>
        <v>11005 – HČ-zahr.stáž.,účel.prostř.</v>
      </c>
      <c r="F643" s="8" t="s">
        <v>10553</v>
      </c>
      <c r="G643" s="9">
        <f t="shared" ref="G643:G706" si="43">VALUE(D643)</f>
        <v>11005</v>
      </c>
      <c r="H643" s="9" t="str">
        <f>VLOOKUP(G643,Tabulka3[],3,0)</f>
        <v>11005 – HČ-zahr.stáž.,účel.prostř.</v>
      </c>
    </row>
    <row r="644" spans="1:8" x14ac:dyDescent="0.25">
      <c r="A644" s="9" t="str">
        <f t="shared" si="40"/>
        <v>1100524-201426_13 – 24-201426 24-11338I  Hušková 13</v>
      </c>
      <c r="B644" s="8" t="s">
        <v>7847</v>
      </c>
      <c r="C644" s="8" t="s">
        <v>7848</v>
      </c>
      <c r="D644" s="18" t="str">
        <f t="shared" si="41"/>
        <v>11005</v>
      </c>
      <c r="E644" s="9" t="str">
        <f t="shared" si="42"/>
        <v>11005 – HČ-zahr.stáž.,účel.prostř.</v>
      </c>
      <c r="F644" s="8" t="s">
        <v>10514</v>
      </c>
      <c r="G644" s="9">
        <f t="shared" si="43"/>
        <v>11005</v>
      </c>
      <c r="H644" s="9" t="str">
        <f>VLOOKUP(G644,Tabulka3[],3,0)</f>
        <v>11005 – HČ-zahr.stáž.,účel.prostř.</v>
      </c>
    </row>
    <row r="645" spans="1:8" x14ac:dyDescent="0.25">
      <c r="A645" s="9" t="str">
        <f t="shared" si="40"/>
        <v>1100524-201521_13 – 24-201521 24-12330K Kolesová 13</v>
      </c>
      <c r="B645" s="8" t="s">
        <v>7849</v>
      </c>
      <c r="C645" s="8" t="s">
        <v>7850</v>
      </c>
      <c r="D645" s="18" t="str">
        <f t="shared" si="41"/>
        <v>11005</v>
      </c>
      <c r="E645" s="9" t="str">
        <f t="shared" si="42"/>
        <v>11005 – HČ-zahr.stáž.,účel.prostř.</v>
      </c>
      <c r="F645" s="8" t="s">
        <v>10512</v>
      </c>
      <c r="G645" s="9">
        <f t="shared" si="43"/>
        <v>11005</v>
      </c>
      <c r="H645" s="9" t="str">
        <f>VLOOKUP(G645,Tabulka3[],3,0)</f>
        <v>11005 – HČ-zahr.stáž.,účel.prostř.</v>
      </c>
    </row>
    <row r="646" spans="1:8" x14ac:dyDescent="0.25">
      <c r="A646" s="9" t="str">
        <f t="shared" si="40"/>
        <v>1100524-202.00113 – 24-2023002 23-06660S Tucker 13</v>
      </c>
      <c r="B646" s="8" t="s">
        <v>7851</v>
      </c>
      <c r="C646" s="8" t="s">
        <v>7852</v>
      </c>
      <c r="D646" s="18" t="str">
        <f t="shared" si="41"/>
        <v>11005</v>
      </c>
      <c r="E646" s="9" t="str">
        <f t="shared" si="42"/>
        <v>11005 – HČ-zahr.stáž.,účel.prostř.</v>
      </c>
      <c r="F646" s="8" t="s">
        <v>10513</v>
      </c>
      <c r="G646" s="9">
        <f t="shared" si="43"/>
        <v>11005</v>
      </c>
      <c r="H646" s="9" t="str">
        <f>VLOOKUP(G646,Tabulka3[],3,0)</f>
        <v>11005 – HČ-zahr.stáž.,účel.prostř.</v>
      </c>
    </row>
    <row r="647" spans="1:8" x14ac:dyDescent="0.25">
      <c r="A647" s="9" t="str">
        <f t="shared" si="40"/>
        <v>1100524-202100513 – 24-2021005 NU21-03-00461 Fischerová 13</v>
      </c>
      <c r="B647" s="8" t="s">
        <v>7853</v>
      </c>
      <c r="C647" s="8" t="s">
        <v>7854</v>
      </c>
      <c r="D647" s="18" t="str">
        <f t="shared" si="41"/>
        <v>11005</v>
      </c>
      <c r="E647" s="9" t="str">
        <f t="shared" si="42"/>
        <v>11005 – HČ-zahr.stáž.,účel.prostř.</v>
      </c>
      <c r="F647" s="8" t="s">
        <v>10579</v>
      </c>
      <c r="G647" s="9">
        <f t="shared" si="43"/>
        <v>11005</v>
      </c>
      <c r="H647" s="9" t="str">
        <f>VLOOKUP(G647,Tabulka3[],3,0)</f>
        <v>11005 – HČ-zahr.stáž.,účel.prostř.</v>
      </c>
    </row>
    <row r="648" spans="1:8" x14ac:dyDescent="0.25">
      <c r="A648" s="9" t="str">
        <f t="shared" si="40"/>
        <v>1100524-202200113 – 24-2022001 FÚUP NU22-03-00182 Havránek 13</v>
      </c>
      <c r="B648" s="8" t="s">
        <v>7855</v>
      </c>
      <c r="C648" s="8" t="s">
        <v>7856</v>
      </c>
      <c r="D648" s="18" t="str">
        <f t="shared" si="41"/>
        <v>11005</v>
      </c>
      <c r="E648" s="9" t="str">
        <f t="shared" si="42"/>
        <v>11005 – HČ-zahr.stáž.,účel.prostř.</v>
      </c>
      <c r="F648" s="8" t="s">
        <v>10514</v>
      </c>
      <c r="G648" s="9">
        <f t="shared" si="43"/>
        <v>11005</v>
      </c>
      <c r="H648" s="9" t="str">
        <f>VLOOKUP(G648,Tabulka3[],3,0)</f>
        <v>11005 – HČ-zahr.stáž.,účel.prostř.</v>
      </c>
    </row>
    <row r="649" spans="1:8" x14ac:dyDescent="0.25">
      <c r="A649" s="9" t="str">
        <f t="shared" si="40"/>
        <v>1100524-202200313 – 24-2022003 LX22NPO5103 Zahradník 13</v>
      </c>
      <c r="B649" s="8" t="s">
        <v>7857</v>
      </c>
      <c r="C649" s="8" t="s">
        <v>7858</v>
      </c>
      <c r="D649" s="18" t="str">
        <f t="shared" si="41"/>
        <v>11005</v>
      </c>
      <c r="E649" s="9" t="str">
        <f t="shared" si="42"/>
        <v>11005 – HČ-zahr.stáž.,účel.prostř.</v>
      </c>
      <c r="F649" s="8" t="s">
        <v>10514</v>
      </c>
      <c r="G649" s="9">
        <f t="shared" si="43"/>
        <v>11005</v>
      </c>
      <c r="H649" s="9" t="str">
        <f>VLOOKUP(G649,Tabulka3[],3,0)</f>
        <v>11005 – HČ-zahr.stáž.,účel.prostř.</v>
      </c>
    </row>
    <row r="650" spans="1:8" x14ac:dyDescent="0.25">
      <c r="A650" s="9" t="str">
        <f t="shared" si="40"/>
        <v>1100524-202300113 – 24-2023001 FÚUP NU23-05-00133 Svozílková 13</v>
      </c>
      <c r="B650" s="8" t="s">
        <v>7859</v>
      </c>
      <c r="C650" s="8" t="s">
        <v>7860</v>
      </c>
      <c r="D650" s="18" t="str">
        <f t="shared" si="41"/>
        <v>11005</v>
      </c>
      <c r="E650" s="9" t="str">
        <f t="shared" si="42"/>
        <v>11005 – HČ-zahr.stáž.,účel.prostř.</v>
      </c>
      <c r="F650" s="8" t="s">
        <v>10577</v>
      </c>
      <c r="G650" s="9">
        <f t="shared" si="43"/>
        <v>11005</v>
      </c>
      <c r="H650" s="9" t="str">
        <f>VLOOKUP(G650,Tabulka3[],3,0)</f>
        <v>11005 – HČ-zahr.stáž.,účel.prostř.</v>
      </c>
    </row>
    <row r="651" spans="1:8" x14ac:dyDescent="0.25">
      <c r="A651" s="9" t="str">
        <f t="shared" si="40"/>
        <v>1100524-202300213 – 24-2023002 FÚUP NU23J-06-00043 Zahradník 13</v>
      </c>
      <c r="B651" s="8" t="s">
        <v>7861</v>
      </c>
      <c r="C651" s="8" t="s">
        <v>7862</v>
      </c>
      <c r="D651" s="18" t="str">
        <f t="shared" si="41"/>
        <v>11005</v>
      </c>
      <c r="E651" s="9" t="str">
        <f t="shared" si="42"/>
        <v>11005 – HČ-zahr.stáž.,účel.prostř.</v>
      </c>
      <c r="F651" s="8" t="s">
        <v>10514</v>
      </c>
      <c r="G651" s="9">
        <f t="shared" si="43"/>
        <v>11005</v>
      </c>
      <c r="H651" s="9" t="str">
        <f>VLOOKUP(G651,Tabulka3[],3,0)</f>
        <v>11005 – HČ-zahr.stáž.,účel.prostř.</v>
      </c>
    </row>
    <row r="652" spans="1:8" x14ac:dyDescent="0.25">
      <c r="A652" s="9" t="str">
        <f t="shared" si="40"/>
        <v>1100524-202300313 – 24-2023003 23-05642S Sedlák 13</v>
      </c>
      <c r="B652" s="8" t="s">
        <v>7863</v>
      </c>
      <c r="C652" s="8" t="s">
        <v>7864</v>
      </c>
      <c r="D652" s="18" t="str">
        <f t="shared" si="41"/>
        <v>11005</v>
      </c>
      <c r="E652" s="9" t="str">
        <f t="shared" si="42"/>
        <v>11005 – HČ-zahr.stáž.,účel.prostř.</v>
      </c>
      <c r="F652" s="8" t="s">
        <v>10515</v>
      </c>
      <c r="G652" s="9">
        <f t="shared" si="43"/>
        <v>11005</v>
      </c>
      <c r="H652" s="9" t="str">
        <f>VLOOKUP(G652,Tabulka3[],3,0)</f>
        <v>11005 – HČ-zahr.stáž.,účel.prostř.</v>
      </c>
    </row>
    <row r="653" spans="1:8" x14ac:dyDescent="0.25">
      <c r="A653" s="9" t="str">
        <f t="shared" si="40"/>
        <v>1100524-202305013 – 24-2023050 LM FÚUP ŠEFC 13</v>
      </c>
      <c r="B653" s="8" t="s">
        <v>7865</v>
      </c>
      <c r="C653" s="8" t="s">
        <v>7866</v>
      </c>
      <c r="D653" s="18" t="str">
        <f t="shared" si="41"/>
        <v>11005</v>
      </c>
      <c r="E653" s="9" t="str">
        <f t="shared" si="42"/>
        <v>11005 – HČ-zahr.stáž.,účel.prostř.</v>
      </c>
      <c r="F653" s="8" t="s">
        <v>10532</v>
      </c>
      <c r="G653" s="9">
        <f t="shared" si="43"/>
        <v>11005</v>
      </c>
      <c r="H653" s="9" t="str">
        <f>VLOOKUP(G653,Tabulka3[],3,0)</f>
        <v>11005 – HČ-zahr.stáž.,účel.prostř.</v>
      </c>
    </row>
    <row r="654" spans="1:8" x14ac:dyDescent="0.25">
      <c r="A654" s="9" t="str">
        <f t="shared" si="40"/>
        <v>1100524-202306713 – 24-2023067 FÚUP LM INFRASTRUKTURY KMOC 13</v>
      </c>
      <c r="B654" s="8" t="s">
        <v>7867</v>
      </c>
      <c r="C654" s="8" t="s">
        <v>7868</v>
      </c>
      <c r="D654" s="18" t="str">
        <f t="shared" si="41"/>
        <v>11005</v>
      </c>
      <c r="E654" s="9" t="str">
        <f t="shared" si="42"/>
        <v>11005 – HČ-zahr.stáž.,účel.prostř.</v>
      </c>
      <c r="F654" s="8" t="s">
        <v>10540</v>
      </c>
      <c r="G654" s="9">
        <f t="shared" si="43"/>
        <v>11005</v>
      </c>
      <c r="H654" s="9" t="str">
        <f>VLOOKUP(G654,Tabulka3[],3,0)</f>
        <v>11005 – HČ-zahr.stáž.,účel.prostř.</v>
      </c>
    </row>
    <row r="655" spans="1:8" x14ac:dyDescent="0.25">
      <c r="A655" s="9" t="str">
        <f t="shared" si="40"/>
        <v>1100524-202323813 – 24-2023238 TQ01000238 East 13</v>
      </c>
      <c r="B655" s="8" t="s">
        <v>7869</v>
      </c>
      <c r="C655" s="8" t="s">
        <v>7870</v>
      </c>
      <c r="D655" s="18" t="str">
        <f t="shared" si="41"/>
        <v>11005</v>
      </c>
      <c r="E655" s="9" t="str">
        <f t="shared" si="42"/>
        <v>11005 – HČ-zahr.stáž.,účel.prostř.</v>
      </c>
      <c r="F655" s="8" t="s">
        <v>10541</v>
      </c>
      <c r="G655" s="9">
        <f t="shared" si="43"/>
        <v>11005</v>
      </c>
      <c r="H655" s="9" t="str">
        <f>VLOOKUP(G655,Tabulka3[],3,0)</f>
        <v>11005 – HČ-zahr.stáž.,účel.prostř.</v>
      </c>
    </row>
    <row r="656" spans="1:8" x14ac:dyDescent="0.25">
      <c r="A656" s="9" t="str">
        <f t="shared" si="40"/>
        <v>1100524-202400513 – 24-2024005 NW24-04-00259 Růžička 13</v>
      </c>
      <c r="B656" s="8" t="s">
        <v>10183</v>
      </c>
      <c r="C656" s="8" t="s">
        <v>10184</v>
      </c>
      <c r="D656" s="18" t="str">
        <f t="shared" si="41"/>
        <v>11005</v>
      </c>
      <c r="E656" s="9" t="str">
        <f t="shared" si="42"/>
        <v>11005 – HČ-zahr.stáž.,účel.prostř.</v>
      </c>
      <c r="F656" s="8" t="s">
        <v>10561</v>
      </c>
      <c r="G656" s="9">
        <f t="shared" si="43"/>
        <v>11005</v>
      </c>
      <c r="H656" s="9" t="str">
        <f>VLOOKUP(G656,Tabulka3[],3,0)</f>
        <v>11005 – HČ-zahr.stáž.,účel.prostř.</v>
      </c>
    </row>
    <row r="657" spans="1:8" x14ac:dyDescent="0.25">
      <c r="A657" s="9" t="str">
        <f t="shared" si="40"/>
        <v>1100524-202400613 – 24-2024006 NW24-04-00067 Sikora 13</v>
      </c>
      <c r="B657" s="8" t="s">
        <v>7871</v>
      </c>
      <c r="C657" s="8" t="s">
        <v>7872</v>
      </c>
      <c r="D657" s="18" t="str">
        <f t="shared" si="41"/>
        <v>11005</v>
      </c>
      <c r="E657" s="9" t="str">
        <f t="shared" si="42"/>
        <v>11005 – HČ-zahr.stáž.,účel.prostř.</v>
      </c>
      <c r="F657" s="8" t="s">
        <v>10540</v>
      </c>
      <c r="G657" s="9">
        <f t="shared" si="43"/>
        <v>11005</v>
      </c>
      <c r="H657" s="9" t="str">
        <f>VLOOKUP(G657,Tabulka3[],3,0)</f>
        <v>11005 – HČ-zahr.stáž.,účel.prostř.</v>
      </c>
    </row>
    <row r="658" spans="1:8" x14ac:dyDescent="0.25">
      <c r="A658" s="9" t="str">
        <f t="shared" si="40"/>
        <v>1100524-202430613 – 24-2024306 FW10010306 Jakubek 13</v>
      </c>
      <c r="B658" s="8" t="s">
        <v>7873</v>
      </c>
      <c r="C658" s="8" t="s">
        <v>7874</v>
      </c>
      <c r="D658" s="18" t="str">
        <f t="shared" si="41"/>
        <v>11005</v>
      </c>
      <c r="E658" s="9" t="str">
        <f t="shared" si="42"/>
        <v>11005 – HČ-zahr.stáž.,účel.prostř.</v>
      </c>
      <c r="F658" s="8" t="s">
        <v>10514</v>
      </c>
      <c r="G658" s="9">
        <f t="shared" si="43"/>
        <v>11005</v>
      </c>
      <c r="H658" s="9" t="str">
        <f>VLOOKUP(G658,Tabulka3[],3,0)</f>
        <v>11005 – HČ-zahr.stáž.,účel.prostř.</v>
      </c>
    </row>
    <row r="659" spans="1:8" x14ac:dyDescent="0.25">
      <c r="A659" s="9" t="str">
        <f t="shared" si="40"/>
        <v>1100524-202436613 – 24-2024366 FW10010366 Mlček 13</v>
      </c>
      <c r="B659" s="8" t="s">
        <v>7875</v>
      </c>
      <c r="C659" s="8" t="s">
        <v>7876</v>
      </c>
      <c r="D659" s="18" t="str">
        <f t="shared" si="41"/>
        <v>11005</v>
      </c>
      <c r="E659" s="9" t="str">
        <f t="shared" si="42"/>
        <v>11005 – HČ-zahr.stáž.,účel.prostř.</v>
      </c>
      <c r="F659" s="8" t="s">
        <v>10516</v>
      </c>
      <c r="G659" s="9">
        <f t="shared" si="43"/>
        <v>11005</v>
      </c>
      <c r="H659" s="9" t="str">
        <f>VLOOKUP(G659,Tabulka3[],3,0)</f>
        <v>11005 – HČ-zahr.stáž.,účel.prostř.</v>
      </c>
    </row>
    <row r="660" spans="1:8" x14ac:dyDescent="0.25">
      <c r="A660" s="9" t="str">
        <f t="shared" si="40"/>
        <v>1100524-207.00113 – 24-207036-22 OPTAK Jakubek 832 Me 13</v>
      </c>
      <c r="B660" s="8" t="s">
        <v>7877</v>
      </c>
      <c r="C660" s="8" t="s">
        <v>7878</v>
      </c>
      <c r="D660" s="18" t="str">
        <f t="shared" si="41"/>
        <v>11005</v>
      </c>
      <c r="E660" s="9" t="str">
        <f t="shared" si="42"/>
        <v>11005 – HČ-zahr.stáž.,účel.prostř.</v>
      </c>
      <c r="F660" s="8" t="s">
        <v>10514</v>
      </c>
      <c r="G660" s="9">
        <f t="shared" si="43"/>
        <v>11005</v>
      </c>
      <c r="H660" s="9" t="str">
        <f>VLOOKUP(G660,Tabulka3[],3,0)</f>
        <v>11005 – HČ-zahr.stáž.,účel.prostř.</v>
      </c>
    </row>
    <row r="661" spans="1:8" x14ac:dyDescent="0.25">
      <c r="A661" s="9" t="str">
        <f t="shared" si="40"/>
        <v>1100524-207000113 – 24-2070001 Strategický fond 13</v>
      </c>
      <c r="B661" s="8" t="s">
        <v>7879</v>
      </c>
      <c r="C661" s="8" t="s">
        <v>7880</v>
      </c>
      <c r="D661" s="18" t="str">
        <f t="shared" si="41"/>
        <v>11005</v>
      </c>
      <c r="E661" s="9" t="str">
        <f t="shared" si="42"/>
        <v>11005 – HČ-zahr.stáž.,účel.prostř.</v>
      </c>
      <c r="F661" s="8" t="s">
        <v>10527</v>
      </c>
      <c r="G661" s="9">
        <f t="shared" si="43"/>
        <v>11005</v>
      </c>
      <c r="H661" s="9" t="str">
        <f>VLOOKUP(G661,Tabulka3[],3,0)</f>
        <v>11005 – HČ-zahr.stáž.,účel.prostř.</v>
      </c>
    </row>
    <row r="662" spans="1:8" x14ac:dyDescent="0.25">
      <c r="A662" s="9" t="str">
        <f t="shared" si="40"/>
        <v>1100524-207020_13 – 24-207020-33 FUÚP OPTAK Stopka 13</v>
      </c>
      <c r="B662" s="8" t="s">
        <v>7881</v>
      </c>
      <c r="C662" s="8" t="s">
        <v>7882</v>
      </c>
      <c r="D662" s="18" t="str">
        <f t="shared" si="41"/>
        <v>11005</v>
      </c>
      <c r="E662" s="9" t="str">
        <f t="shared" si="42"/>
        <v>11005 – HČ-zahr.stáž.,účel.prostř.</v>
      </c>
      <c r="F662" s="8" t="s">
        <v>10514</v>
      </c>
      <c r="G662" s="9">
        <f t="shared" si="43"/>
        <v>11005</v>
      </c>
      <c r="H662" s="9" t="str">
        <f>VLOOKUP(G662,Tabulka3[],3,0)</f>
        <v>11005 – HČ-zahr.stáž.,účel.prostř.</v>
      </c>
    </row>
    <row r="663" spans="1:8" x14ac:dyDescent="0.25">
      <c r="A663" s="9" t="str">
        <f t="shared" si="40"/>
        <v>1100524-207032_13 – 24-207032-1 Hrdý Allergology 13</v>
      </c>
      <c r="B663" s="8" t="s">
        <v>7883</v>
      </c>
      <c r="C663" s="8" t="s">
        <v>7884</v>
      </c>
      <c r="D663" s="18" t="str">
        <f t="shared" si="41"/>
        <v>11005</v>
      </c>
      <c r="E663" s="9" t="str">
        <f t="shared" si="42"/>
        <v>11005 – HČ-zahr.stáž.,účel.prostř.</v>
      </c>
      <c r="F663" s="8" t="s">
        <v>10536</v>
      </c>
      <c r="G663" s="9">
        <f t="shared" si="43"/>
        <v>11005</v>
      </c>
      <c r="H663" s="9" t="str">
        <f>VLOOKUP(G663,Tabulka3[],3,0)</f>
        <v>11005 – HČ-zahr.stáž.,účel.prostř.</v>
      </c>
    </row>
    <row r="664" spans="1:8" x14ac:dyDescent="0.25">
      <c r="A664" s="9" t="str">
        <f t="shared" si="40"/>
        <v>1100524-207032213 – 24-2070322 Kolářová Medical 13</v>
      </c>
      <c r="B664" s="8" t="s">
        <v>7885</v>
      </c>
      <c r="C664" s="8" t="s">
        <v>7886</v>
      </c>
      <c r="D664" s="18" t="str">
        <f t="shared" si="41"/>
        <v>11005</v>
      </c>
      <c r="E664" s="9" t="str">
        <f t="shared" si="42"/>
        <v>11005 – HČ-zahr.stáž.,účel.prostř.</v>
      </c>
      <c r="F664" s="8" t="s">
        <v>10535</v>
      </c>
      <c r="G664" s="9">
        <f t="shared" si="43"/>
        <v>11005</v>
      </c>
      <c r="H664" s="9" t="str">
        <f>VLOOKUP(G664,Tabulka3[],3,0)</f>
        <v>11005 – HČ-zahr.stáž.,účel.prostř.</v>
      </c>
    </row>
    <row r="665" spans="1:8" x14ac:dyDescent="0.25">
      <c r="A665" s="9" t="str">
        <f t="shared" si="40"/>
        <v>1100524-207032313 – 24-2070323 Holada Medical microbiology 13</v>
      </c>
      <c r="B665" s="8" t="s">
        <v>7887</v>
      </c>
      <c r="C665" s="8" t="s">
        <v>7888</v>
      </c>
      <c r="D665" s="18" t="str">
        <f t="shared" si="41"/>
        <v>11005</v>
      </c>
      <c r="E665" s="9" t="str">
        <f t="shared" si="42"/>
        <v>11005 – HČ-zahr.stáž.,účel.prostř.</v>
      </c>
      <c r="F665" s="8" t="s">
        <v>10535</v>
      </c>
      <c r="G665" s="9">
        <f t="shared" si="43"/>
        <v>11005</v>
      </c>
      <c r="H665" s="9" t="str">
        <f>VLOOKUP(G665,Tabulka3[],3,0)</f>
        <v>11005 – HČ-zahr.stáž.,účel.prostř.</v>
      </c>
    </row>
    <row r="666" spans="1:8" x14ac:dyDescent="0.25">
      <c r="A666" s="9" t="str">
        <f t="shared" si="40"/>
        <v>1100524-207032413 – 24-2070324 Holub Medical microbiology 13</v>
      </c>
      <c r="B666" s="8" t="s">
        <v>7889</v>
      </c>
      <c r="C666" s="8" t="s">
        <v>7890</v>
      </c>
      <c r="D666" s="18" t="str">
        <f t="shared" si="41"/>
        <v>11005</v>
      </c>
      <c r="E666" s="9" t="str">
        <f t="shared" si="42"/>
        <v>11005 – HČ-zahr.stáž.,účel.prostř.</v>
      </c>
      <c r="F666" s="8" t="s">
        <v>10587</v>
      </c>
      <c r="G666" s="9">
        <f t="shared" si="43"/>
        <v>11005</v>
      </c>
      <c r="H666" s="9" t="str">
        <f>VLOOKUP(G666,Tabulka3[],3,0)</f>
        <v>11005 – HČ-zahr.stáž.,účel.prostř.</v>
      </c>
    </row>
    <row r="667" spans="1:8" x14ac:dyDescent="0.25">
      <c r="A667" s="9" t="str">
        <f t="shared" si="40"/>
        <v>1100524-207034513 – 24-2070345 FUÚP Šenolt 13</v>
      </c>
      <c r="B667" s="8" t="s">
        <v>7891</v>
      </c>
      <c r="C667" s="8" t="s">
        <v>7892</v>
      </c>
      <c r="D667" s="18" t="str">
        <f t="shared" si="41"/>
        <v>11005</v>
      </c>
      <c r="E667" s="9" t="str">
        <f t="shared" si="42"/>
        <v>11005 – HČ-zahr.stáž.,účel.prostř.</v>
      </c>
      <c r="F667" s="8" t="s">
        <v>10567</v>
      </c>
      <c r="G667" s="9">
        <f t="shared" si="43"/>
        <v>11005</v>
      </c>
      <c r="H667" s="9" t="str">
        <f>VLOOKUP(G667,Tabulka3[],3,0)</f>
        <v>11005 – HČ-zahr.stáž.,účel.prostř.</v>
      </c>
    </row>
    <row r="668" spans="1:8" x14ac:dyDescent="0.25">
      <c r="A668" s="9" t="str">
        <f t="shared" si="40"/>
        <v>1100524-207036313 – 24-207036366 Mlček vklad TREND 13</v>
      </c>
      <c r="B668" s="8" t="s">
        <v>7893</v>
      </c>
      <c r="C668" s="8" t="s">
        <v>7894</v>
      </c>
      <c r="D668" s="18" t="str">
        <f t="shared" si="41"/>
        <v>11005</v>
      </c>
      <c r="E668" s="9" t="str">
        <f t="shared" si="42"/>
        <v>11005 – HČ-zahr.stáž.,účel.prostř.</v>
      </c>
      <c r="F668" s="8" t="s">
        <v>10516</v>
      </c>
      <c r="G668" s="9">
        <f t="shared" si="43"/>
        <v>11005</v>
      </c>
      <c r="H668" s="9" t="str">
        <f>VLOOKUP(G668,Tabulka3[],3,0)</f>
        <v>11005 – HČ-zahr.stáž.,účel.prostř.</v>
      </c>
    </row>
    <row r="669" spans="1:8" x14ac:dyDescent="0.25">
      <c r="A669" s="9" t="str">
        <f t="shared" si="40"/>
        <v>1100524-207037113 – 24-2070371 Kršek Endocrinology 13</v>
      </c>
      <c r="B669" s="8" t="s">
        <v>7895</v>
      </c>
      <c r="C669" s="8" t="s">
        <v>7896</v>
      </c>
      <c r="D669" s="18" t="str">
        <f t="shared" si="41"/>
        <v>11005</v>
      </c>
      <c r="E669" s="9" t="str">
        <f t="shared" si="42"/>
        <v>11005 – HČ-zahr.stáž.,účel.prostř.</v>
      </c>
      <c r="F669" s="8" t="s">
        <v>10554</v>
      </c>
      <c r="G669" s="9">
        <f t="shared" si="43"/>
        <v>11005</v>
      </c>
      <c r="H669" s="9" t="str">
        <f>VLOOKUP(G669,Tabulka3[],3,0)</f>
        <v>11005 – HČ-zahr.stáž.,účel.prostř.</v>
      </c>
    </row>
    <row r="670" spans="1:8" x14ac:dyDescent="0.25">
      <c r="A670" s="9" t="str">
        <f t="shared" si="40"/>
        <v>1100524-207038_13 – 24-207038-1 Cooper. Neurosciences 13</v>
      </c>
      <c r="B670" s="8" t="s">
        <v>7897</v>
      </c>
      <c r="C670" s="8" t="s">
        <v>7898</v>
      </c>
      <c r="D670" s="18" t="str">
        <f t="shared" si="41"/>
        <v>11005</v>
      </c>
      <c r="E670" s="9" t="str">
        <f t="shared" si="42"/>
        <v>11005 – HČ-zahr.stáž.,účel.prostř.</v>
      </c>
      <c r="F670" s="8" t="s">
        <v>10561</v>
      </c>
      <c r="G670" s="9">
        <f t="shared" si="43"/>
        <v>11005</v>
      </c>
      <c r="H670" s="9" t="str">
        <f>VLOOKUP(G670,Tabulka3[],3,0)</f>
        <v>11005 – HČ-zahr.stáž.,účel.prostř.</v>
      </c>
    </row>
    <row r="671" spans="1:8" x14ac:dyDescent="0.25">
      <c r="A671" s="9" t="str">
        <f t="shared" si="40"/>
        <v>1100524-207039_13 – 24-207039-2 Šedo Oncology 13</v>
      </c>
      <c r="B671" s="8" t="s">
        <v>7899</v>
      </c>
      <c r="C671" s="8" t="s">
        <v>7900</v>
      </c>
      <c r="D671" s="18" t="str">
        <f t="shared" si="41"/>
        <v>11005</v>
      </c>
      <c r="E671" s="9" t="str">
        <f t="shared" si="42"/>
        <v>11005 – HČ-zahr.stáž.,účel.prostř.</v>
      </c>
      <c r="F671" s="8" t="s">
        <v>10515</v>
      </c>
      <c r="G671" s="9">
        <f t="shared" si="43"/>
        <v>11005</v>
      </c>
      <c r="H671" s="9" t="str">
        <f>VLOOKUP(G671,Tabulka3[],3,0)</f>
        <v>11005 – HČ-zahr.stáž.,účel.prostř.</v>
      </c>
    </row>
    <row r="672" spans="1:8" x14ac:dyDescent="0.25">
      <c r="A672" s="9" t="str">
        <f t="shared" si="40"/>
        <v>1100524-219417_13 – 24-219417 NU21-02-00402 Sedmera 13</v>
      </c>
      <c r="B672" s="8" t="s">
        <v>7901</v>
      </c>
      <c r="C672" s="8" t="s">
        <v>7902</v>
      </c>
      <c r="D672" s="18" t="str">
        <f t="shared" si="41"/>
        <v>11005</v>
      </c>
      <c r="E672" s="9" t="str">
        <f t="shared" si="42"/>
        <v>11005 – HČ-zahr.stáž.,účel.prostř.</v>
      </c>
      <c r="F672" s="8" t="s">
        <v>10512</v>
      </c>
      <c r="G672" s="9">
        <f t="shared" si="43"/>
        <v>11005</v>
      </c>
      <c r="H672" s="9" t="str">
        <f>VLOOKUP(G672,Tabulka3[],3,0)</f>
        <v>11005 – HČ-zahr.stáž.,účel.prostř.</v>
      </c>
    </row>
    <row r="673" spans="1:8" x14ac:dyDescent="0.25">
      <c r="A673" s="9" t="str">
        <f t="shared" si="40"/>
        <v>1100524-219418_13 – 24-219418 NU21J-02-00039 Olejníčková 13</v>
      </c>
      <c r="B673" s="8" t="s">
        <v>7903</v>
      </c>
      <c r="C673" s="8" t="s">
        <v>7904</v>
      </c>
      <c r="D673" s="18" t="str">
        <f t="shared" si="41"/>
        <v>11005</v>
      </c>
      <c r="E673" s="9" t="str">
        <f t="shared" si="42"/>
        <v>11005 – HČ-zahr.stáž.,účel.prostř.</v>
      </c>
      <c r="F673" s="8" t="s">
        <v>10512</v>
      </c>
      <c r="G673" s="9">
        <f t="shared" si="43"/>
        <v>11005</v>
      </c>
      <c r="H673" s="9" t="str">
        <f>VLOOKUP(G673,Tabulka3[],3,0)</f>
        <v>11005 – HČ-zahr.stáž.,účel.prostř.</v>
      </c>
    </row>
    <row r="674" spans="1:8" x14ac:dyDescent="0.25">
      <c r="A674" s="9" t="str">
        <f t="shared" si="40"/>
        <v>1100524-219423_13 – 24-219423 NÚUP NU21-08-00324 Kuchař 13</v>
      </c>
      <c r="B674" s="8" t="s">
        <v>7905</v>
      </c>
      <c r="C674" s="8" t="s">
        <v>7906</v>
      </c>
      <c r="D674" s="18" t="str">
        <f t="shared" si="41"/>
        <v>11005</v>
      </c>
      <c r="E674" s="9" t="str">
        <f t="shared" si="42"/>
        <v>11005 – HČ-zahr.stáž.,účel.prostř.</v>
      </c>
      <c r="F674" s="8" t="s">
        <v>10540</v>
      </c>
      <c r="G674" s="9">
        <f t="shared" si="43"/>
        <v>11005</v>
      </c>
      <c r="H674" s="9" t="str">
        <f>VLOOKUP(G674,Tabulka3[],3,0)</f>
        <v>11005 – HČ-zahr.stáž.,účel.prostř.</v>
      </c>
    </row>
    <row r="675" spans="1:8" x14ac:dyDescent="0.25">
      <c r="A675" s="9" t="str">
        <f t="shared" si="40"/>
        <v>1100524-219424_13 – 24-219424 NÚUP 1LF NU21-09-00007 Seifert 13</v>
      </c>
      <c r="B675" s="8" t="s">
        <v>7907</v>
      </c>
      <c r="C675" s="8" t="s">
        <v>7908</v>
      </c>
      <c r="D675" s="18" t="str">
        <f t="shared" si="41"/>
        <v>11005</v>
      </c>
      <c r="E675" s="9" t="str">
        <f t="shared" si="42"/>
        <v>11005 – HČ-zahr.stáž.,účel.prostř.</v>
      </c>
      <c r="F675" s="8" t="s">
        <v>10526</v>
      </c>
      <c r="G675" s="9">
        <f t="shared" si="43"/>
        <v>11005</v>
      </c>
      <c r="H675" s="9" t="str">
        <f>VLOOKUP(G675,Tabulka3[],3,0)</f>
        <v>11005 – HČ-zahr.stáž.,účel.prostř.</v>
      </c>
    </row>
    <row r="676" spans="1:8" x14ac:dyDescent="0.25">
      <c r="A676" s="9" t="str">
        <f t="shared" si="40"/>
        <v>1100524-219441_13 – 24-219441 FÚUP NU22-03-00370 Trněný 13</v>
      </c>
      <c r="B676" s="8" t="s">
        <v>7909</v>
      </c>
      <c r="C676" s="8" t="s">
        <v>7910</v>
      </c>
      <c r="D676" s="18" t="str">
        <f t="shared" si="41"/>
        <v>11005</v>
      </c>
      <c r="E676" s="9" t="str">
        <f t="shared" si="42"/>
        <v>11005 – HČ-zahr.stáž.,účel.prostř.</v>
      </c>
      <c r="F676" s="8" t="s">
        <v>10551</v>
      </c>
      <c r="G676" s="9">
        <f t="shared" si="43"/>
        <v>11005</v>
      </c>
      <c r="H676" s="9" t="str">
        <f>VLOOKUP(G676,Tabulka3[],3,0)</f>
        <v>11005 – HČ-zahr.stáž.,účel.prostř.</v>
      </c>
    </row>
    <row r="677" spans="1:8" x14ac:dyDescent="0.25">
      <c r="A677" s="9" t="str">
        <f t="shared" si="40"/>
        <v>1100524-219444_13 – 24-219444 NU22-07-00614 Tesařová 13</v>
      </c>
      <c r="B677" s="8" t="s">
        <v>7911</v>
      </c>
      <c r="C677" s="8" t="s">
        <v>7912</v>
      </c>
      <c r="D677" s="18" t="str">
        <f t="shared" si="41"/>
        <v>11005</v>
      </c>
      <c r="E677" s="9" t="str">
        <f t="shared" si="42"/>
        <v>11005 – HČ-zahr.stáž.,účel.prostř.</v>
      </c>
      <c r="F677" s="8" t="s">
        <v>10540</v>
      </c>
      <c r="G677" s="9">
        <f t="shared" si="43"/>
        <v>11005</v>
      </c>
      <c r="H677" s="9" t="str">
        <f>VLOOKUP(G677,Tabulka3[],3,0)</f>
        <v>11005 – HČ-zahr.stáž.,účel.prostř.</v>
      </c>
    </row>
    <row r="678" spans="1:8" x14ac:dyDescent="0.25">
      <c r="A678" s="9" t="str">
        <f t="shared" si="40"/>
        <v>1100524-219456_13 – 24-219456 FÚUP NU24-01-000288 Brůha 13</v>
      </c>
      <c r="B678" s="8" t="s">
        <v>7913</v>
      </c>
      <c r="C678" s="8" t="s">
        <v>7914</v>
      </c>
      <c r="D678" s="18" t="str">
        <f t="shared" si="41"/>
        <v>11005</v>
      </c>
      <c r="E678" s="9" t="str">
        <f t="shared" si="42"/>
        <v>11005 – HČ-zahr.stáž.,účel.prostř.</v>
      </c>
      <c r="F678" s="8" t="s">
        <v>10555</v>
      </c>
      <c r="G678" s="9">
        <f t="shared" si="43"/>
        <v>11005</v>
      </c>
      <c r="H678" s="9" t="str">
        <f>VLOOKUP(G678,Tabulka3[],3,0)</f>
        <v>11005 – HČ-zahr.stáž.,účel.prostř.</v>
      </c>
    </row>
    <row r="679" spans="1:8" x14ac:dyDescent="0.25">
      <c r="A679" s="9" t="str">
        <f t="shared" si="40"/>
        <v>1100524-219457_13 – 24-219457 NU23-01-00323 Petrák 13</v>
      </c>
      <c r="B679" s="8" t="s">
        <v>7915</v>
      </c>
      <c r="C679" s="8" t="s">
        <v>7916</v>
      </c>
      <c r="D679" s="18" t="str">
        <f t="shared" si="41"/>
        <v>11005</v>
      </c>
      <c r="E679" s="9" t="str">
        <f t="shared" si="42"/>
        <v>11005 – HČ-zahr.stáž.,účel.prostř.</v>
      </c>
      <c r="F679" s="8" t="s">
        <v>10514</v>
      </c>
      <c r="G679" s="9">
        <f t="shared" si="43"/>
        <v>11005</v>
      </c>
      <c r="H679" s="9" t="str">
        <f>VLOOKUP(G679,Tabulka3[],3,0)</f>
        <v>11005 – HČ-zahr.stáž.,účel.prostř.</v>
      </c>
    </row>
    <row r="680" spans="1:8" x14ac:dyDescent="0.25">
      <c r="A680" s="9" t="str">
        <f t="shared" si="40"/>
        <v>1100524-219459_13 – 24-219459 NU23-03-00127 Zikmundová 13</v>
      </c>
      <c r="B680" s="8" t="s">
        <v>7917</v>
      </c>
      <c r="C680" s="8" t="s">
        <v>7918</v>
      </c>
      <c r="D680" s="18" t="str">
        <f t="shared" si="41"/>
        <v>11005</v>
      </c>
      <c r="E680" s="9" t="str">
        <f t="shared" si="42"/>
        <v>11005 – HČ-zahr.stáž.,účel.prostř.</v>
      </c>
      <c r="F680" s="8" t="s">
        <v>10519</v>
      </c>
      <c r="G680" s="9">
        <f t="shared" si="43"/>
        <v>11005</v>
      </c>
      <c r="H680" s="9" t="str">
        <f>VLOOKUP(G680,Tabulka3[],3,0)</f>
        <v>11005 – HČ-zahr.stáž.,účel.prostř.</v>
      </c>
    </row>
    <row r="681" spans="1:8" x14ac:dyDescent="0.25">
      <c r="A681" s="9" t="str">
        <f t="shared" si="40"/>
        <v>1100524-219460_13 – 24-219460 NU23-03-00172 Klener 13</v>
      </c>
      <c r="B681" s="8" t="s">
        <v>7919</v>
      </c>
      <c r="C681" s="8" t="s">
        <v>7920</v>
      </c>
      <c r="D681" s="18" t="str">
        <f t="shared" si="41"/>
        <v>11005</v>
      </c>
      <c r="E681" s="9" t="str">
        <f t="shared" si="42"/>
        <v>11005 – HČ-zahr.stáž.,účel.prostř.</v>
      </c>
      <c r="F681" s="8" t="s">
        <v>10519</v>
      </c>
      <c r="G681" s="9">
        <f t="shared" si="43"/>
        <v>11005</v>
      </c>
      <c r="H681" s="9" t="str">
        <f>VLOOKUP(G681,Tabulka3[],3,0)</f>
        <v>11005 – HČ-zahr.stáž.,účel.prostř.</v>
      </c>
    </row>
    <row r="682" spans="1:8" x14ac:dyDescent="0.25">
      <c r="A682" s="9" t="str">
        <f t="shared" si="40"/>
        <v>1100524-219462_13 – 24-219462 FÚUP NU23-04-00173 Holada 13</v>
      </c>
      <c r="B682" s="8" t="s">
        <v>7921</v>
      </c>
      <c r="C682" s="8" t="s">
        <v>7922</v>
      </c>
      <c r="D682" s="18" t="str">
        <f t="shared" si="41"/>
        <v>11005</v>
      </c>
      <c r="E682" s="9" t="str">
        <f t="shared" si="42"/>
        <v>11005 – HČ-zahr.stáž.,účel.prostř.</v>
      </c>
      <c r="F682" s="8" t="s">
        <v>10535</v>
      </c>
      <c r="G682" s="9">
        <f t="shared" si="43"/>
        <v>11005</v>
      </c>
      <c r="H682" s="9" t="str">
        <f>VLOOKUP(G682,Tabulka3[],3,0)</f>
        <v>11005 – HČ-zahr.stáž.,účel.prostř.</v>
      </c>
    </row>
    <row r="683" spans="1:8" x14ac:dyDescent="0.25">
      <c r="A683" s="9" t="str">
        <f t="shared" si="40"/>
        <v>1100524-219479_13 – 24-219479 NW 24-06-00083 Lišková 13</v>
      </c>
      <c r="B683" s="8" t="s">
        <v>10185</v>
      </c>
      <c r="C683" s="8" t="s">
        <v>10186</v>
      </c>
      <c r="D683" s="18" t="str">
        <f t="shared" si="41"/>
        <v>11005</v>
      </c>
      <c r="E683" s="9" t="str">
        <f t="shared" si="42"/>
        <v>11005 – HČ-zahr.stáž.,účel.prostř.</v>
      </c>
      <c r="F683" s="8" t="s">
        <v>10540</v>
      </c>
      <c r="G683" s="9">
        <f t="shared" si="43"/>
        <v>11005</v>
      </c>
      <c r="H683" s="9" t="str">
        <f>VLOOKUP(G683,Tabulka3[],3,0)</f>
        <v>11005 – HČ-zahr.stáž.,účel.prostř.</v>
      </c>
    </row>
    <row r="684" spans="1:8" x14ac:dyDescent="0.25">
      <c r="A684" s="9" t="str">
        <f t="shared" si="40"/>
        <v>1100524-235001_13 – 24-235001 LX22NPO5102 neinvestice 13</v>
      </c>
      <c r="B684" s="8" t="s">
        <v>10187</v>
      </c>
      <c r="C684" s="8" t="s">
        <v>10188</v>
      </c>
      <c r="D684" s="18" t="str">
        <f t="shared" si="41"/>
        <v>11005</v>
      </c>
      <c r="E684" s="9" t="str">
        <f t="shared" si="42"/>
        <v>11005 – HČ-zahr.stáž.,účel.prostř.</v>
      </c>
      <c r="F684" s="8" t="s">
        <v>10527</v>
      </c>
      <c r="G684" s="9">
        <f t="shared" si="43"/>
        <v>11005</v>
      </c>
      <c r="H684" s="9" t="str">
        <f>VLOOKUP(G684,Tabulka3[],3,0)</f>
        <v>11005 – HČ-zahr.stáž.,účel.prostř.</v>
      </c>
    </row>
    <row r="685" spans="1:8" x14ac:dyDescent="0.25">
      <c r="A685" s="9" t="str">
        <f t="shared" si="40"/>
        <v>1100524-25104__13 – 24-25104 FÚUP 25104 LX22NPO 13</v>
      </c>
      <c r="B685" s="8" t="s">
        <v>7923</v>
      </c>
      <c r="C685" s="8" t="s">
        <v>7924</v>
      </c>
      <c r="D685" s="18" t="str">
        <f t="shared" si="41"/>
        <v>11005</v>
      </c>
      <c r="E685" s="9" t="str">
        <f t="shared" si="42"/>
        <v>11005 – HČ-zahr.stáž.,účel.prostř.</v>
      </c>
      <c r="F685" s="8" t="s">
        <v>10540</v>
      </c>
      <c r="G685" s="9">
        <f t="shared" si="43"/>
        <v>11005</v>
      </c>
      <c r="H685" s="9" t="str">
        <f>VLOOKUP(G685,Tabulka3[],3,0)</f>
        <v>11005 – HČ-zahr.stáž.,účel.prostř.</v>
      </c>
    </row>
    <row r="686" spans="1:8" x14ac:dyDescent="0.25">
      <c r="A686" s="9" t="str">
        <f t="shared" si="40"/>
        <v>1100524-307000113 – 24-3070001 Strategický fond investice 13</v>
      </c>
      <c r="B686" s="8" t="s">
        <v>7925</v>
      </c>
      <c r="C686" s="8" t="s">
        <v>7926</v>
      </c>
      <c r="D686" s="18" t="str">
        <f t="shared" si="41"/>
        <v>11005</v>
      </c>
      <c r="E686" s="9" t="str">
        <f t="shared" si="42"/>
        <v>11005 – HČ-zahr.stáž.,účel.prostř.</v>
      </c>
      <c r="F686" s="8" t="s">
        <v>10527</v>
      </c>
      <c r="G686" s="9">
        <f t="shared" si="43"/>
        <v>11005</v>
      </c>
      <c r="H686" s="9" t="str">
        <f>VLOOKUP(G686,Tabulka3[],3,0)</f>
        <v>11005 – HČ-zahr.stáž.,účel.prostř.</v>
      </c>
    </row>
    <row r="687" spans="1:8" x14ac:dyDescent="0.25">
      <c r="A687" s="9" t="str">
        <f t="shared" si="40"/>
        <v>1100524-307034_13 – 24-307034-1 FUÚP Tesař INVESTICE 13</v>
      </c>
      <c r="B687" s="8" t="s">
        <v>7927</v>
      </c>
      <c r="C687" s="8" t="s">
        <v>7928</v>
      </c>
      <c r="D687" s="18" t="str">
        <f t="shared" si="41"/>
        <v>11005</v>
      </c>
      <c r="E687" s="9" t="str">
        <f t="shared" si="42"/>
        <v>11005 – HČ-zahr.stáž.,účel.prostř.</v>
      </c>
      <c r="F687" s="8" t="s">
        <v>10552</v>
      </c>
      <c r="G687" s="9">
        <f t="shared" si="43"/>
        <v>11005</v>
      </c>
      <c r="H687" s="9" t="str">
        <f>VLOOKUP(G687,Tabulka3[],3,0)</f>
        <v>11005 – HČ-zahr.stáž.,účel.prostř.</v>
      </c>
    </row>
    <row r="688" spans="1:8" x14ac:dyDescent="0.25">
      <c r="A688" s="9" t="str">
        <f t="shared" si="40"/>
        <v>1100524-35104__13 – 24-35104 FÚUP 35104 LX22NPO 13</v>
      </c>
      <c r="B688" s="8" t="s">
        <v>7929</v>
      </c>
      <c r="C688" s="8" t="s">
        <v>7930</v>
      </c>
      <c r="D688" s="18" t="str">
        <f t="shared" si="41"/>
        <v>11005</v>
      </c>
      <c r="E688" s="9" t="str">
        <f t="shared" si="42"/>
        <v>11005 – HČ-zahr.stáž.,účel.prostř.</v>
      </c>
      <c r="F688" s="8" t="s">
        <v>10540</v>
      </c>
      <c r="G688" s="9">
        <f t="shared" si="43"/>
        <v>11005</v>
      </c>
      <c r="H688" s="9" t="str">
        <f>VLOOKUP(G688,Tabulka3[],3,0)</f>
        <v>11005 – HČ-zahr.stáž.,účel.prostř.</v>
      </c>
    </row>
    <row r="689" spans="1:8" x14ac:dyDescent="0.25">
      <c r="A689" s="9" t="str">
        <f t="shared" si="40"/>
        <v>1100524-5107___13 – 24-5107 FÚUP 25107-2024 Jech 13</v>
      </c>
      <c r="B689" s="8" t="s">
        <v>7931</v>
      </c>
      <c r="C689" s="8" t="s">
        <v>7932</v>
      </c>
      <c r="D689" s="18" t="str">
        <f t="shared" si="41"/>
        <v>11005</v>
      </c>
      <c r="E689" s="9" t="str">
        <f t="shared" si="42"/>
        <v>11005 – HČ-zahr.stáž.,účel.prostř.</v>
      </c>
      <c r="F689" s="8" t="s">
        <v>10561</v>
      </c>
      <c r="G689" s="9">
        <f t="shared" si="43"/>
        <v>11005</v>
      </c>
      <c r="H689" s="9" t="str">
        <f>VLOOKUP(G689,Tabulka3[],3,0)</f>
        <v>11005 – HČ-zahr.stáž.,účel.prostř.</v>
      </c>
    </row>
    <row r="690" spans="1:8" x14ac:dyDescent="0.25">
      <c r="A690" s="9" t="str">
        <f t="shared" si="40"/>
        <v>1100524-81-235013 – 24-81-235001 Smetana LX22NPO5102 13</v>
      </c>
      <c r="B690" s="8" t="s">
        <v>7933</v>
      </c>
      <c r="C690" s="8" t="s">
        <v>7934</v>
      </c>
      <c r="D690" s="18" t="str">
        <f t="shared" si="41"/>
        <v>11005</v>
      </c>
      <c r="E690" s="9" t="str">
        <f t="shared" si="42"/>
        <v>11005 – HČ-zahr.stáž.,účel.prostř.</v>
      </c>
      <c r="F690" s="8" t="s">
        <v>10512</v>
      </c>
      <c r="G690" s="9">
        <f t="shared" si="43"/>
        <v>11005</v>
      </c>
      <c r="H690" s="9" t="str">
        <f>VLOOKUP(G690,Tabulka3[],3,0)</f>
        <v>11005 – HČ-zahr.stáž.,účel.prostř.</v>
      </c>
    </row>
    <row r="691" spans="1:8" x14ac:dyDescent="0.25">
      <c r="A691" s="9" t="str">
        <f t="shared" si="40"/>
        <v>1100524-82-235013 – 24-82-235001 Jakubek LX22NPO5102 13</v>
      </c>
      <c r="B691" s="8" t="s">
        <v>7935</v>
      </c>
      <c r="C691" s="8" t="s">
        <v>7936</v>
      </c>
      <c r="D691" s="18" t="str">
        <f t="shared" si="41"/>
        <v>11005</v>
      </c>
      <c r="E691" s="9" t="str">
        <f t="shared" si="42"/>
        <v>11005 – HČ-zahr.stáž.,účel.prostř.</v>
      </c>
      <c r="F691" s="8" t="s">
        <v>10514</v>
      </c>
      <c r="G691" s="9">
        <f t="shared" si="43"/>
        <v>11005</v>
      </c>
      <c r="H691" s="9" t="str">
        <f>VLOOKUP(G691,Tabulka3[],3,0)</f>
        <v>11005 – HČ-zahr.stáž.,účel.prostř.</v>
      </c>
    </row>
    <row r="692" spans="1:8" x14ac:dyDescent="0.25">
      <c r="A692" s="9" t="str">
        <f t="shared" si="40"/>
        <v>1100524-83-235013 – 24-83-235001 Stopka LX22NPO5102 13</v>
      </c>
      <c r="B692" s="8" t="s">
        <v>7937</v>
      </c>
      <c r="C692" s="8" t="s">
        <v>7938</v>
      </c>
      <c r="D692" s="18" t="str">
        <f t="shared" si="41"/>
        <v>11005</v>
      </c>
      <c r="E692" s="9" t="str">
        <f t="shared" si="42"/>
        <v>11005 – HČ-zahr.stáž.,účel.prostř.</v>
      </c>
      <c r="F692" s="8" t="s">
        <v>10514</v>
      </c>
      <c r="G692" s="9">
        <f t="shared" si="43"/>
        <v>11005</v>
      </c>
      <c r="H692" s="9" t="str">
        <f>VLOOKUP(G692,Tabulka3[],3,0)</f>
        <v>11005 – HČ-zahr.stáž.,účel.prostř.</v>
      </c>
    </row>
    <row r="693" spans="1:8" x14ac:dyDescent="0.25">
      <c r="A693" s="9" t="str">
        <f t="shared" si="40"/>
        <v>1100524-84-235013 – 24-84-235001 Nová skupina LX22NPO5102 13</v>
      </c>
      <c r="B693" s="8" t="s">
        <v>7939</v>
      </c>
      <c r="C693" s="8" t="s">
        <v>7940</v>
      </c>
      <c r="D693" s="18" t="str">
        <f t="shared" si="41"/>
        <v>11005</v>
      </c>
      <c r="E693" s="9" t="str">
        <f t="shared" si="42"/>
        <v>11005 – HČ-zahr.stáž.,účel.prostř.</v>
      </c>
      <c r="F693" s="8" t="s">
        <v>10515</v>
      </c>
      <c r="G693" s="9">
        <f t="shared" si="43"/>
        <v>11005</v>
      </c>
      <c r="H693" s="9" t="str">
        <f>VLOOKUP(G693,Tabulka3[],3,0)</f>
        <v>11005 – HČ-zahr.stáž.,účel.prostř.</v>
      </c>
    </row>
    <row r="694" spans="1:8" x14ac:dyDescent="0.25">
      <c r="A694" s="9" t="str">
        <f t="shared" si="40"/>
        <v>1100524-86-235013 – 24-86-235001 Skalníková LX22NPO5102 13</v>
      </c>
      <c r="B694" s="8" t="s">
        <v>7941</v>
      </c>
      <c r="C694" s="8" t="s">
        <v>7942</v>
      </c>
      <c r="D694" s="18" t="str">
        <f t="shared" si="41"/>
        <v>11005</v>
      </c>
      <c r="E694" s="9" t="str">
        <f t="shared" si="42"/>
        <v>11005 – HČ-zahr.stáž.,účel.prostř.</v>
      </c>
      <c r="F694" s="8" t="s">
        <v>10515</v>
      </c>
      <c r="G694" s="9">
        <f t="shared" si="43"/>
        <v>11005</v>
      </c>
      <c r="H694" s="9" t="str">
        <f>VLOOKUP(G694,Tabulka3[],3,0)</f>
        <v>11005 – HČ-zahr.stáž.,účel.prostř.</v>
      </c>
    </row>
    <row r="695" spans="1:8" x14ac:dyDescent="0.25">
      <c r="A695" s="9" t="str">
        <f t="shared" si="40"/>
        <v>1100524-87-235013 – 24-87-235001 Proteomika LX22NPO5102 13</v>
      </c>
      <c r="B695" s="8" t="s">
        <v>7943</v>
      </c>
      <c r="C695" s="8" t="s">
        <v>7944</v>
      </c>
      <c r="D695" s="18" t="str">
        <f t="shared" si="41"/>
        <v>11005</v>
      </c>
      <c r="E695" s="9" t="str">
        <f t="shared" si="42"/>
        <v>11005 – HČ-zahr.stáž.,účel.prostř.</v>
      </c>
      <c r="F695" s="8" t="s">
        <v>10515</v>
      </c>
      <c r="G695" s="9">
        <f t="shared" si="43"/>
        <v>11005</v>
      </c>
      <c r="H695" s="9" t="str">
        <f>VLOOKUP(G695,Tabulka3[],3,0)</f>
        <v>11005 – HČ-zahr.stáž.,účel.prostř.</v>
      </c>
    </row>
    <row r="696" spans="1:8" x14ac:dyDescent="0.25">
      <c r="A696" s="9" t="str">
        <f t="shared" si="40"/>
        <v>1100524-88-235013 – 24-88-235001 Klener LX22NPO5102 13</v>
      </c>
      <c r="B696" s="8" t="s">
        <v>7945</v>
      </c>
      <c r="C696" s="8" t="s">
        <v>7946</v>
      </c>
      <c r="D696" s="18" t="str">
        <f t="shared" si="41"/>
        <v>11005</v>
      </c>
      <c r="E696" s="9" t="str">
        <f t="shared" si="42"/>
        <v>11005 – HČ-zahr.stáž.,účel.prostř.</v>
      </c>
      <c r="F696" s="8" t="s">
        <v>10519</v>
      </c>
      <c r="G696" s="9">
        <f t="shared" si="43"/>
        <v>11005</v>
      </c>
      <c r="H696" s="9" t="str">
        <f>VLOOKUP(G696,Tabulka3[],3,0)</f>
        <v>11005 – HČ-zahr.stáž.,účel.prostř.</v>
      </c>
    </row>
    <row r="697" spans="1:8" x14ac:dyDescent="0.25">
      <c r="A697" s="9" t="str">
        <f t="shared" si="40"/>
        <v>1100524-FÚUP___13 – 24-FÚUP 25107-2024 Jech 13</v>
      </c>
      <c r="B697" s="8" t="s">
        <v>10189</v>
      </c>
      <c r="C697" s="8" t="s">
        <v>7947</v>
      </c>
      <c r="D697" s="18" t="str">
        <f t="shared" si="41"/>
        <v>11005</v>
      </c>
      <c r="E697" s="9" t="str">
        <f t="shared" si="42"/>
        <v>11005 – HČ-zahr.stáž.,účel.prostř.</v>
      </c>
      <c r="F697" s="8" t="s">
        <v>10561</v>
      </c>
      <c r="G697" s="9">
        <f t="shared" si="43"/>
        <v>11005</v>
      </c>
      <c r="H697" s="9" t="str">
        <f>VLOOKUP(G697,Tabulka3[],3,0)</f>
        <v>11005 – HČ-zahr.stáž.,účel.prostř.</v>
      </c>
    </row>
    <row r="698" spans="1:8" x14ac:dyDescent="0.25">
      <c r="A698" s="9" t="str">
        <f t="shared" si="40"/>
        <v>1100524.001____13 – 24 -2022001 LX22NPO5101 Kopsa Těšinová 13</v>
      </c>
      <c r="B698" s="8" t="s">
        <v>10181</v>
      </c>
      <c r="C698" s="8" t="s">
        <v>10182</v>
      </c>
      <c r="D698" s="18" t="str">
        <f t="shared" si="41"/>
        <v>11005</v>
      </c>
      <c r="E698" s="9" t="str">
        <f t="shared" si="42"/>
        <v>11005 – HČ-zahr.stáž.,účel.prostř.</v>
      </c>
      <c r="F698" s="8" t="s">
        <v>10530</v>
      </c>
      <c r="G698" s="9">
        <f t="shared" si="43"/>
        <v>11005</v>
      </c>
      <c r="H698" s="9" t="str">
        <f>VLOOKUP(G698,Tabulka3[],3,0)</f>
        <v>11005 – HČ-zahr.stáž.,účel.prostř.</v>
      </c>
    </row>
    <row r="699" spans="1:8" x14ac:dyDescent="0.25">
      <c r="A699" s="9" t="str">
        <f t="shared" si="40"/>
        <v>11007002-00502_13 – 002-00502-11 OPTAK Matoulek 13</v>
      </c>
      <c r="B699" s="8" t="s">
        <v>7948</v>
      </c>
      <c r="C699" s="8" t="s">
        <v>7949</v>
      </c>
      <c r="D699" s="18" t="str">
        <f t="shared" si="41"/>
        <v>11007</v>
      </c>
      <c r="E699" s="9" t="str">
        <f t="shared" si="42"/>
        <v>11007 – HČ-vklady fak.,dary bez sml.(do 06)</v>
      </c>
      <c r="F699" s="8" t="s">
        <v>10514</v>
      </c>
      <c r="G699" s="9">
        <f t="shared" si="43"/>
        <v>11007</v>
      </c>
      <c r="H699" s="9" t="str">
        <f>VLOOKUP(G699,Tabulka3[],3,0)</f>
        <v>11007 – HČ-vklady fak.,dary bez sml.(do 06)</v>
      </c>
    </row>
    <row r="700" spans="1:8" x14ac:dyDescent="0.25">
      <c r="A700" s="9" t="str">
        <f t="shared" si="40"/>
        <v>11007002-00674_13 – 002-00674-11 OPTAK Kittnar 13</v>
      </c>
      <c r="B700" s="8" t="s">
        <v>7951</v>
      </c>
      <c r="C700" s="8" t="s">
        <v>7952</v>
      </c>
      <c r="D700" s="18" t="str">
        <f t="shared" si="41"/>
        <v>11007</v>
      </c>
      <c r="E700" s="9" t="str">
        <f t="shared" si="42"/>
        <v>11007 – HČ-vklady fak.,dary bez sml.(do 06)</v>
      </c>
      <c r="F700" s="8" t="s">
        <v>10514</v>
      </c>
      <c r="G700" s="9">
        <f t="shared" si="43"/>
        <v>11007</v>
      </c>
      <c r="H700" s="9" t="str">
        <f>VLOOKUP(G700,Tabulka3[],3,0)</f>
        <v>11007 – HČ-vklady fak.,dary bez sml.(do 06)</v>
      </c>
    </row>
    <row r="701" spans="1:8" x14ac:dyDescent="0.25">
      <c r="A701" s="9" t="str">
        <f t="shared" si="40"/>
        <v>11007002-00879_13 – 002-00879-11 OPTAK Hrdý 13</v>
      </c>
      <c r="B701" s="8" t="s">
        <v>7953</v>
      </c>
      <c r="C701" s="8" t="s">
        <v>7954</v>
      </c>
      <c r="D701" s="18" t="str">
        <f t="shared" si="41"/>
        <v>11007</v>
      </c>
      <c r="E701" s="9" t="str">
        <f t="shared" si="42"/>
        <v>11007 – HČ-vklady fak.,dary bez sml.(do 06)</v>
      </c>
      <c r="F701" s="8" t="s">
        <v>10514</v>
      </c>
      <c r="G701" s="9">
        <f t="shared" si="43"/>
        <v>11007</v>
      </c>
      <c r="H701" s="9" t="str">
        <f>VLOOKUP(G701,Tabulka3[],3,0)</f>
        <v>11007 – HČ-vklady fak.,dary bez sml.(do 06)</v>
      </c>
    </row>
    <row r="702" spans="1:8" x14ac:dyDescent="0.25">
      <c r="A702" s="9" t="str">
        <f t="shared" si="40"/>
        <v>1100700502_____13 – 00502 OPTAK Matoulek SF 13</v>
      </c>
      <c r="B702" s="8" t="s">
        <v>7955</v>
      </c>
      <c r="C702" s="8" t="s">
        <v>7956</v>
      </c>
      <c r="D702" s="18" t="str">
        <f t="shared" si="41"/>
        <v>11007</v>
      </c>
      <c r="E702" s="9" t="str">
        <f t="shared" si="42"/>
        <v>11007 – HČ-vklady fak.,dary bez sml.(do 06)</v>
      </c>
      <c r="F702" s="8" t="s">
        <v>10514</v>
      </c>
      <c r="G702" s="9">
        <f t="shared" si="43"/>
        <v>11007</v>
      </c>
      <c r="H702" s="9" t="str">
        <f>VLOOKUP(G702,Tabulka3[],3,0)</f>
        <v>11007 – HČ-vklady fak.,dary bez sml.(do 06)</v>
      </c>
    </row>
    <row r="703" spans="1:8" x14ac:dyDescent="0.25">
      <c r="A703" s="9" t="str">
        <f t="shared" si="40"/>
        <v>1100701051_____13 – 01051 OPTAK Jakubek SF 13</v>
      </c>
      <c r="B703" s="8" t="s">
        <v>7957</v>
      </c>
      <c r="C703" s="8" t="s">
        <v>7958</v>
      </c>
      <c r="D703" s="18" t="str">
        <f t="shared" si="41"/>
        <v>11007</v>
      </c>
      <c r="E703" s="9" t="str">
        <f t="shared" si="42"/>
        <v>11007 – HČ-vklady fak.,dary bez sml.(do 06)</v>
      </c>
      <c r="F703" s="8" t="s">
        <v>10514</v>
      </c>
      <c r="G703" s="9">
        <f t="shared" si="43"/>
        <v>11007</v>
      </c>
      <c r="H703" s="9" t="str">
        <f>VLOOKUP(G703,Tabulka3[],3,0)</f>
        <v>11007 – HČ-vklady fak.,dary bez sml.(do 06)</v>
      </c>
    </row>
    <row r="704" spans="1:8" x14ac:dyDescent="0.25">
      <c r="A704" s="9" t="str">
        <f t="shared" si="40"/>
        <v>1100702-307____13 – 02-307 náhrada 13</v>
      </c>
      <c r="B704" s="8" t="s">
        <v>7959</v>
      </c>
      <c r="C704" s="8" t="s">
        <v>7960</v>
      </c>
      <c r="D704" s="18" t="str">
        <f t="shared" si="41"/>
        <v>11007</v>
      </c>
      <c r="E704" s="9" t="str">
        <f t="shared" si="42"/>
        <v>11007 – HČ-vklady fak.,dary bez sml.(do 06)</v>
      </c>
      <c r="F704" s="8" t="s">
        <v>10539</v>
      </c>
      <c r="G704" s="9">
        <f t="shared" si="43"/>
        <v>11007</v>
      </c>
      <c r="H704" s="9" t="str">
        <f>VLOOKUP(G704,Tabulka3[],3,0)</f>
        <v>11007 – HČ-vklady fak.,dary bez sml.(do 06)</v>
      </c>
    </row>
    <row r="705" spans="1:8" x14ac:dyDescent="0.25">
      <c r="A705" s="9" t="str">
        <f t="shared" si="40"/>
        <v>1100707-276____14 – 07-276 náhrada za dar výzkumný projekt 14</v>
      </c>
      <c r="B705" s="8" t="s">
        <v>7961</v>
      </c>
      <c r="C705" s="8" t="s">
        <v>7962</v>
      </c>
      <c r="D705" s="18" t="str">
        <f t="shared" si="41"/>
        <v>11007</v>
      </c>
      <c r="E705" s="9" t="str">
        <f t="shared" si="42"/>
        <v>11007 – HČ-vklady fak.,dary bez sml.(do 06)</v>
      </c>
      <c r="F705" s="8" t="s">
        <v>10526</v>
      </c>
      <c r="G705" s="9">
        <f t="shared" si="43"/>
        <v>11007</v>
      </c>
      <c r="H705" s="9" t="str">
        <f>VLOOKUP(G705,Tabulka3[],3,0)</f>
        <v>11007 – HČ-vklady fak.,dary bez sml.(do 06)</v>
      </c>
    </row>
    <row r="706" spans="1:8" x14ac:dyDescent="0.25">
      <c r="A706" s="9" t="str">
        <f t="shared" si="40"/>
        <v>1100712-5514-2_13 – 12-5514-2 OP JAK  8551 13</v>
      </c>
      <c r="B706" s="8" t="s">
        <v>7963</v>
      </c>
      <c r="C706" s="8" t="s">
        <v>7964</v>
      </c>
      <c r="D706" s="18" t="str">
        <f t="shared" si="41"/>
        <v>11007</v>
      </c>
      <c r="E706" s="9" t="str">
        <f t="shared" si="42"/>
        <v>11007 – HČ-vklady fak.,dary bez sml.(do 06)</v>
      </c>
      <c r="F706" s="8" t="s">
        <v>10510</v>
      </c>
      <c r="G706" s="9">
        <f t="shared" si="43"/>
        <v>11007</v>
      </c>
      <c r="H706" s="9" t="str">
        <f>VLOOKUP(G706,Tabulka3[],3,0)</f>
        <v>11007 – HČ-vklady fak.,dary bez sml.(do 06)</v>
      </c>
    </row>
    <row r="707" spans="1:8" x14ac:dyDescent="0.25">
      <c r="A707" s="9" t="str">
        <f t="shared" ref="A707:A770" si="44">_xlfn.CONCAT(B707," – ",C707)</f>
        <v>1100712-5514-2113 – 12-5514-21 OP JAK  8551 13</v>
      </c>
      <c r="B707" s="8" t="s">
        <v>7965</v>
      </c>
      <c r="C707" s="8" t="s">
        <v>7966</v>
      </c>
      <c r="D707" s="18" t="str">
        <f t="shared" ref="D707:D770" si="45">MID(B707,1,5)</f>
        <v>11007</v>
      </c>
      <c r="E707" s="9" t="str">
        <f t="shared" ref="E707:E770" si="46">H707</f>
        <v>11007 – HČ-vklady fak.,dary bez sml.(do 06)</v>
      </c>
      <c r="F707" s="8" t="s">
        <v>10510</v>
      </c>
      <c r="G707" s="9">
        <f t="shared" ref="G707:G770" si="47">VALUE(D707)</f>
        <v>11007</v>
      </c>
      <c r="H707" s="9" t="str">
        <f>VLOOKUP(G707,Tabulka3[],3,0)</f>
        <v>11007 – HČ-vklady fak.,dary bez sml.(do 06)</v>
      </c>
    </row>
    <row r="708" spans="1:8" x14ac:dyDescent="0.25">
      <c r="A708" s="9" t="str">
        <f t="shared" si="44"/>
        <v>1100714-8787-1113 – 14-8787-11 NRP Franková 13</v>
      </c>
      <c r="B708" s="8" t="s">
        <v>7967</v>
      </c>
      <c r="C708" s="8" t="s">
        <v>7968</v>
      </c>
      <c r="D708" s="18" t="str">
        <f t="shared" si="45"/>
        <v>11007</v>
      </c>
      <c r="E708" s="9" t="str">
        <f t="shared" si="46"/>
        <v>11007 – HČ-vklady fak.,dary bez sml.(do 06)</v>
      </c>
      <c r="F708" s="8" t="s">
        <v>10539</v>
      </c>
      <c r="G708" s="9">
        <f t="shared" si="47"/>
        <v>11007</v>
      </c>
      <c r="H708" s="9" t="str">
        <f>VLOOKUP(G708,Tabulka3[],3,0)</f>
        <v>11007 – HČ-vklady fak.,dary bez sml.(do 06)</v>
      </c>
    </row>
    <row r="709" spans="1:8" x14ac:dyDescent="0.25">
      <c r="A709" s="9" t="str">
        <f t="shared" si="44"/>
        <v>1100715-205024913 – 15-2050249 Vokurka 13</v>
      </c>
      <c r="B709" s="8" t="s">
        <v>7969</v>
      </c>
      <c r="C709" s="8" t="s">
        <v>7970</v>
      </c>
      <c r="D709" s="18" t="str">
        <f t="shared" si="45"/>
        <v>11007</v>
      </c>
      <c r="E709" s="9" t="str">
        <f t="shared" si="46"/>
        <v>11007 – HČ-vklady fak.,dary bez sml.(do 06)</v>
      </c>
      <c r="F709" s="8" t="s">
        <v>10519</v>
      </c>
      <c r="G709" s="9">
        <f t="shared" si="47"/>
        <v>11007</v>
      </c>
      <c r="H709" s="9" t="str">
        <f>VLOOKUP(G709,Tabulka3[],3,0)</f>
        <v>11007 – HČ-vklady fak.,dary bez sml.(do 06)</v>
      </c>
    </row>
    <row r="710" spans="1:8" x14ac:dyDescent="0.25">
      <c r="A710" s="9" t="str">
        <f t="shared" si="44"/>
        <v>1100715-8183-2_13 – 15-8183-2 OP JAK Kmoch NCLG 13</v>
      </c>
      <c r="B710" s="8" t="s">
        <v>7971</v>
      </c>
      <c r="C710" s="8" t="s">
        <v>7972</v>
      </c>
      <c r="D710" s="18" t="str">
        <f t="shared" si="45"/>
        <v>11007</v>
      </c>
      <c r="E710" s="9" t="str">
        <f t="shared" si="46"/>
        <v>11007 – HČ-vklady fak.,dary bez sml.(do 06)</v>
      </c>
      <c r="F710" s="8" t="s">
        <v>10510</v>
      </c>
      <c r="G710" s="9">
        <f t="shared" si="47"/>
        <v>11007</v>
      </c>
      <c r="H710" s="9" t="str">
        <f>VLOOKUP(G710,Tabulka3[],3,0)</f>
        <v>11007 – HČ-vklady fak.,dary bez sml.(do 06)</v>
      </c>
    </row>
    <row r="711" spans="1:8" x14ac:dyDescent="0.25">
      <c r="A711" s="9" t="str">
        <f t="shared" si="44"/>
        <v>1100715-8196-2113 – 15-8196-21  BBMRInv Zima 13</v>
      </c>
      <c r="B711" s="8" t="s">
        <v>10190</v>
      </c>
      <c r="C711" s="8" t="s">
        <v>10191</v>
      </c>
      <c r="D711" s="18" t="str">
        <f t="shared" si="45"/>
        <v>11007</v>
      </c>
      <c r="E711" s="9" t="str">
        <f t="shared" si="46"/>
        <v>11007 – HČ-vklady fak.,dary bez sml.(do 06)</v>
      </c>
      <c r="F711" s="8" t="s">
        <v>10539</v>
      </c>
      <c r="G711" s="9">
        <f t="shared" si="47"/>
        <v>11007</v>
      </c>
      <c r="H711" s="9" t="str">
        <f>VLOOKUP(G711,Tabulka3[],3,0)</f>
        <v>11007 – HČ-vklady fak.,dary bez sml.(do 06)</v>
      </c>
    </row>
    <row r="712" spans="1:8" x14ac:dyDescent="0.25">
      <c r="A712" s="9" t="str">
        <f t="shared" si="44"/>
        <v>1100715-8205-2_13 – 15-8205-2 OP JAK Šefc CzBI 13</v>
      </c>
      <c r="B712" s="8" t="s">
        <v>7973</v>
      </c>
      <c r="C712" s="8" t="s">
        <v>7974</v>
      </c>
      <c r="D712" s="18" t="str">
        <f t="shared" si="45"/>
        <v>11007</v>
      </c>
      <c r="E712" s="9" t="str">
        <f t="shared" si="46"/>
        <v>11007 – HČ-vklady fak.,dary bez sml.(do 06)</v>
      </c>
      <c r="F712" s="8" t="s">
        <v>10510</v>
      </c>
      <c r="G712" s="9">
        <f t="shared" si="47"/>
        <v>11007</v>
      </c>
      <c r="H712" s="9" t="str">
        <f>VLOOKUP(G712,Tabulka3[],3,0)</f>
        <v>11007 – HČ-vklady fak.,dary bez sml.(do 06)</v>
      </c>
    </row>
    <row r="713" spans="1:8" x14ac:dyDescent="0.25">
      <c r="A713" s="9" t="str">
        <f t="shared" si="44"/>
        <v>1100715-8205-3_13 – 15-8205-3 OP JAK Šefc CzBI 13</v>
      </c>
      <c r="B713" s="8" t="s">
        <v>7975</v>
      </c>
      <c r="C713" s="8" t="s">
        <v>7976</v>
      </c>
      <c r="D713" s="18" t="str">
        <f t="shared" si="45"/>
        <v>11007</v>
      </c>
      <c r="E713" s="9" t="str">
        <f t="shared" si="46"/>
        <v>11007 – HČ-vklady fak.,dary bez sml.(do 06)</v>
      </c>
      <c r="F713" s="8" t="s">
        <v>10510</v>
      </c>
      <c r="G713" s="9">
        <f t="shared" si="47"/>
        <v>11007</v>
      </c>
      <c r="H713" s="9" t="str">
        <f>VLOOKUP(G713,Tabulka3[],3,0)</f>
        <v>11007 – HČ-vklady fak.,dary bez sml.(do 06)</v>
      </c>
    </row>
    <row r="714" spans="1:8" x14ac:dyDescent="0.25">
      <c r="A714" s="9" t="str">
        <f t="shared" si="44"/>
        <v>1100715-8208-2_13 – 15-8208-2 OP JAK Šedo Eatris 13</v>
      </c>
      <c r="B714" s="8" t="s">
        <v>7977</v>
      </c>
      <c r="C714" s="8" t="s">
        <v>7978</v>
      </c>
      <c r="D714" s="18" t="str">
        <f t="shared" si="45"/>
        <v>11007</v>
      </c>
      <c r="E714" s="9" t="str">
        <f t="shared" si="46"/>
        <v>11007 – HČ-vklady fak.,dary bez sml.(do 06)</v>
      </c>
      <c r="F714" s="8" t="s">
        <v>10510</v>
      </c>
      <c r="G714" s="9">
        <f t="shared" si="47"/>
        <v>11007</v>
      </c>
      <c r="H714" s="9" t="str">
        <f>VLOOKUP(G714,Tabulka3[],3,0)</f>
        <v>11007 – HČ-vklady fak.,dary bez sml.(do 06)</v>
      </c>
    </row>
    <row r="715" spans="1:8" x14ac:dyDescent="0.25">
      <c r="A715" s="9" t="str">
        <f t="shared" si="44"/>
        <v>1100715-8208-3_13 – 15-8208-3 OP JAK Šedo Eatris 13</v>
      </c>
      <c r="B715" s="8" t="s">
        <v>7979</v>
      </c>
      <c r="C715" s="8" t="s">
        <v>7980</v>
      </c>
      <c r="D715" s="18" t="str">
        <f t="shared" si="45"/>
        <v>11007</v>
      </c>
      <c r="E715" s="9" t="str">
        <f t="shared" si="46"/>
        <v>11007 – HČ-vklady fak.,dary bez sml.(do 06)</v>
      </c>
      <c r="F715" s="8" t="s">
        <v>10510</v>
      </c>
      <c r="G715" s="9">
        <f t="shared" si="47"/>
        <v>11007</v>
      </c>
      <c r="H715" s="9" t="str">
        <f>VLOOKUP(G715,Tabulka3[],3,0)</f>
        <v>11007 – HČ-vklady fak.,dary bez sml.(do 06)</v>
      </c>
    </row>
    <row r="716" spans="1:8" x14ac:dyDescent="0.25">
      <c r="A716" s="9" t="str">
        <f t="shared" si="44"/>
        <v>1100716-013____13 – 16-013 náhrada DČ 13</v>
      </c>
      <c r="B716" s="8" t="s">
        <v>7981</v>
      </c>
      <c r="C716" s="8" t="s">
        <v>7982</v>
      </c>
      <c r="D716" s="18" t="str">
        <f t="shared" si="45"/>
        <v>11007</v>
      </c>
      <c r="E716" s="9" t="str">
        <f t="shared" si="46"/>
        <v>11007 – HČ-vklady fak.,dary bez sml.(do 06)</v>
      </c>
      <c r="F716" s="8" t="s">
        <v>10519</v>
      </c>
      <c r="G716" s="9">
        <f t="shared" si="47"/>
        <v>11007</v>
      </c>
      <c r="H716" s="9" t="str">
        <f>VLOOKUP(G716,Tabulka3[],3,0)</f>
        <v>11007 – HČ-vklady fak.,dary bez sml.(do 06)</v>
      </c>
    </row>
    <row r="717" spans="1:8" x14ac:dyDescent="0.25">
      <c r="A717" s="9" t="str">
        <f t="shared" si="44"/>
        <v>1100716-022____13 – 16-022 náhrada DČ 140/16/022 13</v>
      </c>
      <c r="B717" s="8" t="s">
        <v>7983</v>
      </c>
      <c r="C717" s="8" t="s">
        <v>7984</v>
      </c>
      <c r="D717" s="18" t="str">
        <f t="shared" si="45"/>
        <v>11007</v>
      </c>
      <c r="E717" s="9" t="str">
        <f t="shared" si="46"/>
        <v>11007 – HČ-vklady fak.,dary bez sml.(do 06)</v>
      </c>
      <c r="F717" s="8" t="s">
        <v>10539</v>
      </c>
      <c r="G717" s="9">
        <f t="shared" si="47"/>
        <v>11007</v>
      </c>
      <c r="H717" s="9" t="str">
        <f>VLOOKUP(G717,Tabulka3[],3,0)</f>
        <v>11007 – HČ-vklady fak.,dary bez sml.(do 06)</v>
      </c>
    </row>
    <row r="718" spans="1:8" x14ac:dyDescent="0.25">
      <c r="A718" s="9" t="str">
        <f t="shared" si="44"/>
        <v>1100720-8502-2113 – 20-8502-21 MICRO-BIOTECH Zahradník 13</v>
      </c>
      <c r="B718" s="8" t="s">
        <v>7985</v>
      </c>
      <c r="C718" s="8" t="s">
        <v>7986</v>
      </c>
      <c r="D718" s="18" t="str">
        <f t="shared" si="45"/>
        <v>11007</v>
      </c>
      <c r="E718" s="9" t="str">
        <f t="shared" si="46"/>
        <v>11007 – HČ-vklady fak.,dary bez sml.(do 06)</v>
      </c>
      <c r="F718" s="8" t="s">
        <v>10510</v>
      </c>
      <c r="G718" s="9">
        <f t="shared" si="47"/>
        <v>11007</v>
      </c>
      <c r="H718" s="9" t="str">
        <f>VLOOKUP(G718,Tabulka3[],3,0)</f>
        <v>11007 – HČ-vklady fak.,dary bez sml.(do 06)</v>
      </c>
    </row>
    <row r="719" spans="1:8" x14ac:dyDescent="0.25">
      <c r="A719" s="9" t="str">
        <f t="shared" si="44"/>
        <v>1100720-8502-3_13 – 20-8502-3 MICRO-BIOTECH Zahradník 13</v>
      </c>
      <c r="B719" s="8" t="s">
        <v>7987</v>
      </c>
      <c r="C719" s="8" t="s">
        <v>7988</v>
      </c>
      <c r="D719" s="18" t="str">
        <f t="shared" si="45"/>
        <v>11007</v>
      </c>
      <c r="E719" s="9" t="str">
        <f t="shared" si="46"/>
        <v>11007 – HČ-vklady fak.,dary bez sml.(do 06)</v>
      </c>
      <c r="F719" s="8" t="s">
        <v>10510</v>
      </c>
      <c r="G719" s="9">
        <f t="shared" si="47"/>
        <v>11007</v>
      </c>
      <c r="H719" s="9" t="str">
        <f>VLOOKUP(G719,Tabulka3[],3,0)</f>
        <v>11007 – HČ-vklady fak.,dary bez sml.(do 06)</v>
      </c>
    </row>
    <row r="720" spans="1:8" x14ac:dyDescent="0.25">
      <c r="A720" s="9" t="str">
        <f t="shared" si="44"/>
        <v>1100720-8555-2113 – 20-8555-21 A-C-G-T 2 Stránecký 13</v>
      </c>
      <c r="B720" s="8" t="s">
        <v>7989</v>
      </c>
      <c r="C720" s="8" t="s">
        <v>7990</v>
      </c>
      <c r="D720" s="18" t="str">
        <f t="shared" si="45"/>
        <v>11007</v>
      </c>
      <c r="E720" s="9" t="str">
        <f t="shared" si="46"/>
        <v>11007 – HČ-vklady fak.,dary bez sml.(do 06)</v>
      </c>
      <c r="F720" s="8" t="s">
        <v>10510</v>
      </c>
      <c r="G720" s="9">
        <f t="shared" si="47"/>
        <v>11007</v>
      </c>
      <c r="H720" s="9" t="str">
        <f>VLOOKUP(G720,Tabulka3[],3,0)</f>
        <v>11007 – HČ-vklady fak.,dary bez sml.(do 06)</v>
      </c>
    </row>
    <row r="721" spans="1:8" x14ac:dyDescent="0.25">
      <c r="A721" s="9" t="str">
        <f t="shared" si="44"/>
        <v>1100720-8555-3_13 – 20-8555-3 A-C-G-T 2 Stránecký 13</v>
      </c>
      <c r="B721" s="8" t="s">
        <v>7991</v>
      </c>
      <c r="C721" s="8" t="s">
        <v>7992</v>
      </c>
      <c r="D721" s="18" t="str">
        <f t="shared" si="45"/>
        <v>11007</v>
      </c>
      <c r="E721" s="9" t="str">
        <f t="shared" si="46"/>
        <v>11007 – HČ-vklady fak.,dary bez sml.(do 06)</v>
      </c>
      <c r="F721" s="8" t="s">
        <v>10510</v>
      </c>
      <c r="G721" s="9">
        <f t="shared" si="47"/>
        <v>11007</v>
      </c>
      <c r="H721" s="9" t="str">
        <f>VLOOKUP(G721,Tabulka3[],3,0)</f>
        <v>11007 – HČ-vklady fak.,dary bez sml.(do 06)</v>
      </c>
    </row>
    <row r="722" spans="1:8" x14ac:dyDescent="0.25">
      <c r="A722" s="9" t="str">
        <f t="shared" si="44"/>
        <v>110072016003___13 – 2016003 1.05/1.1.00/02 0109BCV Stopka 13</v>
      </c>
      <c r="B722" s="8" t="s">
        <v>7993</v>
      </c>
      <c r="C722" s="8" t="s">
        <v>7994</v>
      </c>
      <c r="D722" s="18" t="str">
        <f t="shared" si="45"/>
        <v>11007</v>
      </c>
      <c r="E722" s="9" t="str">
        <f t="shared" si="46"/>
        <v>11007 – HČ-vklady fak.,dary bez sml.(do 06)</v>
      </c>
      <c r="F722" s="8" t="s">
        <v>10514</v>
      </c>
      <c r="G722" s="9">
        <f t="shared" si="47"/>
        <v>11007</v>
      </c>
      <c r="H722" s="9" t="str">
        <f>VLOOKUP(G722,Tabulka3[],3,0)</f>
        <v>11007 – HČ-vklady fak.,dary bez sml.(do 06)</v>
      </c>
    </row>
    <row r="723" spans="1:8" x14ac:dyDescent="0.25">
      <c r="A723" s="9" t="str">
        <f t="shared" si="44"/>
        <v>110072018008-0713 – 2018008-07 13</v>
      </c>
      <c r="B723" s="8" t="s">
        <v>7995</v>
      </c>
      <c r="C723" s="8" t="s">
        <v>7996</v>
      </c>
      <c r="D723" s="18" t="str">
        <f t="shared" si="45"/>
        <v>11007</v>
      </c>
      <c r="E723" s="9" t="str">
        <f t="shared" si="46"/>
        <v>11007 – HČ-vklady fak.,dary bez sml.(do 06)</v>
      </c>
      <c r="F723" s="8" t="s">
        <v>10540</v>
      </c>
      <c r="G723" s="9">
        <f t="shared" si="47"/>
        <v>11007</v>
      </c>
      <c r="H723" s="9" t="str">
        <f>VLOOKUP(G723,Tabulka3[],3,0)</f>
        <v>11007 – HČ-vklady fak.,dary bez sml.(do 06)</v>
      </c>
    </row>
    <row r="724" spans="1:8" x14ac:dyDescent="0.25">
      <c r="A724" s="9" t="str">
        <f t="shared" si="44"/>
        <v>110072018011___13 – 2018011 Matoulek 13</v>
      </c>
      <c r="B724" s="8" t="s">
        <v>7997</v>
      </c>
      <c r="C724" s="8" t="s">
        <v>7998</v>
      </c>
      <c r="D724" s="18" t="str">
        <f t="shared" si="45"/>
        <v>11007</v>
      </c>
      <c r="E724" s="9" t="str">
        <f t="shared" si="46"/>
        <v>11007 – HČ-vklady fak.,dary bez sml.(do 06)</v>
      </c>
      <c r="F724" s="8" t="s">
        <v>10554</v>
      </c>
      <c r="G724" s="9">
        <f t="shared" si="47"/>
        <v>11007</v>
      </c>
      <c r="H724" s="9" t="str">
        <f>VLOOKUP(G724,Tabulka3[],3,0)</f>
        <v>11007 – HČ-vklady fak.,dary bez sml.(do 06)</v>
      </c>
    </row>
    <row r="725" spans="1:8" x14ac:dyDescent="0.25">
      <c r="A725" s="9" t="str">
        <f t="shared" si="44"/>
        <v>110072018011___14 – 2018011 Matoulek 14</v>
      </c>
      <c r="B725" s="8" t="s">
        <v>7999</v>
      </c>
      <c r="C725" s="8" t="s">
        <v>8000</v>
      </c>
      <c r="D725" s="18" t="str">
        <f t="shared" si="45"/>
        <v>11007</v>
      </c>
      <c r="E725" s="9" t="str">
        <f t="shared" si="46"/>
        <v>11007 – HČ-vklady fak.,dary bez sml.(do 06)</v>
      </c>
      <c r="F725" s="8" t="s">
        <v>10554</v>
      </c>
      <c r="G725" s="9">
        <f t="shared" si="47"/>
        <v>11007</v>
      </c>
      <c r="H725" s="9" t="str">
        <f>VLOOKUP(G725,Tabulka3[],3,0)</f>
        <v>11007 – HČ-vklady fak.,dary bez sml.(do 06)</v>
      </c>
    </row>
    <row r="726" spans="1:8" x14ac:dyDescent="0.25">
      <c r="A726" s="9" t="str">
        <f t="shared" si="44"/>
        <v>110072022001___13 – 2022001 LX22NPO5101 Kopsa Těšinová Nezpů 13</v>
      </c>
      <c r="B726" s="8" t="s">
        <v>8001</v>
      </c>
      <c r="C726" s="8" t="s">
        <v>8002</v>
      </c>
      <c r="D726" s="18" t="str">
        <f t="shared" si="45"/>
        <v>11007</v>
      </c>
      <c r="E726" s="9" t="str">
        <f t="shared" si="46"/>
        <v>11007 – HČ-vklady fak.,dary bez sml.(do 06)</v>
      </c>
      <c r="F726" s="8" t="s">
        <v>10530</v>
      </c>
      <c r="G726" s="9">
        <f t="shared" si="47"/>
        <v>11007</v>
      </c>
      <c r="H726" s="9" t="str">
        <f>VLOOKUP(G726,Tabulka3[],3,0)</f>
        <v>11007 – HČ-vklady fak.,dary bez sml.(do 06)</v>
      </c>
    </row>
    <row r="727" spans="1:8" x14ac:dyDescent="0.25">
      <c r="A727" s="9" t="str">
        <f t="shared" si="44"/>
        <v>110072022003-0113 – 2022003-01 LX22NPO5103 Zahradník Nezpůso 13</v>
      </c>
      <c r="B727" s="8" t="s">
        <v>8003</v>
      </c>
      <c r="C727" s="8" t="s">
        <v>8004</v>
      </c>
      <c r="D727" s="18" t="str">
        <f t="shared" si="45"/>
        <v>11007</v>
      </c>
      <c r="E727" s="9" t="str">
        <f t="shared" si="46"/>
        <v>11007 – HČ-vklady fak.,dary bez sml.(do 06)</v>
      </c>
      <c r="F727" s="8" t="s">
        <v>10514</v>
      </c>
      <c r="G727" s="9">
        <f t="shared" si="47"/>
        <v>11007</v>
      </c>
      <c r="H727" s="9" t="str">
        <f>VLOOKUP(G727,Tabulka3[],3,0)</f>
        <v>11007 – HČ-vklady fak.,dary bez sml.(do 06)</v>
      </c>
    </row>
    <row r="728" spans="1:8" x14ac:dyDescent="0.25">
      <c r="A728" s="9" t="str">
        <f t="shared" si="44"/>
        <v>110072024001___13 – 2024001 NPO/1 Gavurová 13</v>
      </c>
      <c r="B728" s="8" t="s">
        <v>8005</v>
      </c>
      <c r="C728" s="8" t="s">
        <v>8006</v>
      </c>
      <c r="D728" s="18" t="str">
        <f t="shared" si="45"/>
        <v>11007</v>
      </c>
      <c r="E728" s="9" t="str">
        <f t="shared" si="46"/>
        <v>11007 – HČ-vklady fak.,dary bez sml.(do 06)</v>
      </c>
      <c r="F728" s="8" t="s">
        <v>10563</v>
      </c>
      <c r="G728" s="9">
        <f t="shared" si="47"/>
        <v>11007</v>
      </c>
      <c r="H728" s="9" t="str">
        <f>VLOOKUP(G728,Tabulka3[],3,0)</f>
        <v>11007 – HČ-vklady fak.,dary bez sml.(do 06)</v>
      </c>
    </row>
    <row r="729" spans="1:8" x14ac:dyDescent="0.25">
      <c r="A729" s="9" t="str">
        <f t="shared" si="44"/>
        <v>1100722-8957-4_13 – 22-8957-4 OP JAK ESF vklad 202119 13</v>
      </c>
      <c r="B729" s="8" t="s">
        <v>8007</v>
      </c>
      <c r="C729" s="8" t="s">
        <v>8008</v>
      </c>
      <c r="D729" s="18" t="str">
        <f t="shared" si="45"/>
        <v>11007</v>
      </c>
      <c r="E729" s="9" t="str">
        <f t="shared" si="46"/>
        <v>11007 – HČ-vklady fak.,dary bez sml.(do 06)</v>
      </c>
      <c r="F729" s="8" t="s">
        <v>10510</v>
      </c>
      <c r="G729" s="9">
        <f t="shared" si="47"/>
        <v>11007</v>
      </c>
      <c r="H729" s="9" t="str">
        <f>VLOOKUP(G729,Tabulka3[],3,0)</f>
        <v>11007 – HČ-vklady fak.,dary bez sml.(do 06)</v>
      </c>
    </row>
    <row r="730" spans="1:8" x14ac:dyDescent="0.25">
      <c r="A730" s="9" t="str">
        <f t="shared" si="44"/>
        <v>1100723-9064-2_13 – 23-9064-2 OP JAK ERDF 13</v>
      </c>
      <c r="B730" s="8" t="s">
        <v>10192</v>
      </c>
      <c r="C730" s="8" t="s">
        <v>10193</v>
      </c>
      <c r="D730" s="18" t="str">
        <f t="shared" si="45"/>
        <v>11007</v>
      </c>
      <c r="E730" s="9" t="str">
        <f t="shared" si="46"/>
        <v>11007 – HČ-vklady fak.,dary bez sml.(do 06)</v>
      </c>
      <c r="F730" s="8" t="s">
        <v>10510</v>
      </c>
      <c r="G730" s="9">
        <f t="shared" si="47"/>
        <v>11007</v>
      </c>
      <c r="H730" s="9" t="str">
        <f>VLOOKUP(G730,Tabulka3[],3,0)</f>
        <v>11007 – HČ-vklady fak.,dary bez sml.(do 06)</v>
      </c>
    </row>
    <row r="731" spans="1:8" x14ac:dyDescent="0.25">
      <c r="A731" s="9" t="str">
        <f t="shared" si="44"/>
        <v>11007235001____13 – 235001 LX22NPO5102 Nezpůsobilé náklad 13</v>
      </c>
      <c r="B731" s="8" t="s">
        <v>8009</v>
      </c>
      <c r="C731" s="8" t="s">
        <v>8010</v>
      </c>
      <c r="D731" s="18" t="str">
        <f t="shared" si="45"/>
        <v>11007</v>
      </c>
      <c r="E731" s="9" t="str">
        <f t="shared" si="46"/>
        <v>11007 – HČ-vklady fak.,dary bez sml.(do 06)</v>
      </c>
      <c r="F731" s="8" t="s">
        <v>10527</v>
      </c>
      <c r="G731" s="9">
        <f t="shared" si="47"/>
        <v>11007</v>
      </c>
      <c r="H731" s="9" t="str">
        <f>VLOOKUP(G731,Tabulka3[],3,0)</f>
        <v>11007 – HČ-vklady fak.,dary bez sml.(do 06)</v>
      </c>
    </row>
    <row r="732" spans="1:8" x14ac:dyDescent="0.25">
      <c r="A732" s="9" t="str">
        <f t="shared" si="44"/>
        <v>1100724-66-202313 – 24-66-2023238 TQ01000238 East 13</v>
      </c>
      <c r="B732" s="8" t="s">
        <v>8011</v>
      </c>
      <c r="C732" s="8" t="s">
        <v>8012</v>
      </c>
      <c r="D732" s="18" t="str">
        <f t="shared" si="45"/>
        <v>11007</v>
      </c>
      <c r="E732" s="9" t="str">
        <f t="shared" si="46"/>
        <v>11007 – HČ-vklady fak.,dary bez sml.(do 06)</v>
      </c>
      <c r="F732" s="8" t="s">
        <v>10541</v>
      </c>
      <c r="G732" s="9">
        <f t="shared" si="47"/>
        <v>11007</v>
      </c>
      <c r="H732" s="9" t="str">
        <f>VLOOKUP(G732,Tabulka3[],3,0)</f>
        <v>11007 – HČ-vklady fak.,dary bez sml.(do 06)</v>
      </c>
    </row>
    <row r="733" spans="1:8" x14ac:dyDescent="0.25">
      <c r="A733" s="9" t="str">
        <f t="shared" si="44"/>
        <v>1100725104_____13 – 25104 LX22NPO5104 DPH 13</v>
      </c>
      <c r="B733" s="8" t="s">
        <v>8013</v>
      </c>
      <c r="C733" s="8" t="s">
        <v>8014</v>
      </c>
      <c r="D733" s="18" t="str">
        <f t="shared" si="45"/>
        <v>11007</v>
      </c>
      <c r="E733" s="9" t="str">
        <f t="shared" si="46"/>
        <v>11007 – HČ-vklady fak.,dary bez sml.(do 06)</v>
      </c>
      <c r="F733" s="8" t="s">
        <v>10540</v>
      </c>
      <c r="G733" s="9">
        <f t="shared" si="47"/>
        <v>11007</v>
      </c>
      <c r="H733" s="9" t="str">
        <f>VLOOKUP(G733,Tabulka3[],3,0)</f>
        <v>11007 – HČ-vklady fak.,dary bez sml.(do 06)</v>
      </c>
    </row>
    <row r="734" spans="1:8" x14ac:dyDescent="0.25">
      <c r="A734" s="9" t="str">
        <f t="shared" si="44"/>
        <v>1100725104-01__13 – 25104-01 Linhart LX22NPO5104 13</v>
      </c>
      <c r="B734" s="8" t="s">
        <v>8015</v>
      </c>
      <c r="C734" s="8" t="s">
        <v>8016</v>
      </c>
      <c r="D734" s="18" t="str">
        <f t="shared" si="45"/>
        <v>11007</v>
      </c>
      <c r="E734" s="9" t="str">
        <f t="shared" si="46"/>
        <v>11007 – HČ-vklady fak.,dary bez sml.(do 06)</v>
      </c>
      <c r="F734" s="8" t="s">
        <v>10553</v>
      </c>
      <c r="G734" s="9">
        <f t="shared" si="47"/>
        <v>11007</v>
      </c>
      <c r="H734" s="9" t="str">
        <f>VLOOKUP(G734,Tabulka3[],3,0)</f>
        <v>11007 – HČ-vklady fak.,dary bez sml.(do 06)</v>
      </c>
    </row>
    <row r="735" spans="1:8" x14ac:dyDescent="0.25">
      <c r="A735" s="9" t="str">
        <f t="shared" si="44"/>
        <v>1100725104-02__13 – 25104-02 Kršek LX22NPO5104 13</v>
      </c>
      <c r="B735" s="8" t="s">
        <v>8017</v>
      </c>
      <c r="C735" s="8" t="s">
        <v>8018</v>
      </c>
      <c r="D735" s="18" t="str">
        <f t="shared" si="45"/>
        <v>11007</v>
      </c>
      <c r="E735" s="9" t="str">
        <f t="shared" si="46"/>
        <v>11007 – HČ-vklady fak.,dary bez sml.(do 06)</v>
      </c>
      <c r="F735" s="8" t="s">
        <v>10554</v>
      </c>
      <c r="G735" s="9">
        <f t="shared" si="47"/>
        <v>11007</v>
      </c>
      <c r="H735" s="9" t="str">
        <f>VLOOKUP(G735,Tabulka3[],3,0)</f>
        <v>11007 – HČ-vklady fak.,dary bez sml.(do 06)</v>
      </c>
    </row>
    <row r="736" spans="1:8" x14ac:dyDescent="0.25">
      <c r="A736" s="9" t="str">
        <f t="shared" si="44"/>
        <v>1100725104-03__13 – 25104-03 Vokurka LX22NPO5104 13</v>
      </c>
      <c r="B736" s="8" t="s">
        <v>8019</v>
      </c>
      <c r="C736" s="8" t="s">
        <v>8020</v>
      </c>
      <c r="D736" s="18" t="str">
        <f t="shared" si="45"/>
        <v>11007</v>
      </c>
      <c r="E736" s="9" t="str">
        <f t="shared" si="46"/>
        <v>11007 – HČ-vklady fak.,dary bez sml.(do 06)</v>
      </c>
      <c r="F736" s="8" t="s">
        <v>10519</v>
      </c>
      <c r="G736" s="9">
        <f t="shared" si="47"/>
        <v>11007</v>
      </c>
      <c r="H736" s="9" t="str">
        <f>VLOOKUP(G736,Tabulka3[],3,0)</f>
        <v>11007 – HČ-vklady fak.,dary bez sml.(do 06)</v>
      </c>
    </row>
    <row r="737" spans="1:8" x14ac:dyDescent="0.25">
      <c r="A737" s="9" t="str">
        <f t="shared" si="44"/>
        <v>1100725104-04__13 – 25104-04 Kittnar LX22NPO5104 13</v>
      </c>
      <c r="B737" s="8" t="s">
        <v>8021</v>
      </c>
      <c r="C737" s="8" t="s">
        <v>8022</v>
      </c>
      <c r="D737" s="18" t="str">
        <f t="shared" si="45"/>
        <v>11007</v>
      </c>
      <c r="E737" s="9" t="str">
        <f t="shared" si="46"/>
        <v>11007 – HČ-vklady fak.,dary bez sml.(do 06)</v>
      </c>
      <c r="F737" s="8" t="s">
        <v>10516</v>
      </c>
      <c r="G737" s="9">
        <f t="shared" si="47"/>
        <v>11007</v>
      </c>
      <c r="H737" s="9" t="str">
        <f>VLOOKUP(G737,Tabulka3[],3,0)</f>
        <v>11007 – HČ-vklady fak.,dary bez sml.(do 06)</v>
      </c>
    </row>
    <row r="738" spans="1:8" x14ac:dyDescent="0.25">
      <c r="A738" s="9" t="str">
        <f t="shared" si="44"/>
        <v>1100725104-05__13 – 25104-05 Zima LX22NPO5104 13</v>
      </c>
      <c r="B738" s="8" t="s">
        <v>8023</v>
      </c>
      <c r="C738" s="8" t="s">
        <v>8024</v>
      </c>
      <c r="D738" s="18" t="str">
        <f t="shared" si="45"/>
        <v>11007</v>
      </c>
      <c r="E738" s="9" t="str">
        <f t="shared" si="46"/>
        <v>11007 – HČ-vklady fak.,dary bez sml.(do 06)</v>
      </c>
      <c r="F738" s="8" t="s">
        <v>10539</v>
      </c>
      <c r="G738" s="9">
        <f t="shared" si="47"/>
        <v>11007</v>
      </c>
      <c r="H738" s="9" t="str">
        <f>VLOOKUP(G738,Tabulka3[],3,0)</f>
        <v>11007 – HČ-vklady fak.,dary bez sml.(do 06)</v>
      </c>
    </row>
    <row r="739" spans="1:8" x14ac:dyDescent="0.25">
      <c r="A739" s="9" t="str">
        <f t="shared" si="44"/>
        <v>1100725104-06__13 – 25104-06 Sedmera LX22NPO5104 13</v>
      </c>
      <c r="B739" s="8" t="s">
        <v>8025</v>
      </c>
      <c r="C739" s="8" t="s">
        <v>8026</v>
      </c>
      <c r="D739" s="18" t="str">
        <f t="shared" si="45"/>
        <v>11007</v>
      </c>
      <c r="E739" s="9" t="str">
        <f t="shared" si="46"/>
        <v>11007 – HČ-vklady fak.,dary bez sml.(do 06)</v>
      </c>
      <c r="F739" s="8" t="s">
        <v>10512</v>
      </c>
      <c r="G739" s="9">
        <f t="shared" si="47"/>
        <v>11007</v>
      </c>
      <c r="H739" s="9" t="str">
        <f>VLOOKUP(G739,Tabulka3[],3,0)</f>
        <v>11007 – HČ-vklady fak.,dary bez sml.(do 06)</v>
      </c>
    </row>
    <row r="740" spans="1:8" x14ac:dyDescent="0.25">
      <c r="A740" s="9" t="str">
        <f t="shared" si="44"/>
        <v>1100725104-07__13 – 25104-07 Vilikus LX22NPO5104 13</v>
      </c>
      <c r="B740" s="8" t="s">
        <v>8027</v>
      </c>
      <c r="C740" s="8" t="s">
        <v>8028</v>
      </c>
      <c r="D740" s="18" t="str">
        <f t="shared" si="45"/>
        <v>11007</v>
      </c>
      <c r="E740" s="9" t="str">
        <f t="shared" si="46"/>
        <v>11007 – HČ-vklady fak.,dary bez sml.(do 06)</v>
      </c>
      <c r="F740" s="8" t="s">
        <v>10538</v>
      </c>
      <c r="G740" s="9">
        <f t="shared" si="47"/>
        <v>11007</v>
      </c>
      <c r="H740" s="9" t="str">
        <f>VLOOKUP(G740,Tabulka3[],3,0)</f>
        <v>11007 – HČ-vklady fak.,dary bez sml.(do 06)</v>
      </c>
    </row>
    <row r="741" spans="1:8" x14ac:dyDescent="0.25">
      <c r="A741" s="9" t="str">
        <f t="shared" si="44"/>
        <v>1100725104-08__13 – 25104-08 Kmoch LX22NPO5104 13</v>
      </c>
      <c r="B741" s="8" t="s">
        <v>8029</v>
      </c>
      <c r="C741" s="8" t="s">
        <v>8030</v>
      </c>
      <c r="D741" s="18" t="str">
        <f t="shared" si="45"/>
        <v>11007</v>
      </c>
      <c r="E741" s="9" t="str">
        <f t="shared" si="46"/>
        <v>11007 – HČ-vklady fak.,dary bez sml.(do 06)</v>
      </c>
      <c r="F741" s="8" t="s">
        <v>10540</v>
      </c>
      <c r="G741" s="9">
        <f t="shared" si="47"/>
        <v>11007</v>
      </c>
      <c r="H741" s="9" t="str">
        <f>VLOOKUP(G741,Tabulka3[],3,0)</f>
        <v>11007 – HČ-vklady fak.,dary bez sml.(do 06)</v>
      </c>
    </row>
    <row r="742" spans="1:8" x14ac:dyDescent="0.25">
      <c r="A742" s="9" t="str">
        <f t="shared" si="44"/>
        <v>1100725107-01__13 – 25107-01 Dušek LX22NPO5107 13</v>
      </c>
      <c r="B742" s="8" t="s">
        <v>8031</v>
      </c>
      <c r="C742" s="8" t="s">
        <v>8032</v>
      </c>
      <c r="D742" s="18" t="str">
        <f t="shared" si="45"/>
        <v>11007</v>
      </c>
      <c r="E742" s="9" t="str">
        <f t="shared" si="46"/>
        <v>11007 – HČ-vklady fak.,dary bez sml.(do 06)</v>
      </c>
      <c r="F742" s="8" t="s">
        <v>10561</v>
      </c>
      <c r="G742" s="9">
        <f t="shared" si="47"/>
        <v>11007</v>
      </c>
      <c r="H742" s="9" t="str">
        <f>VLOOKUP(G742,Tabulka3[],3,0)</f>
        <v>11007 – HČ-vklady fak.,dary bez sml.(do 06)</v>
      </c>
    </row>
    <row r="743" spans="1:8" x14ac:dyDescent="0.25">
      <c r="A743" s="9" t="str">
        <f t="shared" si="44"/>
        <v>11007261-20220013 – 261-2022004 Kožich AZV 13</v>
      </c>
      <c r="B743" s="8" t="s">
        <v>8033</v>
      </c>
      <c r="C743" s="8" t="s">
        <v>8034</v>
      </c>
      <c r="D743" s="18" t="str">
        <f t="shared" si="45"/>
        <v>11007</v>
      </c>
      <c r="E743" s="9" t="str">
        <f t="shared" si="46"/>
        <v>11007 – HČ-vklady fak.,dary bez sml.(do 06)</v>
      </c>
      <c r="F743" s="8" t="s">
        <v>10540</v>
      </c>
      <c r="G743" s="9">
        <f t="shared" si="47"/>
        <v>11007</v>
      </c>
      <c r="H743" s="9" t="str">
        <f>VLOOKUP(G743,Tabulka3[],3,0)</f>
        <v>11007 – HČ-vklady fak.,dary bez sml.(do 06)</v>
      </c>
    </row>
    <row r="744" spans="1:8" x14ac:dyDescent="0.25">
      <c r="A744" s="9" t="str">
        <f t="shared" si="44"/>
        <v>1100731________13 – 31 20-8540 MULTI-OMICS Kmoch 13</v>
      </c>
      <c r="B744" s="8" t="s">
        <v>8035</v>
      </c>
      <c r="C744" s="8" t="s">
        <v>8036</v>
      </c>
      <c r="D744" s="18" t="str">
        <f t="shared" si="45"/>
        <v>11007</v>
      </c>
      <c r="E744" s="9" t="str">
        <f t="shared" si="46"/>
        <v>11007 – HČ-vklady fak.,dary bez sml.(do 06)</v>
      </c>
      <c r="F744" s="8" t="s">
        <v>10510</v>
      </c>
      <c r="G744" s="9">
        <f t="shared" si="47"/>
        <v>11007</v>
      </c>
      <c r="H744" s="9" t="str">
        <f>VLOOKUP(G744,Tabulka3[],3,0)</f>
        <v>11007 – HČ-vklady fak.,dary bez sml.(do 06)</v>
      </c>
    </row>
    <row r="745" spans="1:8" x14ac:dyDescent="0.25">
      <c r="A745" s="9" t="str">
        <f t="shared" si="44"/>
        <v>1100735104_____13 – 35104 LX22NPO5104 DPH 13</v>
      </c>
      <c r="B745" s="8" t="s">
        <v>8037</v>
      </c>
      <c r="C745" s="8" t="s">
        <v>8038</v>
      </c>
      <c r="D745" s="18" t="str">
        <f t="shared" si="45"/>
        <v>11007</v>
      </c>
      <c r="E745" s="9" t="str">
        <f t="shared" si="46"/>
        <v>11007 – HČ-vklady fak.,dary bez sml.(do 06)</v>
      </c>
      <c r="F745" s="8" t="s">
        <v>10540</v>
      </c>
      <c r="G745" s="9">
        <f t="shared" si="47"/>
        <v>11007</v>
      </c>
      <c r="H745" s="9" t="str">
        <f>VLOOKUP(G745,Tabulka3[],3,0)</f>
        <v>11007 – HČ-vklady fak.,dary bez sml.(do 06)</v>
      </c>
    </row>
    <row r="746" spans="1:8" x14ac:dyDescent="0.25">
      <c r="A746" s="9" t="str">
        <f t="shared" si="44"/>
        <v>110074-20-8540_13 – 4-20-8540 MULTI-OMICS Kmoch 13</v>
      </c>
      <c r="B746" s="8" t="s">
        <v>8039</v>
      </c>
      <c r="C746" s="8" t="s">
        <v>8040</v>
      </c>
      <c r="D746" s="18" t="str">
        <f t="shared" si="45"/>
        <v>11007</v>
      </c>
      <c r="E746" s="9" t="str">
        <f t="shared" si="46"/>
        <v>11007 – HČ-vklady fak.,dary bez sml.(do 06)</v>
      </c>
      <c r="F746" s="8" t="s">
        <v>10510</v>
      </c>
      <c r="G746" s="9">
        <f t="shared" si="47"/>
        <v>11007</v>
      </c>
      <c r="H746" s="9" t="str">
        <f>VLOOKUP(G746,Tabulka3[],3,0)</f>
        <v>11007 – HČ-vklady fak.,dary bez sml.(do 06)</v>
      </c>
    </row>
    <row r="747" spans="1:8" x14ac:dyDescent="0.25">
      <c r="A747" s="9" t="str">
        <f t="shared" si="44"/>
        <v>11007410-20110013 – 410-2011005 BBM 13</v>
      </c>
      <c r="B747" s="8" t="s">
        <v>8041</v>
      </c>
      <c r="C747" s="8" t="s">
        <v>8042</v>
      </c>
      <c r="D747" s="18" t="str">
        <f t="shared" si="45"/>
        <v>11007</v>
      </c>
      <c r="E747" s="9" t="str">
        <f t="shared" si="46"/>
        <v>11007 – HČ-vklady fak.,dary bez sml.(do 06)</v>
      </c>
      <c r="F747" s="8" t="s">
        <v>10539</v>
      </c>
      <c r="G747" s="9">
        <f t="shared" si="47"/>
        <v>11007</v>
      </c>
      <c r="H747" s="9" t="str">
        <f>VLOOKUP(G747,Tabulka3[],3,0)</f>
        <v>11007 – HČ-vklady fak.,dary bez sml.(do 06)</v>
      </c>
    </row>
    <row r="748" spans="1:8" x14ac:dyDescent="0.25">
      <c r="A748" s="9" t="str">
        <f t="shared" si="44"/>
        <v>1100766-202301013 – 66-20230100 TQ01000100 Gavurová 13</v>
      </c>
      <c r="B748" s="8" t="s">
        <v>8043</v>
      </c>
      <c r="C748" s="8" t="s">
        <v>8044</v>
      </c>
      <c r="D748" s="18" t="str">
        <f t="shared" si="45"/>
        <v>11007</v>
      </c>
      <c r="E748" s="9" t="str">
        <f t="shared" si="46"/>
        <v>11007 – HČ-vklady fak.,dary bez sml.(do 06)</v>
      </c>
      <c r="F748" s="8" t="s">
        <v>10563</v>
      </c>
      <c r="G748" s="9">
        <f t="shared" si="47"/>
        <v>11007</v>
      </c>
      <c r="H748" s="9" t="str">
        <f>VLOOKUP(G748,Tabulka3[],3,0)</f>
        <v>11007 – HČ-vklady fak.,dary bez sml.(do 06)</v>
      </c>
    </row>
    <row r="749" spans="1:8" x14ac:dyDescent="0.25">
      <c r="A749" s="9" t="str">
        <f t="shared" si="44"/>
        <v>1100766-202323813 – 66-2023238 TQ01000238 East 13</v>
      </c>
      <c r="B749" s="8" t="s">
        <v>8045</v>
      </c>
      <c r="C749" s="8" t="s">
        <v>8046</v>
      </c>
      <c r="D749" s="18" t="str">
        <f t="shared" si="45"/>
        <v>11007</v>
      </c>
      <c r="E749" s="9" t="str">
        <f t="shared" si="46"/>
        <v>11007 – HČ-vklady fak.,dary bez sml.(do 06)</v>
      </c>
      <c r="F749" s="8" t="s">
        <v>10541</v>
      </c>
      <c r="G749" s="9">
        <f t="shared" si="47"/>
        <v>11007</v>
      </c>
      <c r="H749" s="9" t="str">
        <f>VLOOKUP(G749,Tabulka3[],3,0)</f>
        <v>11007 – HČ-vklady fak.,dary bez sml.(do 06)</v>
      </c>
    </row>
    <row r="750" spans="1:8" x14ac:dyDescent="0.25">
      <c r="A750" s="9" t="str">
        <f t="shared" si="44"/>
        <v>1100766-202404013 – 66-2024040 TQ12000040 Gabrhelík 13</v>
      </c>
      <c r="B750" s="8" t="s">
        <v>8047</v>
      </c>
      <c r="C750" s="8" t="s">
        <v>8048</v>
      </c>
      <c r="D750" s="18" t="str">
        <f t="shared" si="45"/>
        <v>11007</v>
      </c>
      <c r="E750" s="9" t="str">
        <f t="shared" si="46"/>
        <v>11007 – HČ-vklady fak.,dary bez sml.(do 06)</v>
      </c>
      <c r="F750" s="8" t="s">
        <v>10563</v>
      </c>
      <c r="G750" s="9">
        <f t="shared" si="47"/>
        <v>11007</v>
      </c>
      <c r="H750" s="9" t="str">
        <f>VLOOKUP(G750,Tabulka3[],3,0)</f>
        <v>11007 – HČ-vklady fak.,dary bez sml.(do 06)</v>
      </c>
    </row>
    <row r="751" spans="1:8" x14ac:dyDescent="0.25">
      <c r="A751" s="9" t="str">
        <f t="shared" si="44"/>
        <v>1100766-202520813 – 66-2025208 FW12010208 Korabečná 13</v>
      </c>
      <c r="B751" s="8" t="s">
        <v>8049</v>
      </c>
      <c r="C751" s="8" t="s">
        <v>8050</v>
      </c>
      <c r="D751" s="18" t="str">
        <f t="shared" si="45"/>
        <v>11007</v>
      </c>
      <c r="E751" s="9" t="str">
        <f t="shared" si="46"/>
        <v>11007 – HČ-vklady fak.,dary bez sml.(do 06)</v>
      </c>
      <c r="F751" s="8" t="s">
        <v>10517</v>
      </c>
      <c r="G751" s="9">
        <f t="shared" si="47"/>
        <v>11007</v>
      </c>
      <c r="H751" s="9" t="str">
        <f>VLOOKUP(G751,Tabulka3[],3,0)</f>
        <v>11007 – HČ-vklady fak.,dary bez sml.(do 06)</v>
      </c>
    </row>
    <row r="752" spans="1:8" x14ac:dyDescent="0.25">
      <c r="A752" s="9" t="str">
        <f t="shared" si="44"/>
        <v>1100766-202538913 – 66-2025389 FW12010389 Šefc 13</v>
      </c>
      <c r="B752" s="8" t="s">
        <v>8051</v>
      </c>
      <c r="C752" s="8" t="s">
        <v>8052</v>
      </c>
      <c r="D752" s="18" t="str">
        <f t="shared" si="45"/>
        <v>11007</v>
      </c>
      <c r="E752" s="9" t="str">
        <f t="shared" si="46"/>
        <v>11007 – HČ-vklady fak.,dary bez sml.(do 06)</v>
      </c>
      <c r="F752" s="8" t="s">
        <v>10532</v>
      </c>
      <c r="G752" s="9">
        <f t="shared" si="47"/>
        <v>11007</v>
      </c>
      <c r="H752" s="9" t="str">
        <f>VLOOKUP(G752,Tabulka3[],3,0)</f>
        <v>11007 – HČ-vklady fak.,dary bez sml.(do 06)</v>
      </c>
    </row>
    <row r="753" spans="1:8" x14ac:dyDescent="0.25">
      <c r="A753" s="9" t="str">
        <f t="shared" si="44"/>
        <v>1100771-1-10-8113 – 71-1-10-8115-1 MSCA Černý 13</v>
      </c>
      <c r="B753" s="8" t="s">
        <v>8053</v>
      </c>
      <c r="C753" s="8" t="s">
        <v>8054</v>
      </c>
      <c r="D753" s="18" t="str">
        <f t="shared" si="45"/>
        <v>11007</v>
      </c>
      <c r="E753" s="9" t="str">
        <f t="shared" si="46"/>
        <v>11007 – HČ-vklady fak.,dary bez sml.(do 06)</v>
      </c>
      <c r="F753" s="8" t="s">
        <v>10535</v>
      </c>
      <c r="G753" s="9">
        <f t="shared" si="47"/>
        <v>11007</v>
      </c>
      <c r="H753" s="9" t="str">
        <f>VLOOKUP(G753,Tabulka3[],3,0)</f>
        <v>11007 – HČ-vklady fak.,dary bez sml.(do 06)</v>
      </c>
    </row>
    <row r="754" spans="1:8" x14ac:dyDescent="0.25">
      <c r="A754" s="9" t="str">
        <f t="shared" si="44"/>
        <v>1100771-1-10-8113 – 71-1-10-8115-1 MSCA Černý 13</v>
      </c>
      <c r="B754" s="8" t="s">
        <v>8053</v>
      </c>
      <c r="C754" s="8" t="s">
        <v>8054</v>
      </c>
      <c r="D754" s="18" t="str">
        <f t="shared" si="45"/>
        <v>11007</v>
      </c>
      <c r="E754" s="9" t="str">
        <f t="shared" si="46"/>
        <v>11007 – HČ-vklady fak.,dary bez sml.(do 06)</v>
      </c>
      <c r="F754" s="8" t="s">
        <v>10536</v>
      </c>
      <c r="G754" s="9">
        <f t="shared" si="47"/>
        <v>11007</v>
      </c>
      <c r="H754" s="9" t="str">
        <f>VLOOKUP(G754,Tabulka3[],3,0)</f>
        <v>11007 – HČ-vklady fak.,dary bez sml.(do 06)</v>
      </c>
    </row>
    <row r="755" spans="1:8" x14ac:dyDescent="0.25">
      <c r="A755" s="9" t="str">
        <f t="shared" si="44"/>
        <v>1100771-202200213 – 71-2022002  ETHICS vklad Gabrhelík 13</v>
      </c>
      <c r="B755" s="8" t="s">
        <v>8055</v>
      </c>
      <c r="C755" s="8" t="s">
        <v>8056</v>
      </c>
      <c r="D755" s="18" t="str">
        <f t="shared" si="45"/>
        <v>11007</v>
      </c>
      <c r="E755" s="9" t="str">
        <f t="shared" si="46"/>
        <v>11007 – HČ-vklady fak.,dary bez sml.(do 06)</v>
      </c>
      <c r="F755" s="8" t="s">
        <v>10563</v>
      </c>
      <c r="G755" s="9">
        <f t="shared" si="47"/>
        <v>11007</v>
      </c>
      <c r="H755" s="9" t="str">
        <f>VLOOKUP(G755,Tabulka3[],3,0)</f>
        <v>11007 – HČ-vklady fak.,dary bez sml.(do 06)</v>
      </c>
    </row>
    <row r="756" spans="1:8" x14ac:dyDescent="0.25">
      <c r="A756" s="9" t="str">
        <f t="shared" si="44"/>
        <v>1100771-202300213 – 71-2023002 PEACHD Barták 13</v>
      </c>
      <c r="B756" s="8" t="s">
        <v>8057</v>
      </c>
      <c r="C756" s="8" t="s">
        <v>8058</v>
      </c>
      <c r="D756" s="18" t="str">
        <f t="shared" si="45"/>
        <v>11007</v>
      </c>
      <c r="E756" s="9" t="str">
        <f t="shared" si="46"/>
        <v>11007 – HČ-vklady fak.,dary bez sml.(do 06)</v>
      </c>
      <c r="F756" s="8" t="s">
        <v>10563</v>
      </c>
      <c r="G756" s="9">
        <f t="shared" si="47"/>
        <v>11007</v>
      </c>
      <c r="H756" s="9" t="str">
        <f>VLOOKUP(G756,Tabulka3[],3,0)</f>
        <v>11007 – HČ-vklady fak.,dary bez sml.(do 06)</v>
      </c>
    </row>
    <row r="757" spans="1:8" x14ac:dyDescent="0.25">
      <c r="A757" s="9" t="str">
        <f t="shared" si="44"/>
        <v>1100771-202300313 – 71-2023003 CE0100328 DiGIVITALITY 13</v>
      </c>
      <c r="B757" s="8" t="s">
        <v>8059</v>
      </c>
      <c r="C757" s="8" t="s">
        <v>8060</v>
      </c>
      <c r="D757" s="18" t="str">
        <f t="shared" si="45"/>
        <v>11007</v>
      </c>
      <c r="E757" s="9" t="str">
        <f t="shared" si="46"/>
        <v>11007 – HČ-vklady fak.,dary bez sml.(do 06)</v>
      </c>
      <c r="F757" s="8" t="s">
        <v>10510</v>
      </c>
      <c r="G757" s="9">
        <f t="shared" si="47"/>
        <v>11007</v>
      </c>
      <c r="H757" s="9" t="str">
        <f>VLOOKUP(G757,Tabulka3[],3,0)</f>
        <v>11007 – HČ-vklady fak.,dary bez sml.(do 06)</v>
      </c>
    </row>
    <row r="758" spans="1:8" x14ac:dyDescent="0.25">
      <c r="A758" s="9" t="str">
        <f t="shared" si="44"/>
        <v>1100817-0828-0113 – 17-0828-01-01 13</v>
      </c>
      <c r="B758" s="8" t="s">
        <v>8061</v>
      </c>
      <c r="C758" s="8" t="s">
        <v>8062</v>
      </c>
      <c r="D758" s="18" t="str">
        <f t="shared" si="45"/>
        <v>11008</v>
      </c>
      <c r="E758" s="9" t="str">
        <f t="shared" si="46"/>
        <v>11008 – HČ - JPD (jedn.program.dokumenty)</v>
      </c>
      <c r="F758" s="8" t="s">
        <v>10510</v>
      </c>
      <c r="G758" s="9">
        <f t="shared" si="47"/>
        <v>11008</v>
      </c>
      <c r="H758" s="9" t="str">
        <f>VLOOKUP(G758,Tabulka3[],3,0)</f>
        <v>11008 – HČ - JPD (jedn.program.dokumenty)</v>
      </c>
    </row>
    <row r="759" spans="1:8" x14ac:dyDescent="0.25">
      <c r="A759" s="9" t="str">
        <f t="shared" si="44"/>
        <v>1100817-0828-0213 – 17-0828-02-01 13</v>
      </c>
      <c r="B759" s="8" t="s">
        <v>8064</v>
      </c>
      <c r="C759" s="8" t="s">
        <v>8065</v>
      </c>
      <c r="D759" s="18" t="str">
        <f t="shared" si="45"/>
        <v>11008</v>
      </c>
      <c r="E759" s="9" t="str">
        <f t="shared" si="46"/>
        <v>11008 – HČ - JPD (jedn.program.dokumenty)</v>
      </c>
      <c r="F759" s="8" t="s">
        <v>10510</v>
      </c>
      <c r="G759" s="9">
        <f t="shared" si="47"/>
        <v>11008</v>
      </c>
      <c r="H759" s="9" t="str">
        <f>VLOOKUP(G759,Tabulka3[],3,0)</f>
        <v>11008 – HČ - JPD (jedn.program.dokumenty)</v>
      </c>
    </row>
    <row r="760" spans="1:8" x14ac:dyDescent="0.25">
      <c r="A760" s="9" t="str">
        <f t="shared" si="44"/>
        <v>1100817-0828-0313 – 17-0828-03-01 13</v>
      </c>
      <c r="B760" s="8" t="s">
        <v>8066</v>
      </c>
      <c r="C760" s="8" t="s">
        <v>8067</v>
      </c>
      <c r="D760" s="18" t="str">
        <f t="shared" si="45"/>
        <v>11008</v>
      </c>
      <c r="E760" s="9" t="str">
        <f t="shared" si="46"/>
        <v>11008 – HČ - JPD (jedn.program.dokumenty)</v>
      </c>
      <c r="F760" s="8" t="s">
        <v>10517</v>
      </c>
      <c r="G760" s="9">
        <f t="shared" si="47"/>
        <v>11008</v>
      </c>
      <c r="H760" s="9" t="str">
        <f>VLOOKUP(G760,Tabulka3[],3,0)</f>
        <v>11008 – HČ - JPD (jedn.program.dokumenty)</v>
      </c>
    </row>
    <row r="761" spans="1:8" x14ac:dyDescent="0.25">
      <c r="A761" s="9" t="str">
        <f t="shared" si="44"/>
        <v>1100817-0828-0413 – 17-0828-04-01 13</v>
      </c>
      <c r="B761" s="8" t="s">
        <v>8068</v>
      </c>
      <c r="C761" s="8" t="s">
        <v>8069</v>
      </c>
      <c r="D761" s="18" t="str">
        <f t="shared" si="45"/>
        <v>11008</v>
      </c>
      <c r="E761" s="9" t="str">
        <f t="shared" si="46"/>
        <v>11008 – HČ - JPD (jedn.program.dokumenty)</v>
      </c>
      <c r="F761" s="8" t="s">
        <v>10510</v>
      </c>
      <c r="G761" s="9">
        <f t="shared" si="47"/>
        <v>11008</v>
      </c>
      <c r="H761" s="9" t="str">
        <f>VLOOKUP(G761,Tabulka3[],3,0)</f>
        <v>11008 – HČ - JPD (jedn.program.dokumenty)</v>
      </c>
    </row>
    <row r="762" spans="1:8" x14ac:dyDescent="0.25">
      <c r="A762" s="9" t="str">
        <f t="shared" si="44"/>
        <v>11009??????.00213 – CCŽV 17297/2025 13</v>
      </c>
      <c r="B762" s="8" t="s">
        <v>10494</v>
      </c>
      <c r="C762" s="8" t="s">
        <v>10495</v>
      </c>
      <c r="D762" s="18" t="str">
        <f t="shared" si="45"/>
        <v>11009</v>
      </c>
      <c r="E762" s="9" t="str">
        <f t="shared" si="46"/>
        <v>11009 – HČ - státní dotace</v>
      </c>
      <c r="F762" s="8" t="s">
        <v>10526</v>
      </c>
      <c r="G762" s="9">
        <f t="shared" si="47"/>
        <v>11009</v>
      </c>
      <c r="H762" s="9" t="str">
        <f>VLOOKUP(G762,Tabulka3[],3,0)</f>
        <v>11009 – HČ - státní dotace</v>
      </c>
    </row>
    <row r="763" spans="1:8" x14ac:dyDescent="0.25">
      <c r="A763" s="9" t="str">
        <f t="shared" si="44"/>
        <v>11009022_______13 – 022 Socrates/Erasmus učitelé 13</v>
      </c>
      <c r="B763" s="8" t="s">
        <v>8070</v>
      </c>
      <c r="C763" s="8" t="s">
        <v>7426</v>
      </c>
      <c r="D763" s="18" t="str">
        <f t="shared" si="45"/>
        <v>11009</v>
      </c>
      <c r="E763" s="9" t="str">
        <f t="shared" si="46"/>
        <v>11009 – HČ - státní dotace</v>
      </c>
      <c r="F763" s="8" t="s">
        <v>10527</v>
      </c>
      <c r="G763" s="9">
        <f t="shared" si="47"/>
        <v>11009</v>
      </c>
      <c r="H763" s="9" t="str">
        <f>VLOOKUP(G763,Tabulka3[],3,0)</f>
        <v>11009 – HČ - státní dotace</v>
      </c>
    </row>
    <row r="764" spans="1:8" x14ac:dyDescent="0.25">
      <c r="A764" s="9" t="str">
        <f t="shared" si="44"/>
        <v>11009077.004___13 – 077 Erasmus+ 25/26 13</v>
      </c>
      <c r="B764" s="8" t="s">
        <v>10496</v>
      </c>
      <c r="C764" s="8" t="s">
        <v>10497</v>
      </c>
      <c r="D764" s="18" t="str">
        <f t="shared" si="45"/>
        <v>11009</v>
      </c>
      <c r="E764" s="9" t="str">
        <f t="shared" si="46"/>
        <v>11009 – HČ - státní dotace</v>
      </c>
      <c r="F764" s="8" t="s">
        <v>10527</v>
      </c>
      <c r="G764" s="9">
        <f t="shared" si="47"/>
        <v>11009</v>
      </c>
      <c r="H764" s="9" t="str">
        <f>VLOOKUP(G764,Tabulka3[],3,0)</f>
        <v>11009 – HČ - státní dotace</v>
      </c>
    </row>
    <row r="765" spans="1:8" x14ac:dyDescent="0.25">
      <c r="A765" s="9" t="str">
        <f t="shared" si="44"/>
        <v>11009223030____13 – 223030 Fond F-EXCELENCE 13</v>
      </c>
      <c r="B765" s="8" t="s">
        <v>8071</v>
      </c>
      <c r="C765" s="8" t="s">
        <v>8072</v>
      </c>
      <c r="D765" s="18" t="str">
        <f t="shared" si="45"/>
        <v>11009</v>
      </c>
      <c r="E765" s="9" t="str">
        <f t="shared" si="46"/>
        <v>11009 – HČ - státní dotace</v>
      </c>
      <c r="F765" s="8" t="s">
        <v>10510</v>
      </c>
      <c r="G765" s="9">
        <f t="shared" si="47"/>
        <v>11009</v>
      </c>
      <c r="H765" s="9" t="str">
        <f>VLOOKUP(G765,Tabulka3[],3,0)</f>
        <v>11009 – HČ - státní dotace</v>
      </c>
    </row>
    <row r="766" spans="1:8" x14ac:dyDescent="0.25">
      <c r="A766" s="9" t="str">
        <f t="shared" si="44"/>
        <v>11009223500____13 – 223500 NELÉKAŘI 254053 13</v>
      </c>
      <c r="B766" s="8" t="s">
        <v>10194</v>
      </c>
      <c r="C766" s="8" t="s">
        <v>10195</v>
      </c>
      <c r="D766" s="18" t="str">
        <f t="shared" si="45"/>
        <v>11009</v>
      </c>
      <c r="E766" s="9" t="str">
        <f t="shared" si="46"/>
        <v>11009 – HČ - státní dotace</v>
      </c>
      <c r="F766" s="8" t="s">
        <v>10510</v>
      </c>
      <c r="G766" s="9">
        <f t="shared" si="47"/>
        <v>11009</v>
      </c>
      <c r="H766" s="9" t="str">
        <f>VLOOKUP(G766,Tabulka3[],3,0)</f>
        <v>11009 – HČ - státní dotace</v>
      </c>
    </row>
    <row r="767" spans="1:8" x14ac:dyDescent="0.25">
      <c r="A767" s="9" t="str">
        <f t="shared" si="44"/>
        <v>11009223500-25013 – 223500-250 NELÉKAŘI 254053 13</v>
      </c>
      <c r="B767" s="8" t="s">
        <v>10196</v>
      </c>
      <c r="C767" s="8" t="s">
        <v>10197</v>
      </c>
      <c r="D767" s="18" t="str">
        <f t="shared" si="45"/>
        <v>11009</v>
      </c>
      <c r="E767" s="9" t="str">
        <f t="shared" si="46"/>
        <v>11009 – HČ - státní dotace</v>
      </c>
      <c r="F767" s="8" t="s">
        <v>10529</v>
      </c>
      <c r="G767" s="9">
        <f t="shared" si="47"/>
        <v>11009</v>
      </c>
      <c r="H767" s="9" t="str">
        <f>VLOOKUP(G767,Tabulka3[],3,0)</f>
        <v>11009 – HČ - státní dotace</v>
      </c>
    </row>
    <row r="768" spans="1:8" x14ac:dyDescent="0.25">
      <c r="A768" s="9" t="str">
        <f t="shared" si="44"/>
        <v>11009223500-53013 – 223500-530 NELÉKAŘI 254053 13</v>
      </c>
      <c r="B768" s="8" t="s">
        <v>10198</v>
      </c>
      <c r="C768" s="8" t="s">
        <v>10199</v>
      </c>
      <c r="D768" s="18" t="str">
        <f t="shared" si="45"/>
        <v>11009</v>
      </c>
      <c r="E768" s="9" t="str">
        <f t="shared" si="46"/>
        <v>11009 – HČ - státní dotace</v>
      </c>
      <c r="F768" s="8" t="s">
        <v>10554</v>
      </c>
      <c r="G768" s="9">
        <f t="shared" si="47"/>
        <v>11009</v>
      </c>
      <c r="H768" s="9" t="str">
        <f>VLOOKUP(G768,Tabulka3[],3,0)</f>
        <v>11009 – HČ - státní dotace</v>
      </c>
    </row>
    <row r="769" spans="1:8" x14ac:dyDescent="0.25">
      <c r="A769" s="9" t="str">
        <f t="shared" si="44"/>
        <v>11009223500-79013 – 223500-790 NELÉKAŘI 254053 13</v>
      </c>
      <c r="B769" s="8" t="s">
        <v>10200</v>
      </c>
      <c r="C769" s="8" t="s">
        <v>10201</v>
      </c>
      <c r="D769" s="18" t="str">
        <f t="shared" si="45"/>
        <v>11009</v>
      </c>
      <c r="E769" s="9" t="str">
        <f t="shared" si="46"/>
        <v>11009 – HČ - státní dotace</v>
      </c>
      <c r="F769" s="8" t="s">
        <v>10579</v>
      </c>
      <c r="G769" s="9">
        <f t="shared" si="47"/>
        <v>11009</v>
      </c>
      <c r="H769" s="9" t="str">
        <f>VLOOKUP(G769,Tabulka3[],3,0)</f>
        <v>11009 – HČ - státní dotace</v>
      </c>
    </row>
    <row r="770" spans="1:8" x14ac:dyDescent="0.25">
      <c r="A770" s="9" t="str">
        <f t="shared" si="44"/>
        <v>11009224008____13 – 224008 U3V - prof. Topinková 13</v>
      </c>
      <c r="B770" s="8" t="s">
        <v>8073</v>
      </c>
      <c r="C770" s="8" t="s">
        <v>8074</v>
      </c>
      <c r="D770" s="18" t="str">
        <f t="shared" si="45"/>
        <v>11009</v>
      </c>
      <c r="E770" s="9" t="str">
        <f t="shared" si="46"/>
        <v>11009 – HČ - státní dotace</v>
      </c>
      <c r="F770" s="8" t="s">
        <v>10559</v>
      </c>
      <c r="G770" s="9">
        <f t="shared" si="47"/>
        <v>11009</v>
      </c>
      <c r="H770" s="9" t="str">
        <f>VLOOKUP(G770,Tabulka3[],3,0)</f>
        <v>11009 – HČ - státní dotace</v>
      </c>
    </row>
    <row r="771" spans="1:8" x14ac:dyDescent="0.25">
      <c r="A771" s="9" t="str">
        <f t="shared" ref="A771:A834" si="48">_xlfn.CONCAT(B771," – ",C771)</f>
        <v>11009225022____13 – 225022 SSP 13</v>
      </c>
      <c r="B771" s="8" t="s">
        <v>8075</v>
      </c>
      <c r="C771" s="8" t="s">
        <v>8076</v>
      </c>
      <c r="D771" s="18" t="str">
        <f t="shared" ref="D771:D834" si="49">MID(B771,1,5)</f>
        <v>11009</v>
      </c>
      <c r="E771" s="9" t="str">
        <f t="shared" ref="E771:E834" si="50">H771</f>
        <v>11009 – HČ - státní dotace</v>
      </c>
      <c r="F771" s="8" t="s">
        <v>10510</v>
      </c>
      <c r="G771" s="9">
        <f t="shared" ref="G771:G834" si="51">VALUE(D771)</f>
        <v>11009</v>
      </c>
      <c r="H771" s="9" t="str">
        <f>VLOOKUP(G771,Tabulka3[],3,0)</f>
        <v>11009 – HČ - státní dotace</v>
      </c>
    </row>
    <row r="772" spans="1:8" x14ac:dyDescent="0.25">
      <c r="A772" s="9" t="str">
        <f t="shared" si="48"/>
        <v>11009232024-08_13 – 232024-08 Fond F-EX BROGYÁNYI 13</v>
      </c>
      <c r="B772" s="8" t="s">
        <v>8077</v>
      </c>
      <c r="C772" s="8" t="s">
        <v>8078</v>
      </c>
      <c r="D772" s="18" t="str">
        <f t="shared" si="49"/>
        <v>11009</v>
      </c>
      <c r="E772" s="9" t="str">
        <f t="shared" si="50"/>
        <v>11009 – HČ - státní dotace</v>
      </c>
      <c r="F772" s="8" t="s">
        <v>10510</v>
      </c>
      <c r="G772" s="9">
        <f t="shared" si="51"/>
        <v>11009</v>
      </c>
      <c r="H772" s="9" t="str">
        <f>VLOOKUP(G772,Tabulka3[],3,0)</f>
        <v>11009 – HČ - státní dotace</v>
      </c>
    </row>
    <row r="773" spans="1:8" x14ac:dyDescent="0.25">
      <c r="A773" s="9" t="str">
        <f t="shared" si="48"/>
        <v>11009232024-16_13 – 232024-16 Fond F-EX SAVVULIDI 13</v>
      </c>
      <c r="B773" s="8" t="s">
        <v>8079</v>
      </c>
      <c r="C773" s="8" t="s">
        <v>8080</v>
      </c>
      <c r="D773" s="18" t="str">
        <f t="shared" si="49"/>
        <v>11009</v>
      </c>
      <c r="E773" s="9" t="str">
        <f t="shared" si="50"/>
        <v>11009 – HČ - státní dotace</v>
      </c>
      <c r="F773" s="8" t="s">
        <v>10510</v>
      </c>
      <c r="G773" s="9">
        <f t="shared" si="51"/>
        <v>11009</v>
      </c>
      <c r="H773" s="9" t="str">
        <f>VLOOKUP(G773,Tabulka3[],3,0)</f>
        <v>11009 – HČ - státní dotace</v>
      </c>
    </row>
    <row r="774" spans="1:8" x14ac:dyDescent="0.25">
      <c r="A774" s="9" t="str">
        <f t="shared" si="48"/>
        <v>1100923612301__13 – 23612301 POVIM 13</v>
      </c>
      <c r="B774" s="8" t="s">
        <v>8081</v>
      </c>
      <c r="C774" s="8" t="s">
        <v>8082</v>
      </c>
      <c r="D774" s="18" t="str">
        <f t="shared" si="49"/>
        <v>11009</v>
      </c>
      <c r="E774" s="9" t="str">
        <f t="shared" si="50"/>
        <v>11009 – HČ - státní dotace</v>
      </c>
      <c r="F774" s="8" t="s">
        <v>10510</v>
      </c>
      <c r="G774" s="9">
        <f t="shared" si="51"/>
        <v>11009</v>
      </c>
      <c r="H774" s="9" t="str">
        <f>VLOOKUP(G774,Tabulka3[],3,0)</f>
        <v>11009 – HČ - státní dotace</v>
      </c>
    </row>
    <row r="775" spans="1:8" x14ac:dyDescent="0.25">
      <c r="A775" s="9" t="str">
        <f t="shared" si="48"/>
        <v>11009236128-6__13 – 236128-6 MUDr. Mlček PPSŘ 2025 13</v>
      </c>
      <c r="B775" s="8" t="s">
        <v>8083</v>
      </c>
      <c r="C775" s="8" t="s">
        <v>8084</v>
      </c>
      <c r="D775" s="18" t="str">
        <f t="shared" si="49"/>
        <v>11009</v>
      </c>
      <c r="E775" s="9" t="str">
        <f t="shared" si="50"/>
        <v>11009 – HČ - státní dotace</v>
      </c>
      <c r="F775" s="8" t="s">
        <v>10516</v>
      </c>
      <c r="G775" s="9">
        <f t="shared" si="51"/>
        <v>11009</v>
      </c>
      <c r="H775" s="9" t="str">
        <f>VLOOKUP(G775,Tabulka3[],3,0)</f>
        <v>11009 – HČ - státní dotace</v>
      </c>
    </row>
    <row r="776" spans="1:8" x14ac:dyDescent="0.25">
      <c r="A776" s="9" t="str">
        <f t="shared" si="48"/>
        <v>11009236161____13 – 236161 - MUDr. Vejražka 13</v>
      </c>
      <c r="B776" s="8" t="s">
        <v>8085</v>
      </c>
      <c r="C776" s="8" t="s">
        <v>8086</v>
      </c>
      <c r="D776" s="18" t="str">
        <f t="shared" si="49"/>
        <v>11009</v>
      </c>
      <c r="E776" s="9" t="str">
        <f t="shared" si="50"/>
        <v>11009 – HČ - státní dotace</v>
      </c>
      <c r="F776" s="8" t="s">
        <v>10510</v>
      </c>
      <c r="G776" s="9">
        <f t="shared" si="51"/>
        <v>11009</v>
      </c>
      <c r="H776" s="9" t="str">
        <f>VLOOKUP(G776,Tabulka3[],3,0)</f>
        <v>11009 – HČ - státní dotace</v>
      </c>
    </row>
    <row r="777" spans="1:8" x14ac:dyDescent="0.25">
      <c r="A777" s="9" t="str">
        <f t="shared" si="48"/>
        <v>11009236163____13 – 236163  HODNOCENÍ KVALITY KOORDINÁTOR 13</v>
      </c>
      <c r="B777" s="8" t="s">
        <v>8087</v>
      </c>
      <c r="C777" s="8" t="s">
        <v>8088</v>
      </c>
      <c r="D777" s="18" t="str">
        <f t="shared" si="49"/>
        <v>11009</v>
      </c>
      <c r="E777" s="9" t="str">
        <f t="shared" si="50"/>
        <v>11009 – HČ - státní dotace</v>
      </c>
      <c r="F777" s="8" t="s">
        <v>10527</v>
      </c>
      <c r="G777" s="9">
        <f t="shared" si="51"/>
        <v>11009</v>
      </c>
      <c r="H777" s="9" t="str">
        <f>VLOOKUP(G777,Tabulka3[],3,0)</f>
        <v>11009 – HČ - státní dotace</v>
      </c>
    </row>
    <row r="778" spans="1:8" x14ac:dyDescent="0.25">
      <c r="A778" s="9" t="str">
        <f t="shared" si="48"/>
        <v>11009237977____13 – 237977 RUK - odměny monografie 13</v>
      </c>
      <c r="B778" s="8" t="s">
        <v>8089</v>
      </c>
      <c r="C778" s="8" t="s">
        <v>8090</v>
      </c>
      <c r="D778" s="18" t="str">
        <f t="shared" si="49"/>
        <v>11009</v>
      </c>
      <c r="E778" s="9" t="str">
        <f t="shared" si="50"/>
        <v>11009 – HČ - státní dotace</v>
      </c>
      <c r="F778" s="8" t="s">
        <v>10527</v>
      </c>
      <c r="G778" s="9">
        <f t="shared" si="51"/>
        <v>11009</v>
      </c>
      <c r="H778" s="9" t="str">
        <f>VLOOKUP(G778,Tabulka3[],3,0)</f>
        <v>11009 – HČ - státní dotace</v>
      </c>
    </row>
    <row r="779" spans="1:8" x14ac:dyDescent="0.25">
      <c r="A779" s="9" t="str">
        <f t="shared" si="48"/>
        <v>11009246500____13 – 246500 Specializační vzděláván 13</v>
      </c>
      <c r="B779" s="8" t="s">
        <v>8091</v>
      </c>
      <c r="C779" s="8" t="s">
        <v>8092</v>
      </c>
      <c r="D779" s="18" t="str">
        <f t="shared" si="49"/>
        <v>11009</v>
      </c>
      <c r="E779" s="9" t="str">
        <f t="shared" si="50"/>
        <v>11009 – HČ - státní dotace</v>
      </c>
      <c r="F779" s="8" t="s">
        <v>10510</v>
      </c>
      <c r="G779" s="9">
        <f t="shared" si="51"/>
        <v>11009</v>
      </c>
      <c r="H779" s="9" t="str">
        <f>VLOOKUP(G779,Tabulka3[],3,0)</f>
        <v>11009 – HČ - státní dotace</v>
      </c>
    </row>
    <row r="780" spans="1:8" x14ac:dyDescent="0.25">
      <c r="A780" s="9" t="str">
        <f t="shared" si="48"/>
        <v>11009246500-01_13 – 246500-01 Specializační vzděláván 13</v>
      </c>
      <c r="B780" s="8" t="s">
        <v>8093</v>
      </c>
      <c r="C780" s="8" t="s">
        <v>8094</v>
      </c>
      <c r="D780" s="18" t="str">
        <f t="shared" si="49"/>
        <v>11009</v>
      </c>
      <c r="E780" s="9" t="str">
        <f t="shared" si="50"/>
        <v>11009 – HČ - státní dotace</v>
      </c>
      <c r="F780" s="8" t="s">
        <v>10510</v>
      </c>
      <c r="G780" s="9">
        <f t="shared" si="51"/>
        <v>11009</v>
      </c>
      <c r="H780" s="9" t="str">
        <f>VLOOKUP(G780,Tabulka3[],3,0)</f>
        <v>11009 – HČ - státní dotace</v>
      </c>
    </row>
    <row r="781" spans="1:8" x14ac:dyDescent="0.25">
      <c r="A781" s="9" t="str">
        <f t="shared" si="48"/>
        <v>11009250-25405313 – 250-254053 NELÉKAŘI 223500 13</v>
      </c>
      <c r="B781" s="8" t="s">
        <v>10208</v>
      </c>
      <c r="C781" s="8" t="s">
        <v>10209</v>
      </c>
      <c r="D781" s="18" t="str">
        <f t="shared" si="49"/>
        <v>11009</v>
      </c>
      <c r="E781" s="9" t="str">
        <f t="shared" si="50"/>
        <v>11009 – HČ - státní dotace</v>
      </c>
      <c r="F781" s="8" t="s">
        <v>10510</v>
      </c>
      <c r="G781" s="9">
        <f t="shared" si="51"/>
        <v>11009</v>
      </c>
      <c r="H781" s="9" t="str">
        <f>VLOOKUP(G781,Tabulka3[],3,0)</f>
        <v>11009 – HČ - státní dotace</v>
      </c>
    </row>
    <row r="782" spans="1:8" x14ac:dyDescent="0.25">
      <c r="A782" s="9" t="str">
        <f t="shared" si="48"/>
        <v>11009256001-11013 – 256001-110 13</v>
      </c>
      <c r="B782" s="8" t="s">
        <v>8095</v>
      </c>
      <c r="C782" s="8" t="s">
        <v>8096</v>
      </c>
      <c r="D782" s="18" t="str">
        <f t="shared" si="49"/>
        <v>11009</v>
      </c>
      <c r="E782" s="9" t="str">
        <f t="shared" si="50"/>
        <v>11009 – HČ - státní dotace</v>
      </c>
      <c r="F782" s="8" t="s">
        <v>10512</v>
      </c>
      <c r="G782" s="9">
        <f t="shared" si="51"/>
        <v>11009</v>
      </c>
      <c r="H782" s="9" t="str">
        <f>VLOOKUP(G782,Tabulka3[],3,0)</f>
        <v>11009 – HČ - státní dotace</v>
      </c>
    </row>
    <row r="783" spans="1:8" x14ac:dyDescent="0.25">
      <c r="A783" s="9" t="str">
        <f t="shared" si="48"/>
        <v>11009256001-12013 – 256001-120 13</v>
      </c>
      <c r="B783" s="8" t="s">
        <v>8097</v>
      </c>
      <c r="C783" s="8" t="s">
        <v>8098</v>
      </c>
      <c r="D783" s="18" t="str">
        <f t="shared" si="49"/>
        <v>11009</v>
      </c>
      <c r="E783" s="9" t="str">
        <f t="shared" si="50"/>
        <v>11009 – HČ - státní dotace</v>
      </c>
      <c r="F783" s="8" t="s">
        <v>10513</v>
      </c>
      <c r="G783" s="9">
        <f t="shared" si="51"/>
        <v>11009</v>
      </c>
      <c r="H783" s="9" t="str">
        <f>VLOOKUP(G783,Tabulka3[],3,0)</f>
        <v>11009 – HČ - státní dotace</v>
      </c>
    </row>
    <row r="784" spans="1:8" x14ac:dyDescent="0.25">
      <c r="A784" s="9" t="str">
        <f t="shared" si="48"/>
        <v>11009256001-14013 – 256001-140 13</v>
      </c>
      <c r="B784" s="8" t="s">
        <v>8099</v>
      </c>
      <c r="C784" s="8" t="s">
        <v>8100</v>
      </c>
      <c r="D784" s="18" t="str">
        <f t="shared" si="49"/>
        <v>11009</v>
      </c>
      <c r="E784" s="9" t="str">
        <f t="shared" si="50"/>
        <v>11009 – HČ - státní dotace</v>
      </c>
      <c r="F784" s="8" t="s">
        <v>10515</v>
      </c>
      <c r="G784" s="9">
        <f t="shared" si="51"/>
        <v>11009</v>
      </c>
      <c r="H784" s="9" t="str">
        <f>VLOOKUP(G784,Tabulka3[],3,0)</f>
        <v>11009 – HČ - státní dotace</v>
      </c>
    </row>
    <row r="785" spans="1:8" x14ac:dyDescent="0.25">
      <c r="A785" s="9" t="str">
        <f t="shared" si="48"/>
        <v>11009256001-15013 – 256001-150 13</v>
      </c>
      <c r="B785" s="8" t="s">
        <v>8101</v>
      </c>
      <c r="C785" s="8" t="s">
        <v>8102</v>
      </c>
      <c r="D785" s="18" t="str">
        <f t="shared" si="49"/>
        <v>11009</v>
      </c>
      <c r="E785" s="9" t="str">
        <f t="shared" si="50"/>
        <v>11009 – HČ - státní dotace</v>
      </c>
      <c r="F785" s="8" t="s">
        <v>10516</v>
      </c>
      <c r="G785" s="9">
        <f t="shared" si="51"/>
        <v>11009</v>
      </c>
      <c r="H785" s="9" t="str">
        <f>VLOOKUP(G785,Tabulka3[],3,0)</f>
        <v>11009 – HČ - státní dotace</v>
      </c>
    </row>
    <row r="786" spans="1:8" x14ac:dyDescent="0.25">
      <c r="A786" s="9" t="str">
        <f t="shared" si="48"/>
        <v>11009256001-16013 – 256001-160 13</v>
      </c>
      <c r="B786" s="8" t="s">
        <v>8103</v>
      </c>
      <c r="C786" s="8" t="s">
        <v>8104</v>
      </c>
      <c r="D786" s="18" t="str">
        <f t="shared" si="49"/>
        <v>11009</v>
      </c>
      <c r="E786" s="9" t="str">
        <f t="shared" si="50"/>
        <v>11009 – HČ - státní dotace</v>
      </c>
      <c r="F786" s="8" t="s">
        <v>10517</v>
      </c>
      <c r="G786" s="9">
        <f t="shared" si="51"/>
        <v>11009</v>
      </c>
      <c r="H786" s="9" t="str">
        <f>VLOOKUP(G786,Tabulka3[],3,0)</f>
        <v>11009 – HČ - státní dotace</v>
      </c>
    </row>
    <row r="787" spans="1:8" x14ac:dyDescent="0.25">
      <c r="A787" s="9" t="str">
        <f t="shared" si="48"/>
        <v>11009256001-17013 – 256001-170 13</v>
      </c>
      <c r="B787" s="8" t="s">
        <v>8105</v>
      </c>
      <c r="C787" s="8" t="s">
        <v>8106</v>
      </c>
      <c r="D787" s="18" t="str">
        <f t="shared" si="49"/>
        <v>11009</v>
      </c>
      <c r="E787" s="9" t="str">
        <f t="shared" si="50"/>
        <v>11009 – HČ - státní dotace</v>
      </c>
      <c r="F787" s="8" t="s">
        <v>10518</v>
      </c>
      <c r="G787" s="9">
        <f t="shared" si="51"/>
        <v>11009</v>
      </c>
      <c r="H787" s="9" t="str">
        <f>VLOOKUP(G787,Tabulka3[],3,0)</f>
        <v>11009 – HČ - státní dotace</v>
      </c>
    </row>
    <row r="788" spans="1:8" x14ac:dyDescent="0.25">
      <c r="A788" s="9" t="str">
        <f t="shared" si="48"/>
        <v>11009256001-18013 – 256001-180 13</v>
      </c>
      <c r="B788" s="8" t="s">
        <v>8107</v>
      </c>
      <c r="C788" s="8" t="s">
        <v>8108</v>
      </c>
      <c r="D788" s="18" t="str">
        <f t="shared" si="49"/>
        <v>11009</v>
      </c>
      <c r="E788" s="9" t="str">
        <f t="shared" si="50"/>
        <v>11009 – HČ - státní dotace</v>
      </c>
      <c r="F788" s="8" t="s">
        <v>10519</v>
      </c>
      <c r="G788" s="9">
        <f t="shared" si="51"/>
        <v>11009</v>
      </c>
      <c r="H788" s="9" t="str">
        <f>VLOOKUP(G788,Tabulka3[],3,0)</f>
        <v>11009 – HČ - státní dotace</v>
      </c>
    </row>
    <row r="789" spans="1:8" x14ac:dyDescent="0.25">
      <c r="A789" s="9" t="str">
        <f t="shared" si="48"/>
        <v>11009256001-19013 – 256001-190 13</v>
      </c>
      <c r="B789" s="8" t="s">
        <v>8109</v>
      </c>
      <c r="C789" s="8" t="s">
        <v>8110</v>
      </c>
      <c r="D789" s="18" t="str">
        <f t="shared" si="49"/>
        <v>11009</v>
      </c>
      <c r="E789" s="9" t="str">
        <f t="shared" si="50"/>
        <v>11009 – HČ - státní dotace</v>
      </c>
      <c r="F789" s="8" t="s">
        <v>10520</v>
      </c>
      <c r="G789" s="9">
        <f t="shared" si="51"/>
        <v>11009</v>
      </c>
      <c r="H789" s="9" t="str">
        <f>VLOOKUP(G789,Tabulka3[],3,0)</f>
        <v>11009 – HČ - státní dotace</v>
      </c>
    </row>
    <row r="790" spans="1:8" x14ac:dyDescent="0.25">
      <c r="A790" s="9" t="str">
        <f t="shared" si="48"/>
        <v>11009256001-19113 – 256001-191 13</v>
      </c>
      <c r="B790" s="8" t="s">
        <v>8111</v>
      </c>
      <c r="C790" s="8" t="s">
        <v>8112</v>
      </c>
      <c r="D790" s="18" t="str">
        <f t="shared" si="49"/>
        <v>11009</v>
      </c>
      <c r="E790" s="9" t="str">
        <f t="shared" si="50"/>
        <v>11009 – HČ - státní dotace</v>
      </c>
      <c r="F790" s="8" t="s">
        <v>10521</v>
      </c>
      <c r="G790" s="9">
        <f t="shared" si="51"/>
        <v>11009</v>
      </c>
      <c r="H790" s="9" t="str">
        <f>VLOOKUP(G790,Tabulka3[],3,0)</f>
        <v>11009 – HČ - státní dotace</v>
      </c>
    </row>
    <row r="791" spans="1:8" x14ac:dyDescent="0.25">
      <c r="A791" s="9" t="str">
        <f t="shared" si="48"/>
        <v>11009256001-20013 – 256001-200 13</v>
      </c>
      <c r="B791" s="8" t="s">
        <v>8113</v>
      </c>
      <c r="C791" s="8" t="s">
        <v>8114</v>
      </c>
      <c r="D791" s="18" t="str">
        <f t="shared" si="49"/>
        <v>11009</v>
      </c>
      <c r="E791" s="9" t="str">
        <f t="shared" si="50"/>
        <v>11009 – HČ - státní dotace</v>
      </c>
      <c r="F791" s="8" t="s">
        <v>10522</v>
      </c>
      <c r="G791" s="9">
        <f t="shared" si="51"/>
        <v>11009</v>
      </c>
      <c r="H791" s="9" t="str">
        <f>VLOOKUP(G791,Tabulka3[],3,0)</f>
        <v>11009 – HČ - státní dotace</v>
      </c>
    </row>
    <row r="792" spans="1:8" x14ac:dyDescent="0.25">
      <c r="A792" s="9" t="str">
        <f t="shared" si="48"/>
        <v>11009256001-21013 – 256001-210 13</v>
      </c>
      <c r="B792" s="8" t="s">
        <v>8115</v>
      </c>
      <c r="C792" s="8" t="s">
        <v>8116</v>
      </c>
      <c r="D792" s="18" t="str">
        <f t="shared" si="49"/>
        <v>11009</v>
      </c>
      <c r="E792" s="9" t="str">
        <f t="shared" si="50"/>
        <v>11009 – HČ - státní dotace</v>
      </c>
      <c r="F792" s="8" t="s">
        <v>10524</v>
      </c>
      <c r="G792" s="9">
        <f t="shared" si="51"/>
        <v>11009</v>
      </c>
      <c r="H792" s="9" t="str">
        <f>VLOOKUP(G792,Tabulka3[],3,0)</f>
        <v>11009 – HČ - státní dotace</v>
      </c>
    </row>
    <row r="793" spans="1:8" x14ac:dyDescent="0.25">
      <c r="A793" s="9" t="str">
        <f t="shared" si="48"/>
        <v>11009256001-22013 – 256001-220 13</v>
      </c>
      <c r="B793" s="8" t="s">
        <v>8117</v>
      </c>
      <c r="C793" s="8" t="s">
        <v>8118</v>
      </c>
      <c r="D793" s="18" t="str">
        <f t="shared" si="49"/>
        <v>11009</v>
      </c>
      <c r="E793" s="9" t="str">
        <f t="shared" si="50"/>
        <v>11009 – HČ - státní dotace</v>
      </c>
      <c r="F793" s="8" t="s">
        <v>10525</v>
      </c>
      <c r="G793" s="9">
        <f t="shared" si="51"/>
        <v>11009</v>
      </c>
      <c r="H793" s="9" t="str">
        <f>VLOOKUP(G793,Tabulka3[],3,0)</f>
        <v>11009 – HČ - státní dotace</v>
      </c>
    </row>
    <row r="794" spans="1:8" x14ac:dyDescent="0.25">
      <c r="A794" s="9" t="str">
        <f t="shared" si="48"/>
        <v>11009256001-24013 – 256001-240 13</v>
      </c>
      <c r="B794" s="8" t="s">
        <v>8119</v>
      </c>
      <c r="C794" s="8" t="s">
        <v>8120</v>
      </c>
      <c r="D794" s="18" t="str">
        <f t="shared" si="49"/>
        <v>11009</v>
      </c>
      <c r="E794" s="9" t="str">
        <f t="shared" si="50"/>
        <v>11009 – HČ - státní dotace</v>
      </c>
      <c r="F794" s="8" t="s">
        <v>10528</v>
      </c>
      <c r="G794" s="9">
        <f t="shared" si="51"/>
        <v>11009</v>
      </c>
      <c r="H794" s="9" t="str">
        <f>VLOOKUP(G794,Tabulka3[],3,0)</f>
        <v>11009 – HČ - státní dotace</v>
      </c>
    </row>
    <row r="795" spans="1:8" x14ac:dyDescent="0.25">
      <c r="A795" s="9" t="str">
        <f t="shared" si="48"/>
        <v>11009256001-25013 – 256001-250 13</v>
      </c>
      <c r="B795" s="8" t="s">
        <v>8121</v>
      </c>
      <c r="C795" s="8" t="s">
        <v>8122</v>
      </c>
      <c r="D795" s="18" t="str">
        <f t="shared" si="49"/>
        <v>11009</v>
      </c>
      <c r="E795" s="9" t="str">
        <f t="shared" si="50"/>
        <v>11009 – HČ - státní dotace</v>
      </c>
      <c r="F795" s="8" t="s">
        <v>10529</v>
      </c>
      <c r="G795" s="9">
        <f t="shared" si="51"/>
        <v>11009</v>
      </c>
      <c r="H795" s="9" t="str">
        <f>VLOOKUP(G795,Tabulka3[],3,0)</f>
        <v>11009 – HČ - státní dotace</v>
      </c>
    </row>
    <row r="796" spans="1:8" x14ac:dyDescent="0.25">
      <c r="A796" s="9" t="str">
        <f t="shared" si="48"/>
        <v>11009256001-26013 – 256001-260 13</v>
      </c>
      <c r="B796" s="8" t="s">
        <v>8123</v>
      </c>
      <c r="C796" s="8" t="s">
        <v>8124</v>
      </c>
      <c r="D796" s="18" t="str">
        <f t="shared" si="49"/>
        <v>11009</v>
      </c>
      <c r="E796" s="9" t="str">
        <f t="shared" si="50"/>
        <v>11009 – HČ - státní dotace</v>
      </c>
      <c r="F796" s="8" t="s">
        <v>10526</v>
      </c>
      <c r="G796" s="9">
        <f t="shared" si="51"/>
        <v>11009</v>
      </c>
      <c r="H796" s="9" t="str">
        <f>VLOOKUP(G796,Tabulka3[],3,0)</f>
        <v>11009 – HČ - státní dotace</v>
      </c>
    </row>
    <row r="797" spans="1:8" x14ac:dyDescent="0.25">
      <c r="A797" s="9" t="str">
        <f t="shared" si="48"/>
        <v>11009256001-28013 – 256001-280 13</v>
      </c>
      <c r="B797" s="8" t="s">
        <v>8125</v>
      </c>
      <c r="C797" s="8" t="s">
        <v>8126</v>
      </c>
      <c r="D797" s="18" t="str">
        <f t="shared" si="49"/>
        <v>11009</v>
      </c>
      <c r="E797" s="9" t="str">
        <f t="shared" si="50"/>
        <v>11009 – HČ - státní dotace</v>
      </c>
      <c r="F797" s="8" t="s">
        <v>10530</v>
      </c>
      <c r="G797" s="9">
        <f t="shared" si="51"/>
        <v>11009</v>
      </c>
      <c r="H797" s="9" t="str">
        <f>VLOOKUP(G797,Tabulka3[],3,0)</f>
        <v>11009 – HČ - státní dotace</v>
      </c>
    </row>
    <row r="798" spans="1:8" x14ac:dyDescent="0.25">
      <c r="A798" s="9" t="str">
        <f t="shared" si="48"/>
        <v>11009256001-29113 – 256001-291 13</v>
      </c>
      <c r="B798" s="8" t="s">
        <v>8127</v>
      </c>
      <c r="C798" s="8" t="s">
        <v>8128</v>
      </c>
      <c r="D798" s="18" t="str">
        <f t="shared" si="49"/>
        <v>11009</v>
      </c>
      <c r="E798" s="9" t="str">
        <f t="shared" si="50"/>
        <v>11009 – HČ - státní dotace</v>
      </c>
      <c r="F798" s="8" t="s">
        <v>10531</v>
      </c>
      <c r="G798" s="9">
        <f t="shared" si="51"/>
        <v>11009</v>
      </c>
      <c r="H798" s="9" t="str">
        <f>VLOOKUP(G798,Tabulka3[],3,0)</f>
        <v>11009 – HČ - státní dotace</v>
      </c>
    </row>
    <row r="799" spans="1:8" x14ac:dyDescent="0.25">
      <c r="A799" s="9" t="str">
        <f t="shared" si="48"/>
        <v>11009256001-29213 – 256001-292 13</v>
      </c>
      <c r="B799" s="8" t="s">
        <v>8129</v>
      </c>
      <c r="C799" s="8" t="s">
        <v>8130</v>
      </c>
      <c r="D799" s="18" t="str">
        <f t="shared" si="49"/>
        <v>11009</v>
      </c>
      <c r="E799" s="9" t="str">
        <f t="shared" si="50"/>
        <v>11009 – HČ - státní dotace</v>
      </c>
      <c r="F799" s="8" t="s">
        <v>10532</v>
      </c>
      <c r="G799" s="9">
        <f t="shared" si="51"/>
        <v>11009</v>
      </c>
      <c r="H799" s="9" t="str">
        <f>VLOOKUP(G799,Tabulka3[],3,0)</f>
        <v>11009 – HČ - státní dotace</v>
      </c>
    </row>
    <row r="800" spans="1:8" x14ac:dyDescent="0.25">
      <c r="A800" s="9" t="str">
        <f t="shared" si="48"/>
        <v>11009256001-31013 – 256001-310 13</v>
      </c>
      <c r="B800" s="8" t="s">
        <v>8131</v>
      </c>
      <c r="C800" s="8" t="s">
        <v>8132</v>
      </c>
      <c r="D800" s="18" t="str">
        <f t="shared" si="49"/>
        <v>11009</v>
      </c>
      <c r="E800" s="9" t="str">
        <f t="shared" si="50"/>
        <v>11009 – HČ - státní dotace</v>
      </c>
      <c r="F800" s="8" t="s">
        <v>10533</v>
      </c>
      <c r="G800" s="9">
        <f t="shared" si="51"/>
        <v>11009</v>
      </c>
      <c r="H800" s="9" t="str">
        <f>VLOOKUP(G800,Tabulka3[],3,0)</f>
        <v>11009 – HČ - státní dotace</v>
      </c>
    </row>
    <row r="801" spans="1:8" x14ac:dyDescent="0.25">
      <c r="A801" s="9" t="str">
        <f t="shared" si="48"/>
        <v>11009256001-33013 – 256001-330 13</v>
      </c>
      <c r="B801" s="8" t="s">
        <v>8133</v>
      </c>
      <c r="C801" s="8" t="s">
        <v>8134</v>
      </c>
      <c r="D801" s="18" t="str">
        <f t="shared" si="49"/>
        <v>11009</v>
      </c>
      <c r="E801" s="9" t="str">
        <f t="shared" si="50"/>
        <v>11009 – HČ - státní dotace</v>
      </c>
      <c r="F801" s="8" t="s">
        <v>10534</v>
      </c>
      <c r="G801" s="9">
        <f t="shared" si="51"/>
        <v>11009</v>
      </c>
      <c r="H801" s="9" t="str">
        <f>VLOOKUP(G801,Tabulka3[],3,0)</f>
        <v>11009 – HČ - státní dotace</v>
      </c>
    </row>
    <row r="802" spans="1:8" x14ac:dyDescent="0.25">
      <c r="A802" s="9" t="str">
        <f t="shared" si="48"/>
        <v>11009256001-35113 – 256001-351 13</v>
      </c>
      <c r="B802" s="8" t="s">
        <v>8135</v>
      </c>
      <c r="C802" s="8" t="s">
        <v>8136</v>
      </c>
      <c r="D802" s="18" t="str">
        <f t="shared" si="49"/>
        <v>11009</v>
      </c>
      <c r="E802" s="9" t="str">
        <f t="shared" si="50"/>
        <v>11009 – HČ - státní dotace</v>
      </c>
      <c r="F802" s="8" t="s">
        <v>10535</v>
      </c>
      <c r="G802" s="9">
        <f t="shared" si="51"/>
        <v>11009</v>
      </c>
      <c r="H802" s="9" t="str">
        <f>VLOOKUP(G802,Tabulka3[],3,0)</f>
        <v>11009 – HČ - státní dotace</v>
      </c>
    </row>
    <row r="803" spans="1:8" x14ac:dyDescent="0.25">
      <c r="A803" s="9" t="str">
        <f t="shared" si="48"/>
        <v>11009256001-35213 – 256001-352 13</v>
      </c>
      <c r="B803" s="8" t="s">
        <v>8137</v>
      </c>
      <c r="C803" s="8" t="s">
        <v>8138</v>
      </c>
      <c r="D803" s="18" t="str">
        <f t="shared" si="49"/>
        <v>11009</v>
      </c>
      <c r="E803" s="9" t="str">
        <f t="shared" si="50"/>
        <v>11009 – HČ - státní dotace</v>
      </c>
      <c r="F803" s="8" t="s">
        <v>10536</v>
      </c>
      <c r="G803" s="9">
        <f t="shared" si="51"/>
        <v>11009</v>
      </c>
      <c r="H803" s="9" t="str">
        <f>VLOOKUP(G803,Tabulka3[],3,0)</f>
        <v>11009 – HČ - státní dotace</v>
      </c>
    </row>
    <row r="804" spans="1:8" x14ac:dyDescent="0.25">
      <c r="A804" s="9" t="str">
        <f t="shared" si="48"/>
        <v>11009256001-36013 – 256001-360 13</v>
      </c>
      <c r="B804" s="8" t="s">
        <v>8139</v>
      </c>
      <c r="C804" s="8" t="s">
        <v>8140</v>
      </c>
      <c r="D804" s="18" t="str">
        <f t="shared" si="49"/>
        <v>11009</v>
      </c>
      <c r="E804" s="9" t="str">
        <f t="shared" si="50"/>
        <v>11009 – HČ - státní dotace</v>
      </c>
      <c r="F804" s="8" t="s">
        <v>10537</v>
      </c>
      <c r="G804" s="9">
        <f t="shared" si="51"/>
        <v>11009</v>
      </c>
      <c r="H804" s="9" t="str">
        <f>VLOOKUP(G804,Tabulka3[],3,0)</f>
        <v>11009 – HČ - státní dotace</v>
      </c>
    </row>
    <row r="805" spans="1:8" x14ac:dyDescent="0.25">
      <c r="A805" s="9" t="str">
        <f t="shared" si="48"/>
        <v>11009256001-38013 – 256001-380 13</v>
      </c>
      <c r="B805" s="8" t="s">
        <v>8141</v>
      </c>
      <c r="C805" s="8" t="s">
        <v>8142</v>
      </c>
      <c r="D805" s="18" t="str">
        <f t="shared" si="49"/>
        <v>11009</v>
      </c>
      <c r="E805" s="9" t="str">
        <f t="shared" si="50"/>
        <v>11009 – HČ - státní dotace</v>
      </c>
      <c r="F805" s="8" t="s">
        <v>10538</v>
      </c>
      <c r="G805" s="9">
        <f t="shared" si="51"/>
        <v>11009</v>
      </c>
      <c r="H805" s="9" t="str">
        <f>VLOOKUP(G805,Tabulka3[],3,0)</f>
        <v>11009 – HČ - státní dotace</v>
      </c>
    </row>
    <row r="806" spans="1:8" x14ac:dyDescent="0.25">
      <c r="A806" s="9" t="str">
        <f t="shared" si="48"/>
        <v>11009256001-41013 – 256001-410 13</v>
      </c>
      <c r="B806" s="8" t="s">
        <v>8143</v>
      </c>
      <c r="C806" s="8" t="s">
        <v>8144</v>
      </c>
      <c r="D806" s="18" t="str">
        <f t="shared" si="49"/>
        <v>11009</v>
      </c>
      <c r="E806" s="9" t="str">
        <f t="shared" si="50"/>
        <v>11009 – HČ - státní dotace</v>
      </c>
      <c r="F806" s="8" t="s">
        <v>10539</v>
      </c>
      <c r="G806" s="9">
        <f t="shared" si="51"/>
        <v>11009</v>
      </c>
      <c r="H806" s="9" t="str">
        <f>VLOOKUP(G806,Tabulka3[],3,0)</f>
        <v>11009 – HČ - státní dotace</v>
      </c>
    </row>
    <row r="807" spans="1:8" x14ac:dyDescent="0.25">
      <c r="A807" s="9" t="str">
        <f t="shared" si="48"/>
        <v>11009256001-43013 – 256001-430 13</v>
      </c>
      <c r="B807" s="8" t="s">
        <v>8145</v>
      </c>
      <c r="C807" s="8" t="s">
        <v>8146</v>
      </c>
      <c r="D807" s="18" t="str">
        <f t="shared" si="49"/>
        <v>11009</v>
      </c>
      <c r="E807" s="9" t="str">
        <f t="shared" si="50"/>
        <v>11009 – HČ - státní dotace</v>
      </c>
      <c r="F807" s="8" t="s">
        <v>10542</v>
      </c>
      <c r="G807" s="9">
        <f t="shared" si="51"/>
        <v>11009</v>
      </c>
      <c r="H807" s="9" t="str">
        <f>VLOOKUP(G807,Tabulka3[],3,0)</f>
        <v>11009 – HČ - státní dotace</v>
      </c>
    </row>
    <row r="808" spans="1:8" x14ac:dyDescent="0.25">
      <c r="A808" s="9" t="str">
        <f t="shared" si="48"/>
        <v>11009256001-43113 – 256001-431 13</v>
      </c>
      <c r="B808" s="8" t="s">
        <v>8147</v>
      </c>
      <c r="C808" s="8" t="s">
        <v>8148</v>
      </c>
      <c r="D808" s="18" t="str">
        <f t="shared" si="49"/>
        <v>11009</v>
      </c>
      <c r="E808" s="9" t="str">
        <f t="shared" si="50"/>
        <v>11009 – HČ - státní dotace</v>
      </c>
      <c r="F808" s="8" t="s">
        <v>10543</v>
      </c>
      <c r="G808" s="9">
        <f t="shared" si="51"/>
        <v>11009</v>
      </c>
      <c r="H808" s="9" t="str">
        <f>VLOOKUP(G808,Tabulka3[],3,0)</f>
        <v>11009 – HČ - státní dotace</v>
      </c>
    </row>
    <row r="809" spans="1:8" x14ac:dyDescent="0.25">
      <c r="A809" s="9" t="str">
        <f t="shared" si="48"/>
        <v>11009256001-43313 – 256001-433 13</v>
      </c>
      <c r="B809" s="8" t="s">
        <v>8149</v>
      </c>
      <c r="C809" s="8" t="s">
        <v>8150</v>
      </c>
      <c r="D809" s="18" t="str">
        <f t="shared" si="49"/>
        <v>11009</v>
      </c>
      <c r="E809" s="9" t="str">
        <f t="shared" si="50"/>
        <v>11009 – HČ - státní dotace</v>
      </c>
      <c r="F809" s="8" t="s">
        <v>10544</v>
      </c>
      <c r="G809" s="9">
        <f t="shared" si="51"/>
        <v>11009</v>
      </c>
      <c r="H809" s="9" t="str">
        <f>VLOOKUP(G809,Tabulka3[],3,0)</f>
        <v>11009 – HČ - státní dotace</v>
      </c>
    </row>
    <row r="810" spans="1:8" x14ac:dyDescent="0.25">
      <c r="A810" s="9" t="str">
        <f t="shared" si="48"/>
        <v>11009256001-43413 – 256001-434 13</v>
      </c>
      <c r="B810" s="8" t="s">
        <v>8151</v>
      </c>
      <c r="C810" s="8" t="s">
        <v>8152</v>
      </c>
      <c r="D810" s="18" t="str">
        <f t="shared" si="49"/>
        <v>11009</v>
      </c>
      <c r="E810" s="9" t="str">
        <f t="shared" si="50"/>
        <v>11009 – HČ - státní dotace</v>
      </c>
      <c r="F810" s="8" t="s">
        <v>10545</v>
      </c>
      <c r="G810" s="9">
        <f t="shared" si="51"/>
        <v>11009</v>
      </c>
      <c r="H810" s="9" t="str">
        <f>VLOOKUP(G810,Tabulka3[],3,0)</f>
        <v>11009 – HČ - státní dotace</v>
      </c>
    </row>
    <row r="811" spans="1:8" x14ac:dyDescent="0.25">
      <c r="A811" s="9" t="str">
        <f t="shared" si="48"/>
        <v>11009256001-43513 – 256001-435 13</v>
      </c>
      <c r="B811" s="8" t="s">
        <v>8153</v>
      </c>
      <c r="C811" s="8" t="s">
        <v>8154</v>
      </c>
      <c r="D811" s="18" t="str">
        <f t="shared" si="49"/>
        <v>11009</v>
      </c>
      <c r="E811" s="9" t="str">
        <f t="shared" si="50"/>
        <v>11009 – HČ - státní dotace</v>
      </c>
      <c r="F811" s="8" t="s">
        <v>10546</v>
      </c>
      <c r="G811" s="9">
        <f t="shared" si="51"/>
        <v>11009</v>
      </c>
      <c r="H811" s="9" t="str">
        <f>VLOOKUP(G811,Tabulka3[],3,0)</f>
        <v>11009 – HČ - státní dotace</v>
      </c>
    </row>
    <row r="812" spans="1:8" x14ac:dyDescent="0.25">
      <c r="A812" s="9" t="str">
        <f t="shared" si="48"/>
        <v>11009256001-43613 – 256001-436 13</v>
      </c>
      <c r="B812" s="8" t="s">
        <v>8155</v>
      </c>
      <c r="C812" s="8" t="s">
        <v>8156</v>
      </c>
      <c r="D812" s="18" t="str">
        <f t="shared" si="49"/>
        <v>11009</v>
      </c>
      <c r="E812" s="9" t="str">
        <f t="shared" si="50"/>
        <v>11009 – HČ - státní dotace</v>
      </c>
      <c r="F812" s="8" t="s">
        <v>10547</v>
      </c>
      <c r="G812" s="9">
        <f t="shared" si="51"/>
        <v>11009</v>
      </c>
      <c r="H812" s="9" t="str">
        <f>VLOOKUP(G812,Tabulka3[],3,0)</f>
        <v>11009 – HČ - státní dotace</v>
      </c>
    </row>
    <row r="813" spans="1:8" x14ac:dyDescent="0.25">
      <c r="A813" s="9" t="str">
        <f t="shared" si="48"/>
        <v>11009256001-43713 – 256001-437 13</v>
      </c>
      <c r="B813" s="8" t="s">
        <v>8157</v>
      </c>
      <c r="C813" s="8" t="s">
        <v>8158</v>
      </c>
      <c r="D813" s="18" t="str">
        <f t="shared" si="49"/>
        <v>11009</v>
      </c>
      <c r="E813" s="9" t="str">
        <f t="shared" si="50"/>
        <v>11009 – HČ - státní dotace</v>
      </c>
      <c r="F813" s="8" t="s">
        <v>10548</v>
      </c>
      <c r="G813" s="9">
        <f t="shared" si="51"/>
        <v>11009</v>
      </c>
      <c r="H813" s="9" t="str">
        <f>VLOOKUP(G813,Tabulka3[],3,0)</f>
        <v>11009 – HČ - státní dotace</v>
      </c>
    </row>
    <row r="814" spans="1:8" x14ac:dyDescent="0.25">
      <c r="A814" s="9" t="str">
        <f t="shared" si="48"/>
        <v>11009256001-45013 – 256001-450 13</v>
      </c>
      <c r="B814" s="8" t="s">
        <v>8159</v>
      </c>
      <c r="C814" s="8" t="s">
        <v>8160</v>
      </c>
      <c r="D814" s="18" t="str">
        <f t="shared" si="49"/>
        <v>11009</v>
      </c>
      <c r="E814" s="9" t="str">
        <f t="shared" si="50"/>
        <v>11009 – HČ - státní dotace</v>
      </c>
      <c r="F814" s="8" t="s">
        <v>10550</v>
      </c>
      <c r="G814" s="9">
        <f t="shared" si="51"/>
        <v>11009</v>
      </c>
      <c r="H814" s="9" t="str">
        <f>VLOOKUP(G814,Tabulka3[],3,0)</f>
        <v>11009 – HČ - státní dotace</v>
      </c>
    </row>
    <row r="815" spans="1:8" x14ac:dyDescent="0.25">
      <c r="A815" s="9" t="str">
        <f t="shared" si="48"/>
        <v>11009256001-45113 – 256001-451 13</v>
      </c>
      <c r="B815" s="8" t="s">
        <v>8161</v>
      </c>
      <c r="C815" s="8" t="s">
        <v>8162</v>
      </c>
      <c r="D815" s="18" t="str">
        <f t="shared" si="49"/>
        <v>11009</v>
      </c>
      <c r="E815" s="9" t="str">
        <f t="shared" si="50"/>
        <v>11009 – HČ - státní dotace</v>
      </c>
      <c r="F815" s="8" t="s">
        <v>10511</v>
      </c>
      <c r="G815" s="9">
        <f t="shared" si="51"/>
        <v>11009</v>
      </c>
      <c r="H815" s="9" t="str">
        <f>VLOOKUP(G815,Tabulka3[],3,0)</f>
        <v>11009 – HČ - státní dotace</v>
      </c>
    </row>
    <row r="816" spans="1:8" x14ac:dyDescent="0.25">
      <c r="A816" s="9" t="str">
        <f t="shared" si="48"/>
        <v>11009256001-51013 – 256001-510 13</v>
      </c>
      <c r="B816" s="8" t="s">
        <v>8163</v>
      </c>
      <c r="C816" s="8" t="s">
        <v>8164</v>
      </c>
      <c r="D816" s="18" t="str">
        <f t="shared" si="49"/>
        <v>11009</v>
      </c>
      <c r="E816" s="9" t="str">
        <f t="shared" si="50"/>
        <v>11009 – HČ - státní dotace</v>
      </c>
      <c r="F816" s="8" t="s">
        <v>10551</v>
      </c>
      <c r="G816" s="9">
        <f t="shared" si="51"/>
        <v>11009</v>
      </c>
      <c r="H816" s="9" t="str">
        <f>VLOOKUP(G816,Tabulka3[],3,0)</f>
        <v>11009 – HČ - státní dotace</v>
      </c>
    </row>
    <row r="817" spans="1:8" x14ac:dyDescent="0.25">
      <c r="A817" s="9" t="str">
        <f t="shared" si="48"/>
        <v>11009256001-51113 – 256001-511 13</v>
      </c>
      <c r="B817" s="8" t="s">
        <v>8165</v>
      </c>
      <c r="C817" s="8" t="s">
        <v>8166</v>
      </c>
      <c r="D817" s="18" t="str">
        <f t="shared" si="49"/>
        <v>11009</v>
      </c>
      <c r="E817" s="9" t="str">
        <f t="shared" si="50"/>
        <v>11009 – HČ - státní dotace</v>
      </c>
      <c r="F817" s="8" t="s">
        <v>10552</v>
      </c>
      <c r="G817" s="9">
        <f t="shared" si="51"/>
        <v>11009</v>
      </c>
      <c r="H817" s="9" t="str">
        <f>VLOOKUP(G817,Tabulka3[],3,0)</f>
        <v>11009 – HČ - státní dotace</v>
      </c>
    </row>
    <row r="818" spans="1:8" x14ac:dyDescent="0.25">
      <c r="A818" s="9" t="str">
        <f t="shared" si="48"/>
        <v>11009256001-52013 – 256001-520 13</v>
      </c>
      <c r="B818" s="8" t="s">
        <v>8167</v>
      </c>
      <c r="C818" s="8" t="s">
        <v>8168</v>
      </c>
      <c r="D818" s="18" t="str">
        <f t="shared" si="49"/>
        <v>11009</v>
      </c>
      <c r="E818" s="9" t="str">
        <f t="shared" si="50"/>
        <v>11009 – HČ - státní dotace</v>
      </c>
      <c r="F818" s="8" t="s">
        <v>10553</v>
      </c>
      <c r="G818" s="9">
        <f t="shared" si="51"/>
        <v>11009</v>
      </c>
      <c r="H818" s="9" t="str">
        <f>VLOOKUP(G818,Tabulka3[],3,0)</f>
        <v>11009 – HČ - státní dotace</v>
      </c>
    </row>
    <row r="819" spans="1:8" x14ac:dyDescent="0.25">
      <c r="A819" s="9" t="str">
        <f t="shared" si="48"/>
        <v>11009256001-53013 – 256001-530 13</v>
      </c>
      <c r="B819" s="8" t="s">
        <v>8169</v>
      </c>
      <c r="C819" s="8" t="s">
        <v>8170</v>
      </c>
      <c r="D819" s="18" t="str">
        <f t="shared" si="49"/>
        <v>11009</v>
      </c>
      <c r="E819" s="9" t="str">
        <f t="shared" si="50"/>
        <v>11009 – HČ - státní dotace</v>
      </c>
      <c r="F819" s="8" t="s">
        <v>10554</v>
      </c>
      <c r="G819" s="9">
        <f t="shared" si="51"/>
        <v>11009</v>
      </c>
      <c r="H819" s="9" t="str">
        <f>VLOOKUP(G819,Tabulka3[],3,0)</f>
        <v>11009 – HČ - státní dotace</v>
      </c>
    </row>
    <row r="820" spans="1:8" x14ac:dyDescent="0.25">
      <c r="A820" s="9" t="str">
        <f t="shared" si="48"/>
        <v>11009256001-54013 – 256001-540 13</v>
      </c>
      <c r="B820" s="8" t="s">
        <v>8171</v>
      </c>
      <c r="C820" s="8" t="s">
        <v>8172</v>
      </c>
      <c r="D820" s="18" t="str">
        <f t="shared" si="49"/>
        <v>11009</v>
      </c>
      <c r="E820" s="9" t="str">
        <f t="shared" si="50"/>
        <v>11009 – HČ - státní dotace</v>
      </c>
      <c r="F820" s="8" t="s">
        <v>10555</v>
      </c>
      <c r="G820" s="9">
        <f t="shared" si="51"/>
        <v>11009</v>
      </c>
      <c r="H820" s="9" t="str">
        <f>VLOOKUP(G820,Tabulka3[],3,0)</f>
        <v>11009 – HČ - státní dotace</v>
      </c>
    </row>
    <row r="821" spans="1:8" x14ac:dyDescent="0.25">
      <c r="A821" s="9" t="str">
        <f t="shared" si="48"/>
        <v>11009256001-56013 – 256001-560 13</v>
      </c>
      <c r="B821" s="8" t="s">
        <v>8173</v>
      </c>
      <c r="C821" s="8" t="s">
        <v>8174</v>
      </c>
      <c r="D821" s="18" t="str">
        <f t="shared" si="49"/>
        <v>11009</v>
      </c>
      <c r="E821" s="9" t="str">
        <f t="shared" si="50"/>
        <v>11009 – HČ - státní dotace</v>
      </c>
      <c r="F821" s="8" t="s">
        <v>10556</v>
      </c>
      <c r="G821" s="9">
        <f t="shared" si="51"/>
        <v>11009</v>
      </c>
      <c r="H821" s="9" t="str">
        <f>VLOOKUP(G821,Tabulka3[],3,0)</f>
        <v>11009 – HČ - státní dotace</v>
      </c>
    </row>
    <row r="822" spans="1:8" x14ac:dyDescent="0.25">
      <c r="A822" s="9" t="str">
        <f t="shared" si="48"/>
        <v>11009256001-57013 – 256001-570 13</v>
      </c>
      <c r="B822" s="8" t="s">
        <v>8175</v>
      </c>
      <c r="C822" s="8" t="s">
        <v>8176</v>
      </c>
      <c r="D822" s="18" t="str">
        <f t="shared" si="49"/>
        <v>11009</v>
      </c>
      <c r="E822" s="9" t="str">
        <f t="shared" si="50"/>
        <v>11009 – HČ - státní dotace</v>
      </c>
      <c r="F822" s="8" t="s">
        <v>10557</v>
      </c>
      <c r="G822" s="9">
        <f t="shared" si="51"/>
        <v>11009</v>
      </c>
      <c r="H822" s="9" t="str">
        <f>VLOOKUP(G822,Tabulka3[],3,0)</f>
        <v>11009 – HČ - státní dotace</v>
      </c>
    </row>
    <row r="823" spans="1:8" x14ac:dyDescent="0.25">
      <c r="A823" s="9" t="str">
        <f t="shared" si="48"/>
        <v>11009256001-58013 – 256001-580 13</v>
      </c>
      <c r="B823" s="8" t="s">
        <v>8177</v>
      </c>
      <c r="C823" s="8" t="s">
        <v>8178</v>
      </c>
      <c r="D823" s="18" t="str">
        <f t="shared" si="49"/>
        <v>11009</v>
      </c>
      <c r="E823" s="9" t="str">
        <f t="shared" si="50"/>
        <v>11009 – HČ - státní dotace</v>
      </c>
      <c r="F823" s="8" t="s">
        <v>10558</v>
      </c>
      <c r="G823" s="9">
        <f t="shared" si="51"/>
        <v>11009</v>
      </c>
      <c r="H823" s="9" t="str">
        <f>VLOOKUP(G823,Tabulka3[],3,0)</f>
        <v>11009 – HČ - státní dotace</v>
      </c>
    </row>
    <row r="824" spans="1:8" x14ac:dyDescent="0.25">
      <c r="A824" s="9" t="str">
        <f t="shared" si="48"/>
        <v>11009256001-59013 – 256001-590 13</v>
      </c>
      <c r="B824" s="8" t="s">
        <v>8179</v>
      </c>
      <c r="C824" s="8" t="s">
        <v>8180</v>
      </c>
      <c r="D824" s="18" t="str">
        <f t="shared" si="49"/>
        <v>11009</v>
      </c>
      <c r="E824" s="9" t="str">
        <f t="shared" si="50"/>
        <v>11009 – HČ - státní dotace</v>
      </c>
      <c r="F824" s="8" t="s">
        <v>10559</v>
      </c>
      <c r="G824" s="9">
        <f t="shared" si="51"/>
        <v>11009</v>
      </c>
      <c r="H824" s="9" t="str">
        <f>VLOOKUP(G824,Tabulka3[],3,0)</f>
        <v>11009 – HČ - státní dotace</v>
      </c>
    </row>
    <row r="825" spans="1:8" x14ac:dyDescent="0.25">
      <c r="A825" s="9" t="str">
        <f t="shared" si="48"/>
        <v>11009256001-59113 – 256001-591 13</v>
      </c>
      <c r="B825" s="8" t="s">
        <v>8181</v>
      </c>
      <c r="C825" s="8" t="s">
        <v>8182</v>
      </c>
      <c r="D825" s="18" t="str">
        <f t="shared" si="49"/>
        <v>11009</v>
      </c>
      <c r="E825" s="9" t="str">
        <f t="shared" si="50"/>
        <v>11009 – HČ - státní dotace</v>
      </c>
      <c r="F825" s="8" t="s">
        <v>10560</v>
      </c>
      <c r="G825" s="9">
        <f t="shared" si="51"/>
        <v>11009</v>
      </c>
      <c r="H825" s="9" t="str">
        <f>VLOOKUP(G825,Tabulka3[],3,0)</f>
        <v>11009 – HČ - státní dotace</v>
      </c>
    </row>
    <row r="826" spans="1:8" x14ac:dyDescent="0.25">
      <c r="A826" s="9" t="str">
        <f t="shared" si="48"/>
        <v>11009256001-60013 – 256001-600 13</v>
      </c>
      <c r="B826" s="8" t="s">
        <v>8183</v>
      </c>
      <c r="C826" s="8" t="s">
        <v>8184</v>
      </c>
      <c r="D826" s="18" t="str">
        <f t="shared" si="49"/>
        <v>11009</v>
      </c>
      <c r="E826" s="9" t="str">
        <f t="shared" si="50"/>
        <v>11009 – HČ - státní dotace</v>
      </c>
      <c r="F826" s="8" t="s">
        <v>10561</v>
      </c>
      <c r="G826" s="9">
        <f t="shared" si="51"/>
        <v>11009</v>
      </c>
      <c r="H826" s="9" t="str">
        <f>VLOOKUP(G826,Tabulka3[],3,0)</f>
        <v>11009 – HČ - státní dotace</v>
      </c>
    </row>
    <row r="827" spans="1:8" x14ac:dyDescent="0.25">
      <c r="A827" s="9" t="str">
        <f t="shared" si="48"/>
        <v>11009256001-61013 – 256001-610 13</v>
      </c>
      <c r="B827" s="8" t="s">
        <v>8185</v>
      </c>
      <c r="C827" s="8" t="s">
        <v>8186</v>
      </c>
      <c r="D827" s="18" t="str">
        <f t="shared" si="49"/>
        <v>11009</v>
      </c>
      <c r="E827" s="9" t="str">
        <f t="shared" si="50"/>
        <v>11009 – HČ - státní dotace</v>
      </c>
      <c r="F827" s="8" t="s">
        <v>10562</v>
      </c>
      <c r="G827" s="9">
        <f t="shared" si="51"/>
        <v>11009</v>
      </c>
      <c r="H827" s="9" t="str">
        <f>VLOOKUP(G827,Tabulka3[],3,0)</f>
        <v>11009 – HČ - státní dotace</v>
      </c>
    </row>
    <row r="828" spans="1:8" x14ac:dyDescent="0.25">
      <c r="A828" s="9" t="str">
        <f t="shared" si="48"/>
        <v>11009256001-61113 – 256001-611 13</v>
      </c>
      <c r="B828" s="8" t="s">
        <v>8187</v>
      </c>
      <c r="C828" s="8" t="s">
        <v>8188</v>
      </c>
      <c r="D828" s="18" t="str">
        <f t="shared" si="49"/>
        <v>11009</v>
      </c>
      <c r="E828" s="9" t="str">
        <f t="shared" si="50"/>
        <v>11009 – HČ - státní dotace</v>
      </c>
      <c r="F828" s="8" t="s">
        <v>10563</v>
      </c>
      <c r="G828" s="9">
        <f t="shared" si="51"/>
        <v>11009</v>
      </c>
      <c r="H828" s="9" t="str">
        <f>VLOOKUP(G828,Tabulka3[],3,0)</f>
        <v>11009 – HČ - státní dotace</v>
      </c>
    </row>
    <row r="829" spans="1:8" x14ac:dyDescent="0.25">
      <c r="A829" s="9" t="str">
        <f t="shared" si="48"/>
        <v>11009256001-62013 – 256001-620 13</v>
      </c>
      <c r="B829" s="8" t="s">
        <v>8189</v>
      </c>
      <c r="C829" s="8" t="s">
        <v>8190</v>
      </c>
      <c r="D829" s="18" t="str">
        <f t="shared" si="49"/>
        <v>11009</v>
      </c>
      <c r="E829" s="9" t="str">
        <f t="shared" si="50"/>
        <v>11009 – HČ - státní dotace</v>
      </c>
      <c r="F829" s="8" t="s">
        <v>10564</v>
      </c>
      <c r="G829" s="9">
        <f t="shared" si="51"/>
        <v>11009</v>
      </c>
      <c r="H829" s="9" t="str">
        <f>VLOOKUP(G829,Tabulka3[],3,0)</f>
        <v>11009 – HČ - státní dotace</v>
      </c>
    </row>
    <row r="830" spans="1:8" x14ac:dyDescent="0.25">
      <c r="A830" s="9" t="str">
        <f t="shared" si="48"/>
        <v>11009256001-63013 – 256001-630 13</v>
      </c>
      <c r="B830" s="8" t="s">
        <v>8191</v>
      </c>
      <c r="C830" s="8" t="s">
        <v>8192</v>
      </c>
      <c r="D830" s="18" t="str">
        <f t="shared" si="49"/>
        <v>11009</v>
      </c>
      <c r="E830" s="9" t="str">
        <f t="shared" si="50"/>
        <v>11009 – HČ - státní dotace</v>
      </c>
      <c r="F830" s="8" t="s">
        <v>10565</v>
      </c>
      <c r="G830" s="9">
        <f t="shared" si="51"/>
        <v>11009</v>
      </c>
      <c r="H830" s="9" t="str">
        <f>VLOOKUP(G830,Tabulka3[],3,0)</f>
        <v>11009 – HČ - státní dotace</v>
      </c>
    </row>
    <row r="831" spans="1:8" x14ac:dyDescent="0.25">
      <c r="A831" s="9" t="str">
        <f t="shared" si="48"/>
        <v>11009256001-64013 – 256001-640 13</v>
      </c>
      <c r="B831" s="8" t="s">
        <v>8193</v>
      </c>
      <c r="C831" s="8" t="s">
        <v>8194</v>
      </c>
      <c r="D831" s="18" t="str">
        <f t="shared" si="49"/>
        <v>11009</v>
      </c>
      <c r="E831" s="9" t="str">
        <f t="shared" si="50"/>
        <v>11009 – HČ - státní dotace</v>
      </c>
      <c r="F831" s="8" t="s">
        <v>10566</v>
      </c>
      <c r="G831" s="9">
        <f t="shared" si="51"/>
        <v>11009</v>
      </c>
      <c r="H831" s="9" t="str">
        <f>VLOOKUP(G831,Tabulka3[],3,0)</f>
        <v>11009 – HČ - státní dotace</v>
      </c>
    </row>
    <row r="832" spans="1:8" x14ac:dyDescent="0.25">
      <c r="A832" s="9" t="str">
        <f t="shared" si="48"/>
        <v>11009256001-64113 – 256001-641 13</v>
      </c>
      <c r="B832" s="8" t="s">
        <v>8195</v>
      </c>
      <c r="C832" s="8" t="s">
        <v>8196</v>
      </c>
      <c r="D832" s="18" t="str">
        <f t="shared" si="49"/>
        <v>11009</v>
      </c>
      <c r="E832" s="9" t="str">
        <f t="shared" si="50"/>
        <v>11009 – HČ - státní dotace</v>
      </c>
      <c r="F832" s="8" t="s">
        <v>10567</v>
      </c>
      <c r="G832" s="9">
        <f t="shared" si="51"/>
        <v>11009</v>
      </c>
      <c r="H832" s="9" t="str">
        <f>VLOOKUP(G832,Tabulka3[],3,0)</f>
        <v>11009 – HČ - státní dotace</v>
      </c>
    </row>
    <row r="833" spans="1:8" x14ac:dyDescent="0.25">
      <c r="A833" s="9" t="str">
        <f t="shared" si="48"/>
        <v>11009256001-65013 – 256001-650 13</v>
      </c>
      <c r="B833" s="8" t="s">
        <v>8197</v>
      </c>
      <c r="C833" s="8" t="s">
        <v>8198</v>
      </c>
      <c r="D833" s="18" t="str">
        <f t="shared" si="49"/>
        <v>11009</v>
      </c>
      <c r="E833" s="9" t="str">
        <f t="shared" si="50"/>
        <v>11009 – HČ - státní dotace</v>
      </c>
      <c r="F833" s="8" t="s">
        <v>10540</v>
      </c>
      <c r="G833" s="9">
        <f t="shared" si="51"/>
        <v>11009</v>
      </c>
      <c r="H833" s="9" t="str">
        <f>VLOOKUP(G833,Tabulka3[],3,0)</f>
        <v>11009 – HČ - státní dotace</v>
      </c>
    </row>
    <row r="834" spans="1:8" x14ac:dyDescent="0.25">
      <c r="A834" s="9" t="str">
        <f t="shared" si="48"/>
        <v>11009256001-66013 – 256001-660 13</v>
      </c>
      <c r="B834" s="8" t="s">
        <v>8199</v>
      </c>
      <c r="C834" s="8" t="s">
        <v>8200</v>
      </c>
      <c r="D834" s="18" t="str">
        <f t="shared" si="49"/>
        <v>11009</v>
      </c>
      <c r="E834" s="9" t="str">
        <f t="shared" si="50"/>
        <v>11009 – HČ - státní dotace</v>
      </c>
      <c r="F834" s="8" t="s">
        <v>10569</v>
      </c>
      <c r="G834" s="9">
        <f t="shared" si="51"/>
        <v>11009</v>
      </c>
      <c r="H834" s="9" t="str">
        <f>VLOOKUP(G834,Tabulka3[],3,0)</f>
        <v>11009 – HČ - státní dotace</v>
      </c>
    </row>
    <row r="835" spans="1:8" x14ac:dyDescent="0.25">
      <c r="A835" s="9" t="str">
        <f t="shared" ref="A835:A898" si="52">_xlfn.CONCAT(B835," – ",C835)</f>
        <v>11009256001-68013 – 256001-680 13</v>
      </c>
      <c r="B835" s="8" t="s">
        <v>8201</v>
      </c>
      <c r="C835" s="8" t="s">
        <v>8202</v>
      </c>
      <c r="D835" s="18" t="str">
        <f t="shared" ref="D835:D898" si="53">MID(B835,1,5)</f>
        <v>11009</v>
      </c>
      <c r="E835" s="9" t="str">
        <f t="shared" ref="E835:E898" si="54">H835</f>
        <v>11009 – HČ - státní dotace</v>
      </c>
      <c r="F835" s="8" t="s">
        <v>10541</v>
      </c>
      <c r="G835" s="9">
        <f t="shared" ref="G835:G898" si="55">VALUE(D835)</f>
        <v>11009</v>
      </c>
      <c r="H835" s="9" t="str">
        <f>VLOOKUP(G835,Tabulka3[],3,0)</f>
        <v>11009 – HČ - státní dotace</v>
      </c>
    </row>
    <row r="836" spans="1:8" x14ac:dyDescent="0.25">
      <c r="A836" s="9" t="str">
        <f t="shared" si="52"/>
        <v>11009256001-69013 – 256001-690 13</v>
      </c>
      <c r="B836" s="8" t="s">
        <v>8203</v>
      </c>
      <c r="C836" s="8" t="s">
        <v>8204</v>
      </c>
      <c r="D836" s="18" t="str">
        <f t="shared" si="53"/>
        <v>11009</v>
      </c>
      <c r="E836" s="9" t="str">
        <f t="shared" si="54"/>
        <v>11009 – HČ - státní dotace</v>
      </c>
      <c r="F836" s="8" t="s">
        <v>10570</v>
      </c>
      <c r="G836" s="9">
        <f t="shared" si="55"/>
        <v>11009</v>
      </c>
      <c r="H836" s="9" t="str">
        <f>VLOOKUP(G836,Tabulka3[],3,0)</f>
        <v>11009 – HČ - státní dotace</v>
      </c>
    </row>
    <row r="837" spans="1:8" x14ac:dyDescent="0.25">
      <c r="A837" s="9" t="str">
        <f t="shared" si="52"/>
        <v>11009256001-70013 – 256001-700 13</v>
      </c>
      <c r="B837" s="8" t="s">
        <v>8205</v>
      </c>
      <c r="C837" s="8" t="s">
        <v>8206</v>
      </c>
      <c r="D837" s="18" t="str">
        <f t="shared" si="53"/>
        <v>11009</v>
      </c>
      <c r="E837" s="9" t="str">
        <f t="shared" si="54"/>
        <v>11009 – HČ - státní dotace</v>
      </c>
      <c r="F837" s="8" t="s">
        <v>10571</v>
      </c>
      <c r="G837" s="9">
        <f t="shared" si="55"/>
        <v>11009</v>
      </c>
      <c r="H837" s="9" t="str">
        <f>VLOOKUP(G837,Tabulka3[],3,0)</f>
        <v>11009 – HČ - státní dotace</v>
      </c>
    </row>
    <row r="838" spans="1:8" x14ac:dyDescent="0.25">
      <c r="A838" s="9" t="str">
        <f t="shared" si="52"/>
        <v>11009256001-70113 – 256001-701 13</v>
      </c>
      <c r="B838" s="8" t="s">
        <v>8207</v>
      </c>
      <c r="C838" s="8" t="s">
        <v>8208</v>
      </c>
      <c r="D838" s="18" t="str">
        <f t="shared" si="53"/>
        <v>11009</v>
      </c>
      <c r="E838" s="9" t="str">
        <f t="shared" si="54"/>
        <v>11009 – HČ - státní dotace</v>
      </c>
      <c r="F838" s="8" t="s">
        <v>10572</v>
      </c>
      <c r="G838" s="9">
        <f t="shared" si="55"/>
        <v>11009</v>
      </c>
      <c r="H838" s="9" t="str">
        <f>VLOOKUP(G838,Tabulka3[],3,0)</f>
        <v>11009 – HČ - státní dotace</v>
      </c>
    </row>
    <row r="839" spans="1:8" x14ac:dyDescent="0.25">
      <c r="A839" s="9" t="str">
        <f t="shared" si="52"/>
        <v>11009256001-71013 – 256001-710 13</v>
      </c>
      <c r="B839" s="8" t="s">
        <v>8209</v>
      </c>
      <c r="C839" s="8" t="s">
        <v>8210</v>
      </c>
      <c r="D839" s="18" t="str">
        <f t="shared" si="53"/>
        <v>11009</v>
      </c>
      <c r="E839" s="9" t="str">
        <f t="shared" si="54"/>
        <v>11009 – HČ - státní dotace</v>
      </c>
      <c r="F839" s="8" t="s">
        <v>10573</v>
      </c>
      <c r="G839" s="9">
        <f t="shared" si="55"/>
        <v>11009</v>
      </c>
      <c r="H839" s="9" t="str">
        <f>VLOOKUP(G839,Tabulka3[],3,0)</f>
        <v>11009 – HČ - státní dotace</v>
      </c>
    </row>
    <row r="840" spans="1:8" x14ac:dyDescent="0.25">
      <c r="A840" s="9" t="str">
        <f t="shared" si="52"/>
        <v>11009256001-72013 – 256001-720 13</v>
      </c>
      <c r="B840" s="8" t="s">
        <v>8211</v>
      </c>
      <c r="C840" s="8" t="s">
        <v>8212</v>
      </c>
      <c r="D840" s="18" t="str">
        <f t="shared" si="53"/>
        <v>11009</v>
      </c>
      <c r="E840" s="9" t="str">
        <f t="shared" si="54"/>
        <v>11009 – HČ - státní dotace</v>
      </c>
      <c r="F840" s="8" t="s">
        <v>10574</v>
      </c>
      <c r="G840" s="9">
        <f t="shared" si="55"/>
        <v>11009</v>
      </c>
      <c r="H840" s="9" t="str">
        <f>VLOOKUP(G840,Tabulka3[],3,0)</f>
        <v>11009 – HČ - státní dotace</v>
      </c>
    </row>
    <row r="841" spans="1:8" x14ac:dyDescent="0.25">
      <c r="A841" s="9" t="str">
        <f t="shared" si="52"/>
        <v>11009256001-73013 – 256001-730 13</v>
      </c>
      <c r="B841" s="8" t="s">
        <v>8213</v>
      </c>
      <c r="C841" s="8" t="s">
        <v>8214</v>
      </c>
      <c r="D841" s="18" t="str">
        <f t="shared" si="53"/>
        <v>11009</v>
      </c>
      <c r="E841" s="9" t="str">
        <f t="shared" si="54"/>
        <v>11009 – HČ - státní dotace</v>
      </c>
      <c r="F841" s="8" t="s">
        <v>10575</v>
      </c>
      <c r="G841" s="9">
        <f t="shared" si="55"/>
        <v>11009</v>
      </c>
      <c r="H841" s="9" t="str">
        <f>VLOOKUP(G841,Tabulka3[],3,0)</f>
        <v>11009 – HČ - státní dotace</v>
      </c>
    </row>
    <row r="842" spans="1:8" x14ac:dyDescent="0.25">
      <c r="A842" s="9" t="str">
        <f t="shared" si="52"/>
        <v>11009256001-74013 – 256001-740 13</v>
      </c>
      <c r="B842" s="8" t="s">
        <v>8215</v>
      </c>
      <c r="C842" s="8" t="s">
        <v>8216</v>
      </c>
      <c r="D842" s="18" t="str">
        <f t="shared" si="53"/>
        <v>11009</v>
      </c>
      <c r="E842" s="9" t="str">
        <f t="shared" si="54"/>
        <v>11009 – HČ - státní dotace</v>
      </c>
      <c r="F842" s="8" t="s">
        <v>10576</v>
      </c>
      <c r="G842" s="9">
        <f t="shared" si="55"/>
        <v>11009</v>
      </c>
      <c r="H842" s="9" t="str">
        <f>VLOOKUP(G842,Tabulka3[],3,0)</f>
        <v>11009 – HČ - státní dotace</v>
      </c>
    </row>
    <row r="843" spans="1:8" x14ac:dyDescent="0.25">
      <c r="A843" s="9" t="str">
        <f t="shared" si="52"/>
        <v>11009256001-75013 – 256001-750 13</v>
      </c>
      <c r="B843" s="8" t="s">
        <v>8217</v>
      </c>
      <c r="C843" s="8" t="s">
        <v>8218</v>
      </c>
      <c r="D843" s="18" t="str">
        <f t="shared" si="53"/>
        <v>11009</v>
      </c>
      <c r="E843" s="9" t="str">
        <f t="shared" si="54"/>
        <v>11009 – HČ - státní dotace</v>
      </c>
      <c r="F843" s="8" t="s">
        <v>10577</v>
      </c>
      <c r="G843" s="9">
        <f t="shared" si="55"/>
        <v>11009</v>
      </c>
      <c r="H843" s="9" t="str">
        <f>VLOOKUP(G843,Tabulka3[],3,0)</f>
        <v>11009 – HČ - státní dotace</v>
      </c>
    </row>
    <row r="844" spans="1:8" x14ac:dyDescent="0.25">
      <c r="A844" s="9" t="str">
        <f t="shared" si="52"/>
        <v>11009256001-77013 – 256001-770 13</v>
      </c>
      <c r="B844" s="8" t="s">
        <v>8219</v>
      </c>
      <c r="C844" s="8" t="s">
        <v>8220</v>
      </c>
      <c r="D844" s="18" t="str">
        <f t="shared" si="53"/>
        <v>11009</v>
      </c>
      <c r="E844" s="9" t="str">
        <f t="shared" si="54"/>
        <v>11009 – HČ - státní dotace</v>
      </c>
      <c r="F844" s="8" t="s">
        <v>10578</v>
      </c>
      <c r="G844" s="9">
        <f t="shared" si="55"/>
        <v>11009</v>
      </c>
      <c r="H844" s="9" t="str">
        <f>VLOOKUP(G844,Tabulka3[],3,0)</f>
        <v>11009 – HČ - státní dotace</v>
      </c>
    </row>
    <row r="845" spans="1:8" x14ac:dyDescent="0.25">
      <c r="A845" s="9" t="str">
        <f t="shared" si="52"/>
        <v>11009256001-79013 – 256001-790 13</v>
      </c>
      <c r="B845" s="8" t="s">
        <v>8221</v>
      </c>
      <c r="C845" s="8" t="s">
        <v>8222</v>
      </c>
      <c r="D845" s="18" t="str">
        <f t="shared" si="53"/>
        <v>11009</v>
      </c>
      <c r="E845" s="9" t="str">
        <f t="shared" si="54"/>
        <v>11009 – HČ - státní dotace</v>
      </c>
      <c r="F845" s="8" t="s">
        <v>10579</v>
      </c>
      <c r="G845" s="9">
        <f t="shared" si="55"/>
        <v>11009</v>
      </c>
      <c r="H845" s="9" t="str">
        <f>VLOOKUP(G845,Tabulka3[],3,0)</f>
        <v>11009 – HČ - státní dotace</v>
      </c>
    </row>
    <row r="846" spans="1:8" x14ac:dyDescent="0.25">
      <c r="A846" s="9" t="str">
        <f t="shared" si="52"/>
        <v>11009256001-85013 – 256001-850 13</v>
      </c>
      <c r="B846" s="8" t="s">
        <v>8223</v>
      </c>
      <c r="C846" s="8" t="s">
        <v>8224</v>
      </c>
      <c r="D846" s="18" t="str">
        <f t="shared" si="53"/>
        <v>11009</v>
      </c>
      <c r="E846" s="9" t="str">
        <f t="shared" si="54"/>
        <v>11009 – HČ - státní dotace</v>
      </c>
      <c r="F846" s="8" t="s">
        <v>10580</v>
      </c>
      <c r="G846" s="9">
        <f t="shared" si="55"/>
        <v>11009</v>
      </c>
      <c r="H846" s="9" t="str">
        <f>VLOOKUP(G846,Tabulka3[],3,0)</f>
        <v>11009 – HČ - státní dotace</v>
      </c>
    </row>
    <row r="847" spans="1:8" x14ac:dyDescent="0.25">
      <c r="A847" s="9" t="str">
        <f t="shared" si="52"/>
        <v>11009256001-86013 – 256001-860 13</v>
      </c>
      <c r="B847" s="8" t="s">
        <v>8225</v>
      </c>
      <c r="C847" s="8" t="s">
        <v>8226</v>
      </c>
      <c r="D847" s="18" t="str">
        <f t="shared" si="53"/>
        <v>11009</v>
      </c>
      <c r="E847" s="9" t="str">
        <f t="shared" si="54"/>
        <v>11009 – HČ - státní dotace</v>
      </c>
      <c r="F847" s="8" t="s">
        <v>10581</v>
      </c>
      <c r="G847" s="9">
        <f t="shared" si="55"/>
        <v>11009</v>
      </c>
      <c r="H847" s="9" t="str">
        <f>VLOOKUP(G847,Tabulka3[],3,0)</f>
        <v>11009 – HČ - státní dotace</v>
      </c>
    </row>
    <row r="848" spans="1:8" x14ac:dyDescent="0.25">
      <c r="A848" s="9" t="str">
        <f t="shared" si="52"/>
        <v>11009256001-86113 – 256001-861 13</v>
      </c>
      <c r="B848" s="8" t="s">
        <v>8227</v>
      </c>
      <c r="C848" s="8" t="s">
        <v>8228</v>
      </c>
      <c r="D848" s="18" t="str">
        <f t="shared" si="53"/>
        <v>11009</v>
      </c>
      <c r="E848" s="9" t="str">
        <f t="shared" si="54"/>
        <v>11009 – HČ - státní dotace</v>
      </c>
      <c r="F848" s="8" t="s">
        <v>10582</v>
      </c>
      <c r="G848" s="9">
        <f t="shared" si="55"/>
        <v>11009</v>
      </c>
      <c r="H848" s="9" t="str">
        <f>VLOOKUP(G848,Tabulka3[],3,0)</f>
        <v>11009 – HČ - státní dotace</v>
      </c>
    </row>
    <row r="849" spans="1:8" x14ac:dyDescent="0.25">
      <c r="A849" s="9" t="str">
        <f t="shared" si="52"/>
        <v>11009256001-86213 – 256001-862 13</v>
      </c>
      <c r="B849" s="8" t="s">
        <v>8229</v>
      </c>
      <c r="C849" s="8" t="s">
        <v>8230</v>
      </c>
      <c r="D849" s="18" t="str">
        <f t="shared" si="53"/>
        <v>11009</v>
      </c>
      <c r="E849" s="9" t="str">
        <f t="shared" si="54"/>
        <v>11009 – HČ - státní dotace</v>
      </c>
      <c r="F849" s="8" t="s">
        <v>10583</v>
      </c>
      <c r="G849" s="9">
        <f t="shared" si="55"/>
        <v>11009</v>
      </c>
      <c r="H849" s="9" t="str">
        <f>VLOOKUP(G849,Tabulka3[],3,0)</f>
        <v>11009 – HČ - státní dotace</v>
      </c>
    </row>
    <row r="850" spans="1:8" x14ac:dyDescent="0.25">
      <c r="A850" s="9" t="str">
        <f t="shared" si="52"/>
        <v>11009256001-86313 – 256001-863 13</v>
      </c>
      <c r="B850" s="8" t="s">
        <v>8231</v>
      </c>
      <c r="C850" s="8" t="s">
        <v>8232</v>
      </c>
      <c r="D850" s="18" t="str">
        <f t="shared" si="53"/>
        <v>11009</v>
      </c>
      <c r="E850" s="9" t="str">
        <f t="shared" si="54"/>
        <v>11009 – HČ - státní dotace</v>
      </c>
      <c r="F850" s="8" t="s">
        <v>10584</v>
      </c>
      <c r="G850" s="9">
        <f t="shared" si="55"/>
        <v>11009</v>
      </c>
      <c r="H850" s="9" t="str">
        <f>VLOOKUP(G850,Tabulka3[],3,0)</f>
        <v>11009 – HČ - státní dotace</v>
      </c>
    </row>
    <row r="851" spans="1:8" x14ac:dyDescent="0.25">
      <c r="A851" s="9" t="str">
        <f t="shared" si="52"/>
        <v>11009256001-86413 – 256001-864 13</v>
      </c>
      <c r="B851" s="8" t="s">
        <v>8233</v>
      </c>
      <c r="C851" s="8" t="s">
        <v>8234</v>
      </c>
      <c r="D851" s="18" t="str">
        <f t="shared" si="53"/>
        <v>11009</v>
      </c>
      <c r="E851" s="9" t="str">
        <f t="shared" si="54"/>
        <v>11009 – HČ - státní dotace</v>
      </c>
      <c r="F851" s="8" t="s">
        <v>10585</v>
      </c>
      <c r="G851" s="9">
        <f t="shared" si="55"/>
        <v>11009</v>
      </c>
      <c r="H851" s="9" t="str">
        <f>VLOOKUP(G851,Tabulka3[],3,0)</f>
        <v>11009 – HČ - státní dotace</v>
      </c>
    </row>
    <row r="852" spans="1:8" x14ac:dyDescent="0.25">
      <c r="A852" s="9" t="str">
        <f t="shared" si="52"/>
        <v>11009256001-86513 – 256001-865 13</v>
      </c>
      <c r="B852" s="8" t="s">
        <v>8235</v>
      </c>
      <c r="C852" s="8" t="s">
        <v>8236</v>
      </c>
      <c r="D852" s="18" t="str">
        <f t="shared" si="53"/>
        <v>11009</v>
      </c>
      <c r="E852" s="9" t="str">
        <f t="shared" si="54"/>
        <v>11009 – HČ - státní dotace</v>
      </c>
      <c r="F852" s="8" t="s">
        <v>10586</v>
      </c>
      <c r="G852" s="9">
        <f t="shared" si="55"/>
        <v>11009</v>
      </c>
      <c r="H852" s="9" t="str">
        <f>VLOOKUP(G852,Tabulka3[],3,0)</f>
        <v>11009 – HČ - státní dotace</v>
      </c>
    </row>
    <row r="853" spans="1:8" x14ac:dyDescent="0.25">
      <c r="A853" s="9" t="str">
        <f t="shared" si="52"/>
        <v>11009256001-86613 – 256001-866 13</v>
      </c>
      <c r="B853" s="8" t="s">
        <v>8237</v>
      </c>
      <c r="C853" s="8" t="s">
        <v>8238</v>
      </c>
      <c r="D853" s="18" t="str">
        <f t="shared" si="53"/>
        <v>11009</v>
      </c>
      <c r="E853" s="9" t="str">
        <f t="shared" si="54"/>
        <v>11009 – HČ - státní dotace</v>
      </c>
      <c r="F853" s="8" t="s">
        <v>10587</v>
      </c>
      <c r="G853" s="9">
        <f t="shared" si="55"/>
        <v>11009</v>
      </c>
      <c r="H853" s="9" t="str">
        <f>VLOOKUP(G853,Tabulka3[],3,0)</f>
        <v>11009 – HČ - státní dotace</v>
      </c>
    </row>
    <row r="854" spans="1:8" x14ac:dyDescent="0.25">
      <c r="A854" s="9" t="str">
        <f t="shared" si="52"/>
        <v>11009256001-86713 – 256001-867 13</v>
      </c>
      <c r="B854" s="8" t="s">
        <v>8239</v>
      </c>
      <c r="C854" s="8" t="s">
        <v>8240</v>
      </c>
      <c r="D854" s="18" t="str">
        <f t="shared" si="53"/>
        <v>11009</v>
      </c>
      <c r="E854" s="9" t="str">
        <f t="shared" si="54"/>
        <v>11009 – HČ - státní dotace</v>
      </c>
      <c r="F854" s="8" t="s">
        <v>10588</v>
      </c>
      <c r="G854" s="9">
        <f t="shared" si="55"/>
        <v>11009</v>
      </c>
      <c r="H854" s="9" t="str">
        <f>VLOOKUP(G854,Tabulka3[],3,0)</f>
        <v>11009 – HČ - státní dotace</v>
      </c>
    </row>
    <row r="855" spans="1:8" x14ac:dyDescent="0.25">
      <c r="A855" s="9" t="str">
        <f t="shared" si="52"/>
        <v>11009256001-87013 – 256001-870 13</v>
      </c>
      <c r="B855" s="8" t="s">
        <v>8241</v>
      </c>
      <c r="C855" s="8" t="s">
        <v>8242</v>
      </c>
      <c r="D855" s="18" t="str">
        <f t="shared" si="53"/>
        <v>11009</v>
      </c>
      <c r="E855" s="9" t="str">
        <f t="shared" si="54"/>
        <v>11009 – HČ - státní dotace</v>
      </c>
      <c r="F855" s="8" t="s">
        <v>10589</v>
      </c>
      <c r="G855" s="9">
        <f t="shared" si="55"/>
        <v>11009</v>
      </c>
      <c r="H855" s="9" t="str">
        <f>VLOOKUP(G855,Tabulka3[],3,0)</f>
        <v>11009 – HČ - státní dotace</v>
      </c>
    </row>
    <row r="856" spans="1:8" x14ac:dyDescent="0.25">
      <c r="A856" s="9" t="str">
        <f t="shared" si="52"/>
        <v>11009256001-89013 – 256001-890 13</v>
      </c>
      <c r="B856" s="8" t="s">
        <v>8243</v>
      </c>
      <c r="C856" s="8" t="s">
        <v>8244</v>
      </c>
      <c r="D856" s="18" t="str">
        <f t="shared" si="53"/>
        <v>11009</v>
      </c>
      <c r="E856" s="9" t="str">
        <f t="shared" si="54"/>
        <v>11009 – HČ - státní dotace</v>
      </c>
      <c r="F856" s="8" t="s">
        <v>10523</v>
      </c>
      <c r="G856" s="9">
        <f t="shared" si="55"/>
        <v>11009</v>
      </c>
      <c r="H856" s="9" t="str">
        <f>VLOOKUP(G856,Tabulka3[],3,0)</f>
        <v>11009 – HČ - státní dotace</v>
      </c>
    </row>
    <row r="857" spans="1:8" x14ac:dyDescent="0.25">
      <c r="A857" s="9" t="str">
        <f t="shared" si="52"/>
        <v>11009256001-90013 – 256001-900 13</v>
      </c>
      <c r="B857" s="8" t="s">
        <v>8245</v>
      </c>
      <c r="C857" s="8" t="s">
        <v>8246</v>
      </c>
      <c r="D857" s="18" t="str">
        <f t="shared" si="53"/>
        <v>11009</v>
      </c>
      <c r="E857" s="9" t="str">
        <f t="shared" si="54"/>
        <v>11009 – HČ - státní dotace</v>
      </c>
      <c r="F857" s="8" t="s">
        <v>10510</v>
      </c>
      <c r="G857" s="9">
        <f t="shared" si="55"/>
        <v>11009</v>
      </c>
      <c r="H857" s="9" t="str">
        <f>VLOOKUP(G857,Tabulka3[],3,0)</f>
        <v>11009 – HČ - státní dotace</v>
      </c>
    </row>
    <row r="858" spans="1:8" x14ac:dyDescent="0.25">
      <c r="A858" s="9" t="str">
        <f t="shared" si="52"/>
        <v>11009412225____13 – 412225 Fond mobility 13</v>
      </c>
      <c r="B858" s="8" t="s">
        <v>8247</v>
      </c>
      <c r="C858" s="8" t="s">
        <v>8248</v>
      </c>
      <c r="D858" s="18" t="str">
        <f t="shared" si="53"/>
        <v>11009</v>
      </c>
      <c r="E858" s="9" t="str">
        <f t="shared" si="54"/>
        <v>11009 – HČ - státní dotace</v>
      </c>
      <c r="F858" s="8" t="s">
        <v>10510</v>
      </c>
      <c r="G858" s="9">
        <f t="shared" si="55"/>
        <v>11009</v>
      </c>
      <c r="H858" s="9" t="str">
        <f>VLOOKUP(G858,Tabulka3[],3,0)</f>
        <v>11009 – HČ - státní dotace</v>
      </c>
    </row>
    <row r="859" spans="1:8" x14ac:dyDescent="0.25">
      <c r="A859" s="9" t="str">
        <f t="shared" si="52"/>
        <v>11009412225____13 – 412225 Fond mobility 13</v>
      </c>
      <c r="B859" s="8" t="s">
        <v>8247</v>
      </c>
      <c r="C859" s="8" t="s">
        <v>8248</v>
      </c>
      <c r="D859" s="18" t="str">
        <f t="shared" si="53"/>
        <v>11009</v>
      </c>
      <c r="E859" s="9" t="str">
        <f t="shared" si="54"/>
        <v>11009 – HČ - státní dotace</v>
      </c>
      <c r="F859" s="8" t="s">
        <v>10527</v>
      </c>
      <c r="G859" s="9">
        <f t="shared" si="55"/>
        <v>11009</v>
      </c>
      <c r="H859" s="9" t="str">
        <f>VLOOKUP(G859,Tabulka3[],3,0)</f>
        <v>11009 – HČ - státní dotace</v>
      </c>
    </row>
    <row r="860" spans="1:8" x14ac:dyDescent="0.25">
      <c r="A860" s="9" t="str">
        <f t="shared" si="52"/>
        <v>11009900-61-25413 – 900-61-254053 GSP NELÉKAŘI 254053 13</v>
      </c>
      <c r="B860" s="8" t="s">
        <v>10210</v>
      </c>
      <c r="C860" s="8" t="s">
        <v>10211</v>
      </c>
      <c r="D860" s="18" t="str">
        <f t="shared" si="53"/>
        <v>11009</v>
      </c>
      <c r="E860" s="9" t="str">
        <f t="shared" si="54"/>
        <v>11009 – HČ - státní dotace</v>
      </c>
      <c r="F860" s="8" t="s">
        <v>10510</v>
      </c>
      <c r="G860" s="9">
        <f t="shared" si="55"/>
        <v>11009</v>
      </c>
      <c r="H860" s="9" t="str">
        <f>VLOOKUP(G860,Tabulka3[],3,0)</f>
        <v>11009 – HČ - státní dotace</v>
      </c>
    </row>
    <row r="861" spans="1:8" x14ac:dyDescent="0.25">
      <c r="A861" s="9" t="str">
        <f t="shared" si="52"/>
        <v>11013134_______63 – 134 UHKT - chov lab.zvířat 63</v>
      </c>
      <c r="B861" s="8" t="s">
        <v>8249</v>
      </c>
      <c r="C861" s="8" t="s">
        <v>8250</v>
      </c>
      <c r="D861" s="18" t="str">
        <f t="shared" si="53"/>
        <v>11013</v>
      </c>
      <c r="E861" s="9" t="str">
        <f t="shared" si="54"/>
        <v>11013 – DČ - smlouvy o spolupráci</v>
      </c>
      <c r="F861" s="8" t="s">
        <v>10531</v>
      </c>
      <c r="G861" s="9">
        <f t="shared" si="55"/>
        <v>11013</v>
      </c>
      <c r="H861" s="9" t="str">
        <f>VLOOKUP(G861,Tabulka3[],3,0)</f>
        <v>11013 – DČ - smlouvy o spolupráci</v>
      </c>
    </row>
    <row r="862" spans="1:8" x14ac:dyDescent="0.25">
      <c r="A862" s="9" t="str">
        <f t="shared" si="52"/>
        <v>11013137_______63 – 137 VFN-chov lab.zvířat 63</v>
      </c>
      <c r="B862" s="8" t="s">
        <v>8252</v>
      </c>
      <c r="C862" s="8" t="s">
        <v>8253</v>
      </c>
      <c r="D862" s="18" t="str">
        <f t="shared" si="53"/>
        <v>11013</v>
      </c>
      <c r="E862" s="9" t="str">
        <f t="shared" si="54"/>
        <v>11013 – DČ - smlouvy o spolupráci</v>
      </c>
      <c r="F862" s="8" t="s">
        <v>10531</v>
      </c>
      <c r="G862" s="9">
        <f t="shared" si="55"/>
        <v>11013</v>
      </c>
      <c r="H862" s="9" t="str">
        <f>VLOOKUP(G862,Tabulka3[],3,0)</f>
        <v>11013 – DČ - smlouvy o spolupráci</v>
      </c>
    </row>
    <row r="863" spans="1:8" x14ac:dyDescent="0.25">
      <c r="A863" s="9" t="str">
        <f t="shared" si="52"/>
        <v>11013139_______63 – 139 Přírodov.fakulta-labor.zví 63</v>
      </c>
      <c r="B863" s="8" t="s">
        <v>8254</v>
      </c>
      <c r="C863" s="8" t="s">
        <v>8255</v>
      </c>
      <c r="D863" s="18" t="str">
        <f t="shared" si="53"/>
        <v>11013</v>
      </c>
      <c r="E863" s="9" t="str">
        <f t="shared" si="54"/>
        <v>11013 – DČ - smlouvy o spolupráci</v>
      </c>
      <c r="F863" s="8" t="s">
        <v>10531</v>
      </c>
      <c r="G863" s="9">
        <f t="shared" si="55"/>
        <v>11013</v>
      </c>
      <c r="H863" s="9" t="str">
        <f>VLOOKUP(G863,Tabulka3[],3,0)</f>
        <v>11013 – DČ - smlouvy o spolupráci</v>
      </c>
    </row>
    <row r="864" spans="1:8" x14ac:dyDescent="0.25">
      <c r="A864" s="9" t="str">
        <f t="shared" si="52"/>
        <v>11013156_______63 – 156 Elektrofyziologická labora 63</v>
      </c>
      <c r="B864" s="8" t="s">
        <v>8256</v>
      </c>
      <c r="C864" s="8" t="s">
        <v>8257</v>
      </c>
      <c r="D864" s="18" t="str">
        <f t="shared" si="53"/>
        <v>11013</v>
      </c>
      <c r="E864" s="9" t="str">
        <f t="shared" si="54"/>
        <v>11013 – DČ - smlouvy o spolupráci</v>
      </c>
      <c r="F864" s="8" t="s">
        <v>10516</v>
      </c>
      <c r="G864" s="9">
        <f t="shared" si="55"/>
        <v>11013</v>
      </c>
      <c r="H864" s="9" t="str">
        <f>VLOOKUP(G864,Tabulka3[],3,0)</f>
        <v>11013 – DČ - smlouvy o spolupráci</v>
      </c>
    </row>
    <row r="865" spans="1:8" x14ac:dyDescent="0.25">
      <c r="A865" s="9" t="str">
        <f t="shared" si="52"/>
        <v>11013174_______63 – 174 VŠCHT 63</v>
      </c>
      <c r="B865" s="8" t="s">
        <v>8258</v>
      </c>
      <c r="C865" s="8" t="s">
        <v>8259</v>
      </c>
      <c r="D865" s="18" t="str">
        <f t="shared" si="53"/>
        <v>11013</v>
      </c>
      <c r="E865" s="9" t="str">
        <f t="shared" si="54"/>
        <v>11013 – DČ - smlouvy o spolupráci</v>
      </c>
      <c r="F865" s="8" t="s">
        <v>10531</v>
      </c>
      <c r="G865" s="9">
        <f t="shared" si="55"/>
        <v>11013</v>
      </c>
      <c r="H865" s="9" t="str">
        <f>VLOOKUP(G865,Tabulka3[],3,0)</f>
        <v>11013 – DČ - smlouvy o spolupráci</v>
      </c>
    </row>
    <row r="866" spans="1:8" x14ac:dyDescent="0.25">
      <c r="A866" s="9" t="str">
        <f t="shared" si="52"/>
        <v>11013206_______63 – 206 3.LF UK labor.zvířata 63</v>
      </c>
      <c r="B866" s="8" t="s">
        <v>8260</v>
      </c>
      <c r="C866" s="8" t="s">
        <v>8261</v>
      </c>
      <c r="D866" s="18" t="str">
        <f t="shared" si="53"/>
        <v>11013</v>
      </c>
      <c r="E866" s="9" t="str">
        <f t="shared" si="54"/>
        <v>11013 – DČ - smlouvy o spolupráci</v>
      </c>
      <c r="F866" s="8" t="s">
        <v>10531</v>
      </c>
      <c r="G866" s="9">
        <f t="shared" si="55"/>
        <v>11013</v>
      </c>
      <c r="H866" s="9" t="str">
        <f>VLOOKUP(G866,Tabulka3[],3,0)</f>
        <v>11013 – DČ - smlouvy o spolupráci</v>
      </c>
    </row>
    <row r="867" spans="1:8" x14ac:dyDescent="0.25">
      <c r="A867" s="9" t="str">
        <f t="shared" si="52"/>
        <v>11013207_______63 – 207 Ústav organ.chemie a biochemie AV 63</v>
      </c>
      <c r="B867" s="8" t="s">
        <v>8262</v>
      </c>
      <c r="C867" s="8" t="s">
        <v>8263</v>
      </c>
      <c r="D867" s="18" t="str">
        <f t="shared" si="53"/>
        <v>11013</v>
      </c>
      <c r="E867" s="9" t="str">
        <f t="shared" si="54"/>
        <v>11013 – DČ - smlouvy o spolupráci</v>
      </c>
      <c r="F867" s="8" t="s">
        <v>10531</v>
      </c>
      <c r="G867" s="9">
        <f t="shared" si="55"/>
        <v>11013</v>
      </c>
      <c r="H867" s="9" t="str">
        <f>VLOOKUP(G867,Tabulka3[],3,0)</f>
        <v>11013 – DČ - smlouvy o spolupráci</v>
      </c>
    </row>
    <row r="868" spans="1:8" x14ac:dyDescent="0.25">
      <c r="A868" s="9" t="str">
        <f t="shared" si="52"/>
        <v>11013233_______63 – 233 CAPI laboratorní zvířata 63</v>
      </c>
      <c r="B868" s="8" t="s">
        <v>8264</v>
      </c>
      <c r="C868" s="8" t="s">
        <v>8265</v>
      </c>
      <c r="D868" s="18" t="str">
        <f t="shared" si="53"/>
        <v>11013</v>
      </c>
      <c r="E868" s="9" t="str">
        <f t="shared" si="54"/>
        <v>11013 – DČ - smlouvy o spolupráci</v>
      </c>
      <c r="F868" s="8" t="s">
        <v>10531</v>
      </c>
      <c r="G868" s="9">
        <f t="shared" si="55"/>
        <v>11013</v>
      </c>
      <c r="H868" s="9" t="str">
        <f>VLOOKUP(G868,Tabulka3[],3,0)</f>
        <v>11013 – DČ - smlouvy o spolupráci</v>
      </c>
    </row>
    <row r="869" spans="1:8" x14ac:dyDescent="0.25">
      <c r="A869" s="9" t="str">
        <f t="shared" si="52"/>
        <v>11013235_______63 – 235 BioStat 63</v>
      </c>
      <c r="B869" s="8" t="s">
        <v>8266</v>
      </c>
      <c r="C869" s="8" t="s">
        <v>8267</v>
      </c>
      <c r="D869" s="18" t="str">
        <f t="shared" si="53"/>
        <v>11013</v>
      </c>
      <c r="E869" s="9" t="str">
        <f t="shared" si="54"/>
        <v>11013 – DČ - smlouvy o spolupráci</v>
      </c>
      <c r="F869" s="8" t="s">
        <v>10518</v>
      </c>
      <c r="G869" s="9">
        <f t="shared" si="55"/>
        <v>11013</v>
      </c>
      <c r="H869" s="9" t="str">
        <f>VLOOKUP(G869,Tabulka3[],3,0)</f>
        <v>11013 – DČ - smlouvy o spolupráci</v>
      </c>
    </row>
    <row r="870" spans="1:8" x14ac:dyDescent="0.25">
      <c r="A870" s="9" t="str">
        <f t="shared" si="52"/>
        <v>11013238_______63 – 238 Ústav makromolekulární chemie AV 63</v>
      </c>
      <c r="B870" s="8" t="s">
        <v>8268</v>
      </c>
      <c r="C870" s="8" t="s">
        <v>8269</v>
      </c>
      <c r="D870" s="18" t="str">
        <f t="shared" si="53"/>
        <v>11013</v>
      </c>
      <c r="E870" s="9" t="str">
        <f t="shared" si="54"/>
        <v>11013 – DČ - smlouvy o spolupráci</v>
      </c>
      <c r="F870" s="8" t="s">
        <v>10531</v>
      </c>
      <c r="G870" s="9">
        <f t="shared" si="55"/>
        <v>11013</v>
      </c>
      <c r="H870" s="9" t="str">
        <f>VLOOKUP(G870,Tabulka3[],3,0)</f>
        <v>11013 – DČ - smlouvy o spolupráci</v>
      </c>
    </row>
    <row r="871" spans="1:8" x14ac:dyDescent="0.25">
      <c r="A871" s="9" t="str">
        <f t="shared" si="52"/>
        <v>11013239_______63 – 239 2.LF UK labor.zvířata 63</v>
      </c>
      <c r="B871" s="8" t="s">
        <v>8270</v>
      </c>
      <c r="C871" s="8" t="s">
        <v>8271</v>
      </c>
      <c r="D871" s="18" t="str">
        <f t="shared" si="53"/>
        <v>11013</v>
      </c>
      <c r="E871" s="9" t="str">
        <f t="shared" si="54"/>
        <v>11013 – DČ - smlouvy o spolupráci</v>
      </c>
      <c r="F871" s="8" t="s">
        <v>10531</v>
      </c>
      <c r="G871" s="9">
        <f t="shared" si="55"/>
        <v>11013</v>
      </c>
      <c r="H871" s="9" t="str">
        <f>VLOOKUP(G871,Tabulka3[],3,0)</f>
        <v>11013 – DČ - smlouvy o spolupráci</v>
      </c>
    </row>
    <row r="872" spans="1:8" x14ac:dyDescent="0.25">
      <c r="A872" s="9" t="str">
        <f t="shared" si="52"/>
        <v>11013242_______63 – 242 Chemikálie 63</v>
      </c>
      <c r="B872" s="8" t="s">
        <v>8272</v>
      </c>
      <c r="C872" s="8" t="s">
        <v>8273</v>
      </c>
      <c r="D872" s="18" t="str">
        <f t="shared" si="53"/>
        <v>11013</v>
      </c>
      <c r="E872" s="9" t="str">
        <f t="shared" si="54"/>
        <v>11013 – DČ - smlouvy o spolupráci</v>
      </c>
      <c r="F872" s="8" t="s">
        <v>10540</v>
      </c>
      <c r="G872" s="9">
        <f t="shared" si="55"/>
        <v>11013</v>
      </c>
      <c r="H872" s="9" t="str">
        <f>VLOOKUP(G872,Tabulka3[],3,0)</f>
        <v>11013 – DČ - smlouvy o spolupráci</v>
      </c>
    </row>
    <row r="873" spans="1:8" x14ac:dyDescent="0.25">
      <c r="A873" s="9" t="str">
        <f t="shared" si="52"/>
        <v>11013245_______63 – 245 Analýza DNA - Ing. Tesařová 63</v>
      </c>
      <c r="B873" s="8" t="s">
        <v>8274</v>
      </c>
      <c r="C873" s="8" t="s">
        <v>8275</v>
      </c>
      <c r="D873" s="18" t="str">
        <f t="shared" si="53"/>
        <v>11013</v>
      </c>
      <c r="E873" s="9" t="str">
        <f t="shared" si="54"/>
        <v>11013 – DČ - smlouvy o spolupráci</v>
      </c>
      <c r="F873" s="8" t="s">
        <v>10540</v>
      </c>
      <c r="G873" s="9">
        <f t="shared" si="55"/>
        <v>11013</v>
      </c>
      <c r="H873" s="9" t="str">
        <f>VLOOKUP(G873,Tabulka3[],3,0)</f>
        <v>11013 – DČ - smlouvy o spolupráci</v>
      </c>
    </row>
    <row r="874" spans="1:8" x14ac:dyDescent="0.25">
      <c r="A874" s="9" t="str">
        <f t="shared" si="52"/>
        <v>11013247_______63 – 247 doc.Klener ÚPF - laboratorní zvířat 63</v>
      </c>
      <c r="B874" s="8" t="s">
        <v>8276</v>
      </c>
      <c r="C874" s="8" t="s">
        <v>8277</v>
      </c>
      <c r="D874" s="18" t="str">
        <f t="shared" si="53"/>
        <v>11013</v>
      </c>
      <c r="E874" s="9" t="str">
        <f t="shared" si="54"/>
        <v>11013 – DČ - smlouvy o spolupráci</v>
      </c>
      <c r="F874" s="8" t="s">
        <v>10531</v>
      </c>
      <c r="G874" s="9">
        <f t="shared" si="55"/>
        <v>11013</v>
      </c>
      <c r="H874" s="9" t="str">
        <f>VLOOKUP(G874,Tabulka3[],3,0)</f>
        <v>11013 – DČ - smlouvy o spolupráci</v>
      </c>
    </row>
    <row r="875" spans="1:8" x14ac:dyDescent="0.25">
      <c r="A875" s="9" t="str">
        <f t="shared" si="52"/>
        <v>11013253_______63 – 253 Zentiva, k.s. 63</v>
      </c>
      <c r="B875" s="8" t="s">
        <v>8278</v>
      </c>
      <c r="C875" s="8" t="s">
        <v>8279</v>
      </c>
      <c r="D875" s="18" t="str">
        <f t="shared" si="53"/>
        <v>11013</v>
      </c>
      <c r="E875" s="9" t="str">
        <f t="shared" si="54"/>
        <v>11013 – DČ - smlouvy o spolupráci</v>
      </c>
      <c r="F875" s="8" t="s">
        <v>10520</v>
      </c>
      <c r="G875" s="9">
        <f t="shared" si="55"/>
        <v>11013</v>
      </c>
      <c r="H875" s="9" t="str">
        <f>VLOOKUP(G875,Tabulka3[],3,0)</f>
        <v>11013 – DČ - smlouvy o spolupráci</v>
      </c>
    </row>
    <row r="876" spans="1:8" x14ac:dyDescent="0.25">
      <c r="A876" s="9" t="str">
        <f t="shared" si="52"/>
        <v>11013254_______63 – 254 Janssen-Cilag s.r.o. 63</v>
      </c>
      <c r="B876" s="8" t="s">
        <v>8280</v>
      </c>
      <c r="C876" s="8" t="s">
        <v>8281</v>
      </c>
      <c r="D876" s="18" t="str">
        <f t="shared" si="53"/>
        <v>11013</v>
      </c>
      <c r="E876" s="9" t="str">
        <f t="shared" si="54"/>
        <v>11013 – DČ - smlouvy o spolupráci</v>
      </c>
      <c r="F876" s="8" t="s">
        <v>10551</v>
      </c>
      <c r="G876" s="9">
        <f t="shared" si="55"/>
        <v>11013</v>
      </c>
      <c r="H876" s="9" t="str">
        <f>VLOOKUP(G876,Tabulka3[],3,0)</f>
        <v>11013 – DČ - smlouvy o spolupráci</v>
      </c>
    </row>
    <row r="877" spans="1:8" x14ac:dyDescent="0.25">
      <c r="A877" s="9" t="str">
        <f t="shared" si="52"/>
        <v>11013255_______63 – 255 ČVUT 63</v>
      </c>
      <c r="B877" s="8" t="s">
        <v>8282</v>
      </c>
      <c r="C877" s="8" t="s">
        <v>8283</v>
      </c>
      <c r="D877" s="18" t="str">
        <f t="shared" si="53"/>
        <v>11013</v>
      </c>
      <c r="E877" s="9" t="str">
        <f t="shared" si="54"/>
        <v>11013 – DČ - smlouvy o spolupráci</v>
      </c>
      <c r="F877" s="8" t="s">
        <v>10510</v>
      </c>
      <c r="G877" s="9">
        <f t="shared" si="55"/>
        <v>11013</v>
      </c>
      <c r="H877" s="9" t="str">
        <f>VLOOKUP(G877,Tabulka3[],3,0)</f>
        <v>11013 – DČ - smlouvy o spolupráci</v>
      </c>
    </row>
    <row r="878" spans="1:8" x14ac:dyDescent="0.25">
      <c r="A878" s="9" t="str">
        <f t="shared" si="52"/>
        <v>11013259_______63 – 259 NNH-MUDr. Hála 63</v>
      </c>
      <c r="B878" s="8" t="s">
        <v>8284</v>
      </c>
      <c r="C878" s="8" t="s">
        <v>8285</v>
      </c>
      <c r="D878" s="18" t="str">
        <f t="shared" si="53"/>
        <v>11013</v>
      </c>
      <c r="E878" s="9" t="str">
        <f t="shared" si="54"/>
        <v>11013 – DČ - smlouvy o spolupráci</v>
      </c>
      <c r="F878" s="8" t="s">
        <v>10516</v>
      </c>
      <c r="G878" s="9">
        <f t="shared" si="55"/>
        <v>11013</v>
      </c>
      <c r="H878" s="9" t="str">
        <f>VLOOKUP(G878,Tabulka3[],3,0)</f>
        <v>11013 – DČ - smlouvy o spolupráci</v>
      </c>
    </row>
    <row r="879" spans="1:8" x14ac:dyDescent="0.25">
      <c r="A879" s="9" t="str">
        <f t="shared" si="52"/>
        <v>11013260_______63 – 260 King Charles College s.r.o. 63</v>
      </c>
      <c r="B879" s="8" t="s">
        <v>8286</v>
      </c>
      <c r="C879" s="8" t="s">
        <v>8287</v>
      </c>
      <c r="D879" s="18" t="str">
        <f t="shared" si="53"/>
        <v>11013</v>
      </c>
      <c r="E879" s="9" t="str">
        <f t="shared" si="54"/>
        <v>11013 – DČ - smlouvy o spolupráci</v>
      </c>
      <c r="F879" s="8" t="s">
        <v>10510</v>
      </c>
      <c r="G879" s="9">
        <f t="shared" si="55"/>
        <v>11013</v>
      </c>
      <c r="H879" s="9" t="str">
        <f>VLOOKUP(G879,Tabulka3[],3,0)</f>
        <v>11013 – DČ - smlouvy o spolupráci</v>
      </c>
    </row>
    <row r="880" spans="1:8" x14ac:dyDescent="0.25">
      <c r="A880" s="9" t="str">
        <f t="shared" si="52"/>
        <v>11013261_______63 – 261 Prodej přihlášky vynálezu-CUIP 63</v>
      </c>
      <c r="B880" s="8" t="s">
        <v>8288</v>
      </c>
      <c r="C880" s="8" t="s">
        <v>8289</v>
      </c>
      <c r="D880" s="18" t="str">
        <f t="shared" si="53"/>
        <v>11013</v>
      </c>
      <c r="E880" s="9" t="str">
        <f t="shared" si="54"/>
        <v>11013 – DČ - smlouvy o spolupráci</v>
      </c>
      <c r="F880" s="8" t="s">
        <v>10510</v>
      </c>
      <c r="G880" s="9">
        <f t="shared" si="55"/>
        <v>11013</v>
      </c>
      <c r="H880" s="9" t="str">
        <f>VLOOKUP(G880,Tabulka3[],3,0)</f>
        <v>11013 – DČ - smlouvy o spolupráci</v>
      </c>
    </row>
    <row r="881" spans="1:8" x14ac:dyDescent="0.25">
      <c r="A881" s="9" t="str">
        <f t="shared" si="52"/>
        <v>11013266_______63 – 266 VŠCHT zajištění výuky 63</v>
      </c>
      <c r="B881" s="8" t="s">
        <v>8290</v>
      </c>
      <c r="C881" s="8" t="s">
        <v>8291</v>
      </c>
      <c r="D881" s="18" t="str">
        <f t="shared" si="53"/>
        <v>11013</v>
      </c>
      <c r="E881" s="9" t="str">
        <f t="shared" si="54"/>
        <v>11013 – DČ - smlouvy o spolupráci</v>
      </c>
      <c r="F881" s="8" t="s">
        <v>10539</v>
      </c>
      <c r="G881" s="9">
        <f t="shared" si="55"/>
        <v>11013</v>
      </c>
      <c r="H881" s="9" t="str">
        <f>VLOOKUP(G881,Tabulka3[],3,0)</f>
        <v>11013 – DČ - smlouvy o spolupráci</v>
      </c>
    </row>
    <row r="882" spans="1:8" x14ac:dyDescent="0.25">
      <c r="A882" s="9" t="str">
        <f t="shared" si="52"/>
        <v>11013273_______63 – 273 NÚDZ 63</v>
      </c>
      <c r="B882" s="8" t="s">
        <v>8292</v>
      </c>
      <c r="C882" s="8" t="s">
        <v>8293</v>
      </c>
      <c r="D882" s="18" t="str">
        <f t="shared" si="53"/>
        <v>11013</v>
      </c>
      <c r="E882" s="9" t="str">
        <f t="shared" si="54"/>
        <v>11013 – DČ - smlouvy o spolupráci</v>
      </c>
      <c r="F882" s="8" t="s">
        <v>10514</v>
      </c>
      <c r="G882" s="9">
        <f t="shared" si="55"/>
        <v>11013</v>
      </c>
      <c r="H882" s="9" t="str">
        <f>VLOOKUP(G882,Tabulka3[],3,0)</f>
        <v>11013 – DČ - smlouvy o spolupráci</v>
      </c>
    </row>
    <row r="883" spans="1:8" x14ac:dyDescent="0.25">
      <c r="A883" s="9" t="str">
        <f t="shared" si="52"/>
        <v>11013276_______63 – 276 Oslo University Hospital 63</v>
      </c>
      <c r="B883" s="8" t="s">
        <v>8294</v>
      </c>
      <c r="C883" s="8" t="s">
        <v>8295</v>
      </c>
      <c r="D883" s="18" t="str">
        <f t="shared" si="53"/>
        <v>11013</v>
      </c>
      <c r="E883" s="9" t="str">
        <f t="shared" si="54"/>
        <v>11013 – DČ - smlouvy o spolupráci</v>
      </c>
      <c r="F883" s="8" t="s">
        <v>10514</v>
      </c>
      <c r="G883" s="9">
        <f t="shared" si="55"/>
        <v>11013</v>
      </c>
      <c r="H883" s="9" t="str">
        <f>VLOOKUP(G883,Tabulka3[],3,0)</f>
        <v>11013 – DČ - smlouvy o spolupráci</v>
      </c>
    </row>
    <row r="884" spans="1:8" x14ac:dyDescent="0.25">
      <c r="A884" s="9" t="str">
        <f t="shared" si="52"/>
        <v>11013278_______63 – 278 vklad do projek.TA ČR 900/66/2023468 63</v>
      </c>
      <c r="B884" s="8" t="s">
        <v>8296</v>
      </c>
      <c r="C884" s="8" t="s">
        <v>8297</v>
      </c>
      <c r="D884" s="18" t="str">
        <f t="shared" si="53"/>
        <v>11013</v>
      </c>
      <c r="E884" s="9" t="str">
        <f t="shared" si="54"/>
        <v>11013 – DČ - smlouvy o spolupráci</v>
      </c>
      <c r="F884" s="8" t="s">
        <v>10510</v>
      </c>
      <c r="G884" s="9">
        <f t="shared" si="55"/>
        <v>11013</v>
      </c>
      <c r="H884" s="9" t="str">
        <f>VLOOKUP(G884,Tabulka3[],3,0)</f>
        <v>11013 – DČ - smlouvy o spolupráci</v>
      </c>
    </row>
    <row r="885" spans="1:8" x14ac:dyDescent="0.25">
      <c r="A885" s="9" t="str">
        <f t="shared" si="52"/>
        <v>11013281_______63 – 281 University of Melbourne 63</v>
      </c>
      <c r="B885" s="8" t="s">
        <v>8298</v>
      </c>
      <c r="C885" s="8" t="s">
        <v>8299</v>
      </c>
      <c r="D885" s="18" t="str">
        <f t="shared" si="53"/>
        <v>11013</v>
      </c>
      <c r="E885" s="9" t="str">
        <f t="shared" si="54"/>
        <v>11013 – DČ - smlouvy o spolupráci</v>
      </c>
      <c r="F885" s="8" t="s">
        <v>10561</v>
      </c>
      <c r="G885" s="9">
        <f t="shared" si="55"/>
        <v>11013</v>
      </c>
      <c r="H885" s="9" t="str">
        <f>VLOOKUP(G885,Tabulka3[],3,0)</f>
        <v>11013 – DČ - smlouvy o spolupráci</v>
      </c>
    </row>
    <row r="886" spans="1:8" x14ac:dyDescent="0.25">
      <c r="A886" s="9" t="str">
        <f t="shared" si="52"/>
        <v>11013282_______63 – 282 AMIGA 63</v>
      </c>
      <c r="B886" s="8" t="s">
        <v>8300</v>
      </c>
      <c r="C886" s="8" t="s">
        <v>8301</v>
      </c>
      <c r="D886" s="18" t="str">
        <f t="shared" si="53"/>
        <v>11013</v>
      </c>
      <c r="E886" s="9" t="str">
        <f t="shared" si="54"/>
        <v>11013 – DČ - smlouvy o spolupráci</v>
      </c>
      <c r="F886" s="8" t="s">
        <v>10530</v>
      </c>
      <c r="G886" s="9">
        <f t="shared" si="55"/>
        <v>11013</v>
      </c>
      <c r="H886" s="9" t="str">
        <f>VLOOKUP(G886,Tabulka3[],3,0)</f>
        <v>11013 – DČ - smlouvy o spolupráci</v>
      </c>
    </row>
    <row r="887" spans="1:8" x14ac:dyDescent="0.25">
      <c r="A887" s="9" t="str">
        <f t="shared" si="52"/>
        <v>11013283_______63 – 283 Analýza vzorků 63</v>
      </c>
      <c r="B887" s="8" t="s">
        <v>10212</v>
      </c>
      <c r="C887" s="8" t="s">
        <v>10213</v>
      </c>
      <c r="D887" s="18" t="str">
        <f t="shared" si="53"/>
        <v>11013</v>
      </c>
      <c r="E887" s="9" t="str">
        <f t="shared" si="54"/>
        <v>11013 – DČ - smlouvy o spolupráci</v>
      </c>
      <c r="F887" s="8" t="s">
        <v>10535</v>
      </c>
      <c r="G887" s="9">
        <f t="shared" si="55"/>
        <v>11013</v>
      </c>
      <c r="H887" s="9" t="str">
        <f>VLOOKUP(G887,Tabulka3[],3,0)</f>
        <v>11013 – DČ - smlouvy o spolupráci</v>
      </c>
    </row>
    <row r="888" spans="1:8" x14ac:dyDescent="0.25">
      <c r="A888" s="9" t="str">
        <f t="shared" si="52"/>
        <v>11013284_______63 – 284 Czech Health Technology Institute 63</v>
      </c>
      <c r="B888" s="8" t="s">
        <v>8302</v>
      </c>
      <c r="C888" s="8" t="s">
        <v>8303</v>
      </c>
      <c r="D888" s="18" t="str">
        <f t="shared" si="53"/>
        <v>11013</v>
      </c>
      <c r="E888" s="9" t="str">
        <f t="shared" si="54"/>
        <v>11013 – DČ - smlouvy o spolupráci</v>
      </c>
      <c r="F888" s="8" t="s">
        <v>10566</v>
      </c>
      <c r="G888" s="9">
        <f t="shared" si="55"/>
        <v>11013</v>
      </c>
      <c r="H888" s="9" t="str">
        <f>VLOOKUP(G888,Tabulka3[],3,0)</f>
        <v>11013 – DČ - smlouvy o spolupráci</v>
      </c>
    </row>
    <row r="889" spans="1:8" x14ac:dyDescent="0.25">
      <c r="A889" s="9" t="str">
        <f t="shared" si="52"/>
        <v>11013285_______63 – 285 Adalid Sciences s.r.o.-labor. zvířat 63</v>
      </c>
      <c r="B889" s="8" t="s">
        <v>8304</v>
      </c>
      <c r="C889" s="8" t="s">
        <v>8305</v>
      </c>
      <c r="D889" s="18" t="str">
        <f t="shared" si="53"/>
        <v>11013</v>
      </c>
      <c r="E889" s="9" t="str">
        <f t="shared" si="54"/>
        <v>11013 – DČ - smlouvy o spolupráci</v>
      </c>
      <c r="F889" s="8" t="s">
        <v>10531</v>
      </c>
      <c r="G889" s="9">
        <f t="shared" si="55"/>
        <v>11013</v>
      </c>
      <c r="H889" s="9" t="str">
        <f>VLOOKUP(G889,Tabulka3[],3,0)</f>
        <v>11013 – DČ - smlouvy o spolupráci</v>
      </c>
    </row>
    <row r="890" spans="1:8" x14ac:dyDescent="0.25">
      <c r="A890" s="9" t="str">
        <f t="shared" si="52"/>
        <v>11013286_______63 – 286 Charita Česká republika 63</v>
      </c>
      <c r="B890" s="8" t="s">
        <v>8306</v>
      </c>
      <c r="C890" s="8" t="s">
        <v>8307</v>
      </c>
      <c r="D890" s="18" t="str">
        <f t="shared" si="53"/>
        <v>11013</v>
      </c>
      <c r="E890" s="9" t="str">
        <f t="shared" si="54"/>
        <v>11013 – DČ - smlouvy o spolupráci</v>
      </c>
      <c r="F890" s="8" t="s">
        <v>10566</v>
      </c>
      <c r="G890" s="9">
        <f t="shared" si="55"/>
        <v>11013</v>
      </c>
      <c r="H890" s="9" t="str">
        <f>VLOOKUP(G890,Tabulka3[],3,0)</f>
        <v>11013 – DČ - smlouvy o spolupráci</v>
      </c>
    </row>
    <row r="891" spans="1:8" x14ac:dyDescent="0.25">
      <c r="A891" s="9" t="str">
        <f t="shared" si="52"/>
        <v>11013287_______63 – 287 Bene Meat Technologies a.s. 63</v>
      </c>
      <c r="B891" s="8" t="s">
        <v>8308</v>
      </c>
      <c r="C891" s="8" t="s">
        <v>8309</v>
      </c>
      <c r="D891" s="18" t="str">
        <f t="shared" si="53"/>
        <v>11013</v>
      </c>
      <c r="E891" s="9" t="str">
        <f t="shared" si="54"/>
        <v>11013 – DČ - smlouvy o spolupráci</v>
      </c>
      <c r="F891" s="8" t="s">
        <v>10519</v>
      </c>
      <c r="G891" s="9">
        <f t="shared" si="55"/>
        <v>11013</v>
      </c>
      <c r="H891" s="9" t="str">
        <f>VLOOKUP(G891,Tabulka3[],3,0)</f>
        <v>11013 – DČ - smlouvy o spolupráci</v>
      </c>
    </row>
    <row r="892" spans="1:8" x14ac:dyDescent="0.25">
      <c r="A892" s="9" t="str">
        <f t="shared" si="52"/>
        <v>11013288_______63 – 288 Ústav organ.chemie a biochemie AV 63</v>
      </c>
      <c r="B892" s="8" t="s">
        <v>8310</v>
      </c>
      <c r="C892" s="8" t="s">
        <v>8311</v>
      </c>
      <c r="D892" s="18" t="str">
        <f t="shared" si="53"/>
        <v>11013</v>
      </c>
      <c r="E892" s="9" t="str">
        <f t="shared" si="54"/>
        <v>11013 – DČ - smlouvy o spolupráci</v>
      </c>
      <c r="F892" s="8" t="s">
        <v>10519</v>
      </c>
      <c r="G892" s="9">
        <f t="shared" si="55"/>
        <v>11013</v>
      </c>
      <c r="H892" s="9" t="str">
        <f>VLOOKUP(G892,Tabulka3[],3,0)</f>
        <v>11013 – DČ - smlouvy o spolupráci</v>
      </c>
    </row>
    <row r="893" spans="1:8" x14ac:dyDescent="0.25">
      <c r="A893" s="9" t="str">
        <f t="shared" si="52"/>
        <v>11013289_______63 – 289 Euro-Biolmaging ERIC 63</v>
      </c>
      <c r="B893" s="8" t="s">
        <v>8312</v>
      </c>
      <c r="C893" s="8" t="s">
        <v>8313</v>
      </c>
      <c r="D893" s="18" t="str">
        <f t="shared" si="53"/>
        <v>11013</v>
      </c>
      <c r="E893" s="9" t="str">
        <f t="shared" si="54"/>
        <v>11013 – DČ - smlouvy o spolupráci</v>
      </c>
      <c r="F893" s="8" t="s">
        <v>10532</v>
      </c>
      <c r="G893" s="9">
        <f t="shared" si="55"/>
        <v>11013</v>
      </c>
      <c r="H893" s="9" t="str">
        <f>VLOOKUP(G893,Tabulka3[],3,0)</f>
        <v>11013 – DČ - smlouvy o spolupráci</v>
      </c>
    </row>
    <row r="894" spans="1:8" x14ac:dyDescent="0.25">
      <c r="A894" s="9" t="str">
        <f t="shared" si="52"/>
        <v>11013290_______63 – 290 Norlabs Ltd 63</v>
      </c>
      <c r="B894" s="8" t="s">
        <v>8314</v>
      </c>
      <c r="C894" s="8" t="s">
        <v>8315</v>
      </c>
      <c r="D894" s="18" t="str">
        <f t="shared" si="53"/>
        <v>11013</v>
      </c>
      <c r="E894" s="9" t="str">
        <f t="shared" si="54"/>
        <v>11013 – DČ - smlouvy o spolupráci</v>
      </c>
      <c r="F894" s="8" t="s">
        <v>10535</v>
      </c>
      <c r="G894" s="9">
        <f t="shared" si="55"/>
        <v>11013</v>
      </c>
      <c r="H894" s="9" t="str">
        <f>VLOOKUP(G894,Tabulka3[],3,0)</f>
        <v>11013 – DČ - smlouvy o spolupráci</v>
      </c>
    </row>
    <row r="895" spans="1:8" x14ac:dyDescent="0.25">
      <c r="A895" s="9" t="str">
        <f t="shared" si="52"/>
        <v>11013291_______63 – 291 Analýza dostupnosti Ústecký kraj 63</v>
      </c>
      <c r="B895" s="8" t="s">
        <v>8316</v>
      </c>
      <c r="C895" s="8" t="s">
        <v>8317</v>
      </c>
      <c r="D895" s="18" t="str">
        <f t="shared" si="53"/>
        <v>11013</v>
      </c>
      <c r="E895" s="9" t="str">
        <f t="shared" si="54"/>
        <v>11013 – DČ - smlouvy o spolupráci</v>
      </c>
      <c r="F895" s="8" t="s">
        <v>10563</v>
      </c>
      <c r="G895" s="9">
        <f t="shared" si="55"/>
        <v>11013</v>
      </c>
      <c r="H895" s="9" t="str">
        <f>VLOOKUP(G895,Tabulka3[],3,0)</f>
        <v>11013 – DČ - smlouvy o spolupráci</v>
      </c>
    </row>
    <row r="896" spans="1:8" x14ac:dyDescent="0.25">
      <c r="A896" s="9" t="str">
        <f t="shared" si="52"/>
        <v>11013292_______63 – 292 SZÚ Vývoj metodiky 63</v>
      </c>
      <c r="B896" s="8" t="s">
        <v>10214</v>
      </c>
      <c r="C896" s="8" t="s">
        <v>10215</v>
      </c>
      <c r="D896" s="18" t="str">
        <f t="shared" si="53"/>
        <v>11013</v>
      </c>
      <c r="E896" s="9" t="str">
        <f t="shared" si="54"/>
        <v>11013 – DČ - smlouvy o spolupráci</v>
      </c>
      <c r="F896" s="8" t="s">
        <v>10562</v>
      </c>
      <c r="G896" s="9">
        <f t="shared" si="55"/>
        <v>11013</v>
      </c>
      <c r="H896" s="9" t="str">
        <f>VLOOKUP(G896,Tabulka3[],3,0)</f>
        <v>11013 – DČ - smlouvy o spolupráci</v>
      </c>
    </row>
    <row r="897" spans="1:8" x14ac:dyDescent="0.25">
      <c r="A897" s="9" t="str">
        <f t="shared" si="52"/>
        <v>11013293_______63 – 293 Ostravská univerzita 63</v>
      </c>
      <c r="B897" s="8" t="s">
        <v>10216</v>
      </c>
      <c r="C897" s="8" t="s">
        <v>10217</v>
      </c>
      <c r="D897" s="18" t="str">
        <f t="shared" si="53"/>
        <v>11013</v>
      </c>
      <c r="E897" s="9" t="str">
        <f t="shared" si="54"/>
        <v>11013 – DČ - smlouvy o spolupráci</v>
      </c>
      <c r="F897" s="8" t="s">
        <v>10520</v>
      </c>
      <c r="G897" s="9">
        <f t="shared" si="55"/>
        <v>11013</v>
      </c>
      <c r="H897" s="9" t="str">
        <f>VLOOKUP(G897,Tabulka3[],3,0)</f>
        <v>11013 – DČ - smlouvy o spolupráci</v>
      </c>
    </row>
    <row r="898" spans="1:8" x14ac:dyDescent="0.25">
      <c r="A898" s="9" t="str">
        <f t="shared" si="52"/>
        <v>11013294_______63 – 294 ÚOCHB-Smlouva o spolupráci 63</v>
      </c>
      <c r="B898" s="8" t="s">
        <v>10218</v>
      </c>
      <c r="C898" s="8" t="s">
        <v>10219</v>
      </c>
      <c r="D898" s="18" t="str">
        <f t="shared" si="53"/>
        <v>11013</v>
      </c>
      <c r="E898" s="9" t="str">
        <f t="shared" si="54"/>
        <v>11013 – DČ - smlouvy o spolupráci</v>
      </c>
      <c r="F898" s="8" t="s">
        <v>10531</v>
      </c>
      <c r="G898" s="9">
        <f t="shared" si="55"/>
        <v>11013</v>
      </c>
      <c r="H898" s="9" t="str">
        <f>VLOOKUP(G898,Tabulka3[],3,0)</f>
        <v>11013 – DČ - smlouvy o spolupráci</v>
      </c>
    </row>
    <row r="899" spans="1:8" x14ac:dyDescent="0.25">
      <c r="A899" s="9" t="str">
        <f t="shared" ref="A899:A962" si="56">_xlfn.CONCAT(B899," – ",C899)</f>
        <v>11013295_______63 – 295 Slovenská zdrav.univerzita 63</v>
      </c>
      <c r="B899" s="8" t="s">
        <v>10498</v>
      </c>
      <c r="C899" s="8" t="s">
        <v>10499</v>
      </c>
      <c r="D899" s="18" t="str">
        <f t="shared" ref="D899:D962" si="57">MID(B899,1,5)</f>
        <v>11013</v>
      </c>
      <c r="E899" s="9" t="str">
        <f t="shared" ref="E899:E962" si="58">H899</f>
        <v>11013 – DČ - smlouvy o spolupráci</v>
      </c>
      <c r="F899" s="8" t="s">
        <v>10535</v>
      </c>
      <c r="G899" s="9">
        <f t="shared" ref="G899:G962" si="59">VALUE(D899)</f>
        <v>11013</v>
      </c>
      <c r="H899" s="9" t="str">
        <f>VLOOKUP(G899,Tabulka3[],3,0)</f>
        <v>11013 – DČ - smlouvy o spolupráci</v>
      </c>
    </row>
    <row r="900" spans="1:8" x14ac:dyDescent="0.25">
      <c r="A900" s="9" t="str">
        <f t="shared" si="56"/>
        <v>11013296_______63 – 296 VFN operační výkony na zvířatech 63</v>
      </c>
      <c r="B900" s="8" t="s">
        <v>10500</v>
      </c>
      <c r="C900" s="8" t="s">
        <v>10501</v>
      </c>
      <c r="D900" s="18" t="str">
        <f t="shared" si="57"/>
        <v>11013</v>
      </c>
      <c r="E900" s="9" t="str">
        <f t="shared" si="58"/>
        <v>11013 – DČ - smlouvy o spolupráci</v>
      </c>
      <c r="F900" s="8" t="s">
        <v>10532</v>
      </c>
      <c r="G900" s="9">
        <f t="shared" si="59"/>
        <v>11013</v>
      </c>
      <c r="H900" s="9" t="str">
        <f>VLOOKUP(G900,Tabulka3[],3,0)</f>
        <v>11013 – DČ - smlouvy o spolupráci</v>
      </c>
    </row>
    <row r="901" spans="1:8" x14ac:dyDescent="0.25">
      <c r="A901" s="9" t="str">
        <f t="shared" si="56"/>
        <v>11014025_______63 – 025 Soudní posudky 63</v>
      </c>
      <c r="B901" s="8" t="s">
        <v>8318</v>
      </c>
      <c r="C901" s="8" t="s">
        <v>8319</v>
      </c>
      <c r="D901" s="18" t="str">
        <f t="shared" si="57"/>
        <v>11014</v>
      </c>
      <c r="E901" s="9" t="str">
        <f t="shared" si="58"/>
        <v>11014 – DČ - ostatní</v>
      </c>
      <c r="F901" s="8" t="s">
        <v>10527</v>
      </c>
      <c r="G901" s="9">
        <f t="shared" si="59"/>
        <v>11014</v>
      </c>
      <c r="H901" s="9" t="str">
        <f>VLOOKUP(G901,Tabulka3[],3,0)</f>
        <v>11014 – DČ - ostatní</v>
      </c>
    </row>
    <row r="902" spans="1:8" x14ac:dyDescent="0.25">
      <c r="A902" s="9" t="str">
        <f t="shared" si="56"/>
        <v>11014059_______63 – 059 Prohl.anatomické sbírky 63</v>
      </c>
      <c r="B902" s="8" t="s">
        <v>8321</v>
      </c>
      <c r="C902" s="8" t="s">
        <v>8322</v>
      </c>
      <c r="D902" s="18" t="str">
        <f t="shared" si="57"/>
        <v>11014</v>
      </c>
      <c r="E902" s="9" t="str">
        <f t="shared" si="58"/>
        <v>11014 – DČ - ostatní</v>
      </c>
      <c r="F902" s="8" t="s">
        <v>10512</v>
      </c>
      <c r="G902" s="9">
        <f t="shared" si="59"/>
        <v>11014</v>
      </c>
      <c r="H902" s="9" t="str">
        <f>VLOOKUP(G902,Tabulka3[],3,0)</f>
        <v>11014 – DČ - ostatní</v>
      </c>
    </row>
    <row r="903" spans="1:8" x14ac:dyDescent="0.25">
      <c r="A903" s="9" t="str">
        <f t="shared" si="56"/>
        <v>11014060_______63 – 060 časopis Folia Biologica 63</v>
      </c>
      <c r="B903" s="8" t="s">
        <v>8323</v>
      </c>
      <c r="C903" s="8" t="s">
        <v>8324</v>
      </c>
      <c r="D903" s="18" t="str">
        <f t="shared" si="57"/>
        <v>11014</v>
      </c>
      <c r="E903" s="9" t="str">
        <f t="shared" si="58"/>
        <v>11014 – DČ - ostatní</v>
      </c>
      <c r="F903" s="8" t="s">
        <v>10527</v>
      </c>
      <c r="G903" s="9">
        <f t="shared" si="59"/>
        <v>11014</v>
      </c>
      <c r="H903" s="9" t="str">
        <f>VLOOKUP(G903,Tabulka3[],3,0)</f>
        <v>11014 – DČ - ostatní</v>
      </c>
    </row>
    <row r="904" spans="1:8" x14ac:dyDescent="0.25">
      <c r="A904" s="9" t="str">
        <f t="shared" si="56"/>
        <v>11014081_______63 – 081 Soudní znalec Ing.Hořínek 63</v>
      </c>
      <c r="B904" s="8" t="s">
        <v>8325</v>
      </c>
      <c r="C904" s="8" t="s">
        <v>8326</v>
      </c>
      <c r="D904" s="18" t="str">
        <f t="shared" si="57"/>
        <v>11014</v>
      </c>
      <c r="E904" s="9" t="str">
        <f t="shared" si="58"/>
        <v>11014 – DČ - ostatní</v>
      </c>
      <c r="F904" s="8" t="s">
        <v>10517</v>
      </c>
      <c r="G904" s="9">
        <f t="shared" si="59"/>
        <v>11014</v>
      </c>
      <c r="H904" s="9" t="str">
        <f>VLOOKUP(G904,Tabulka3[],3,0)</f>
        <v>11014 – DČ - ostatní</v>
      </c>
    </row>
    <row r="905" spans="1:8" x14ac:dyDescent="0.25">
      <c r="A905" s="9" t="str">
        <f t="shared" si="56"/>
        <v>11014100_______63 – 100 Rekreace Dobronice 63</v>
      </c>
      <c r="B905" s="8" t="s">
        <v>8327</v>
      </c>
      <c r="C905" s="8" t="s">
        <v>8328</v>
      </c>
      <c r="D905" s="18" t="str">
        <f t="shared" si="57"/>
        <v>11014</v>
      </c>
      <c r="E905" s="9" t="str">
        <f t="shared" si="58"/>
        <v>11014 – DČ - ostatní</v>
      </c>
      <c r="F905" s="8" t="s">
        <v>10524</v>
      </c>
      <c r="G905" s="9">
        <f t="shared" si="59"/>
        <v>11014</v>
      </c>
      <c r="H905" s="9" t="str">
        <f>VLOOKUP(G905,Tabulka3[],3,0)</f>
        <v>11014 – DČ - ostatní</v>
      </c>
    </row>
    <row r="906" spans="1:8" x14ac:dyDescent="0.25">
      <c r="A906" s="9" t="str">
        <f t="shared" si="56"/>
        <v>11014100_______64 – 100 Rekreace Dobronice 64</v>
      </c>
      <c r="B906" s="8" t="s">
        <v>8329</v>
      </c>
      <c r="C906" s="8" t="s">
        <v>8330</v>
      </c>
      <c r="D906" s="18" t="str">
        <f t="shared" si="57"/>
        <v>11014</v>
      </c>
      <c r="E906" s="9" t="str">
        <f t="shared" si="58"/>
        <v>11014 – DČ - ostatní</v>
      </c>
      <c r="F906" s="8" t="s">
        <v>10524</v>
      </c>
      <c r="G906" s="9">
        <f t="shared" si="59"/>
        <v>11014</v>
      </c>
      <c r="H906" s="9" t="str">
        <f>VLOOKUP(G906,Tabulka3[],3,0)</f>
        <v>11014 – DČ - ostatní</v>
      </c>
    </row>
    <row r="907" spans="1:8" x14ac:dyDescent="0.25">
      <c r="A907" s="9" t="str">
        <f t="shared" si="56"/>
        <v>11014108_______63 – 108 Personální inzerce 63</v>
      </c>
      <c r="B907" s="8" t="s">
        <v>8331</v>
      </c>
      <c r="C907" s="8" t="s">
        <v>8332</v>
      </c>
      <c r="D907" s="18" t="str">
        <f t="shared" si="57"/>
        <v>11014</v>
      </c>
      <c r="E907" s="9" t="str">
        <f t="shared" si="58"/>
        <v>11014 – DČ - ostatní</v>
      </c>
      <c r="F907" s="8" t="s">
        <v>10510</v>
      </c>
      <c r="G907" s="9">
        <f t="shared" si="59"/>
        <v>11014</v>
      </c>
      <c r="H907" s="9" t="str">
        <f>VLOOKUP(G907,Tabulka3[],3,0)</f>
        <v>11014 – DČ - ostatní</v>
      </c>
    </row>
    <row r="908" spans="1:8" x14ac:dyDescent="0.25">
      <c r="A908" s="9" t="str">
        <f t="shared" si="56"/>
        <v>11014113_______63 – 113 Odborná výuková aktivita SŠ 63</v>
      </c>
      <c r="B908" s="8" t="s">
        <v>8333</v>
      </c>
      <c r="C908" s="8" t="s">
        <v>8334</v>
      </c>
      <c r="D908" s="18" t="str">
        <f t="shared" si="57"/>
        <v>11014</v>
      </c>
      <c r="E908" s="9" t="str">
        <f t="shared" si="58"/>
        <v>11014 – DČ - ostatní</v>
      </c>
      <c r="F908" s="8" t="s">
        <v>10510</v>
      </c>
      <c r="G908" s="9">
        <f t="shared" si="59"/>
        <v>11014</v>
      </c>
      <c r="H908" s="9" t="str">
        <f>VLOOKUP(G908,Tabulka3[],3,0)</f>
        <v>11014 – DČ - ostatní</v>
      </c>
    </row>
    <row r="909" spans="1:8" x14ac:dyDescent="0.25">
      <c r="A909" s="9" t="str">
        <f t="shared" si="56"/>
        <v>11014121_______63 – 121 Prezentace Konference "Rodíme se" 63</v>
      </c>
      <c r="B909" s="8" t="s">
        <v>8335</v>
      </c>
      <c r="C909" s="8" t="s">
        <v>8336</v>
      </c>
      <c r="D909" s="18" t="str">
        <f t="shared" si="57"/>
        <v>11014</v>
      </c>
      <c r="E909" s="9" t="str">
        <f t="shared" si="58"/>
        <v>11014 – DČ - ostatní</v>
      </c>
      <c r="F909" s="8" t="s">
        <v>10510</v>
      </c>
      <c r="G909" s="9">
        <f t="shared" si="59"/>
        <v>11014</v>
      </c>
      <c r="H909" s="9" t="str">
        <f>VLOOKUP(G909,Tabulka3[],3,0)</f>
        <v>11014 – DČ - ostatní</v>
      </c>
    </row>
    <row r="910" spans="1:8" x14ac:dyDescent="0.25">
      <c r="A910" s="9" t="str">
        <f t="shared" si="56"/>
        <v>11014123_______63 – 123 Prezentace konference 63</v>
      </c>
      <c r="B910" s="8" t="s">
        <v>10502</v>
      </c>
      <c r="C910" s="8" t="s">
        <v>10503</v>
      </c>
      <c r="D910" s="18" t="str">
        <f t="shared" si="57"/>
        <v>11014</v>
      </c>
      <c r="E910" s="9" t="str">
        <f t="shared" si="58"/>
        <v>11014 – DČ - ostatní</v>
      </c>
      <c r="F910" s="8" t="s">
        <v>10563</v>
      </c>
      <c r="G910" s="9">
        <f t="shared" si="59"/>
        <v>11014</v>
      </c>
      <c r="H910" s="9" t="str">
        <f>VLOOKUP(G910,Tabulka3[],3,0)</f>
        <v>11014 – DČ - ostatní</v>
      </c>
    </row>
    <row r="911" spans="1:8" x14ac:dyDescent="0.25">
      <c r="A911" s="9" t="str">
        <f t="shared" si="56"/>
        <v>11015001_______63 – 001 Doškolování lékařů 63</v>
      </c>
      <c r="B911" s="8" t="s">
        <v>8337</v>
      </c>
      <c r="C911" s="8" t="s">
        <v>8338</v>
      </c>
      <c r="D911" s="18" t="str">
        <f t="shared" si="57"/>
        <v>11015</v>
      </c>
      <c r="E911" s="9" t="str">
        <f t="shared" si="58"/>
        <v>11015 – DČ - neakreditované kurzy</v>
      </c>
      <c r="F911" s="8" t="s">
        <v>10510</v>
      </c>
      <c r="G911" s="9">
        <f t="shared" si="59"/>
        <v>11015</v>
      </c>
      <c r="H911" s="9" t="str">
        <f>VLOOKUP(G911,Tabulka3[],3,0)</f>
        <v>11015 – DČ - neakreditované kurzy</v>
      </c>
    </row>
    <row r="912" spans="1:8" x14ac:dyDescent="0.25">
      <c r="A912" s="9" t="str">
        <f t="shared" si="56"/>
        <v>11015002_______63 – 002 Přípravný kurz 63</v>
      </c>
      <c r="B912" s="8" t="s">
        <v>8340</v>
      </c>
      <c r="C912" s="8" t="s">
        <v>8341</v>
      </c>
      <c r="D912" s="18" t="str">
        <f t="shared" si="57"/>
        <v>11015</v>
      </c>
      <c r="E912" s="9" t="str">
        <f t="shared" si="58"/>
        <v>11015 – DČ - neakreditované kurzy</v>
      </c>
      <c r="F912" s="8" t="s">
        <v>10510</v>
      </c>
      <c r="G912" s="9">
        <f t="shared" si="59"/>
        <v>11015</v>
      </c>
      <c r="H912" s="9" t="str">
        <f>VLOOKUP(G912,Tabulka3[],3,0)</f>
        <v>11015 – DČ - neakreditované kurzy</v>
      </c>
    </row>
    <row r="913" spans="1:8" x14ac:dyDescent="0.25">
      <c r="A913" s="9" t="str">
        <f t="shared" si="56"/>
        <v>11015057_______63 – 057 Lasak 63</v>
      </c>
      <c r="B913" s="8" t="s">
        <v>8342</v>
      </c>
      <c r="C913" s="8" t="s">
        <v>8343</v>
      </c>
      <c r="D913" s="18" t="str">
        <f t="shared" si="57"/>
        <v>11015</v>
      </c>
      <c r="E913" s="9" t="str">
        <f t="shared" si="58"/>
        <v>11015 – DČ - neakreditované kurzy</v>
      </c>
      <c r="F913" s="8" t="s">
        <v>10578</v>
      </c>
      <c r="G913" s="9">
        <f t="shared" si="59"/>
        <v>11015</v>
      </c>
      <c r="H913" s="9" t="str">
        <f>VLOOKUP(G913,Tabulka3[],3,0)</f>
        <v>11015 – DČ - neakreditované kurzy</v>
      </c>
    </row>
    <row r="914" spans="1:8" x14ac:dyDescent="0.25">
      <c r="A914" s="9" t="str">
        <f t="shared" si="56"/>
        <v>11015095_______63 – 095 Konference Anatomický ústav 63</v>
      </c>
      <c r="B914" s="8" t="s">
        <v>8344</v>
      </c>
      <c r="C914" s="8" t="s">
        <v>8345</v>
      </c>
      <c r="D914" s="18" t="str">
        <f t="shared" si="57"/>
        <v>11015</v>
      </c>
      <c r="E914" s="9" t="str">
        <f t="shared" si="58"/>
        <v>11015 – DČ - neakreditované kurzy</v>
      </c>
      <c r="F914" s="8" t="s">
        <v>10512</v>
      </c>
      <c r="G914" s="9">
        <f t="shared" si="59"/>
        <v>11015</v>
      </c>
      <c r="H914" s="9" t="str">
        <f>VLOOKUP(G914,Tabulka3[],3,0)</f>
        <v>11015 – DČ - neakreditované kurzy</v>
      </c>
    </row>
    <row r="915" spans="1:8" x14ac:dyDescent="0.25">
      <c r="A915" s="9" t="str">
        <f t="shared" si="56"/>
        <v>11015096_______63 – 096 Kurz Prague Ventilation Masterclass 63</v>
      </c>
      <c r="B915" s="8" t="s">
        <v>10220</v>
      </c>
      <c r="C915" s="8" t="s">
        <v>10221</v>
      </c>
      <c r="D915" s="18" t="str">
        <f t="shared" si="57"/>
        <v>11015</v>
      </c>
      <c r="E915" s="9" t="str">
        <f t="shared" si="58"/>
        <v>11015 – DČ - neakreditované kurzy</v>
      </c>
      <c r="F915" s="8" t="s">
        <v>10516</v>
      </c>
      <c r="G915" s="9">
        <f t="shared" si="59"/>
        <v>11015</v>
      </c>
      <c r="H915" s="9" t="str">
        <f>VLOOKUP(G915,Tabulka3[],3,0)</f>
        <v>11015 – DČ - neakreditované kurzy</v>
      </c>
    </row>
    <row r="916" spans="1:8" x14ac:dyDescent="0.25">
      <c r="A916" s="9" t="str">
        <f t="shared" si="56"/>
        <v>11015097.001___63 – 097 Přípravný kurz Karlovarská agentura 63</v>
      </c>
      <c r="B916" s="8" t="s">
        <v>10222</v>
      </c>
      <c r="C916" s="8" t="s">
        <v>10223</v>
      </c>
      <c r="D916" s="18" t="str">
        <f t="shared" si="57"/>
        <v>11015</v>
      </c>
      <c r="E916" s="9" t="str">
        <f t="shared" si="58"/>
        <v>11015 – DČ - neakreditované kurzy</v>
      </c>
      <c r="F916" s="8" t="s">
        <v>10510</v>
      </c>
      <c r="G916" s="9">
        <f t="shared" si="59"/>
        <v>11015</v>
      </c>
      <c r="H916" s="9" t="str">
        <f>VLOOKUP(G916,Tabulka3[],3,0)</f>
        <v>11015 – DČ - neakreditované kurzy</v>
      </c>
    </row>
    <row r="917" spans="1:8" x14ac:dyDescent="0.25">
      <c r="A917" s="9" t="str">
        <f t="shared" si="56"/>
        <v>11016004_______63 – 004 - 0338 SV CAPI 63</v>
      </c>
      <c r="B917" s="8" t="s">
        <v>8346</v>
      </c>
      <c r="C917" s="8" t="s">
        <v>8347</v>
      </c>
      <c r="D917" s="18" t="str">
        <f t="shared" si="57"/>
        <v>11016</v>
      </c>
      <c r="E917" s="9" t="str">
        <f t="shared" si="58"/>
        <v>11016 – DČ - smluvní výzkum HO</v>
      </c>
      <c r="F917" s="8" t="s">
        <v>10532</v>
      </c>
      <c r="G917" s="9">
        <f t="shared" si="59"/>
        <v>11016</v>
      </c>
      <c r="H917" s="9" t="str">
        <f>VLOOKUP(G917,Tabulka3[],3,0)</f>
        <v>11016 – DČ - smluvní výzkum HO</v>
      </c>
    </row>
    <row r="918" spans="1:8" x14ac:dyDescent="0.25">
      <c r="A918" s="9" t="str">
        <f t="shared" si="56"/>
        <v>11016010_______63 – 010 SV testování prof.Kmoch 63</v>
      </c>
      <c r="B918" s="8" t="s">
        <v>8349</v>
      </c>
      <c r="C918" s="8" t="s">
        <v>8350</v>
      </c>
      <c r="D918" s="18" t="str">
        <f t="shared" si="57"/>
        <v>11016</v>
      </c>
      <c r="E918" s="9" t="str">
        <f t="shared" si="58"/>
        <v>11016 – DČ - smluvní výzkum HO</v>
      </c>
      <c r="F918" s="8" t="s">
        <v>10540</v>
      </c>
      <c r="G918" s="9">
        <f t="shared" si="59"/>
        <v>11016</v>
      </c>
      <c r="H918" s="9" t="str">
        <f>VLOOKUP(G918,Tabulka3[],3,0)</f>
        <v>11016 – DČ - smluvní výzkum HO</v>
      </c>
    </row>
    <row r="919" spans="1:8" x14ac:dyDescent="0.25">
      <c r="A919" s="9" t="str">
        <f t="shared" si="56"/>
        <v>11016011_______63 – 011 SV prof.Klener-experimentální terapi 63</v>
      </c>
      <c r="B919" s="8" t="s">
        <v>8351</v>
      </c>
      <c r="C919" s="8" t="s">
        <v>8352</v>
      </c>
      <c r="D919" s="18" t="str">
        <f t="shared" si="57"/>
        <v>11016</v>
      </c>
      <c r="E919" s="9" t="str">
        <f t="shared" si="58"/>
        <v>11016 – DČ - smluvní výzkum HO</v>
      </c>
      <c r="F919" s="8" t="s">
        <v>10519</v>
      </c>
      <c r="G919" s="9">
        <f t="shared" si="59"/>
        <v>11016</v>
      </c>
      <c r="H919" s="9" t="str">
        <f>VLOOKUP(G919,Tabulka3[],3,0)</f>
        <v>11016 – DČ - smluvní výzkum HO</v>
      </c>
    </row>
    <row r="920" spans="1:8" x14ac:dyDescent="0.25">
      <c r="A920" s="9" t="str">
        <f t="shared" si="56"/>
        <v>11016017_______63 – 017 - 0338 SV CAPI - SOTIO a.s. 63</v>
      </c>
      <c r="B920" s="8" t="s">
        <v>8353</v>
      </c>
      <c r="C920" s="8" t="s">
        <v>8354</v>
      </c>
      <c r="D920" s="18" t="str">
        <f t="shared" si="57"/>
        <v>11016</v>
      </c>
      <c r="E920" s="9" t="str">
        <f t="shared" si="58"/>
        <v>11016 – DČ - smluvní výzkum HO</v>
      </c>
      <c r="F920" s="8" t="s">
        <v>10532</v>
      </c>
      <c r="G920" s="9">
        <f t="shared" si="59"/>
        <v>11016</v>
      </c>
      <c r="H920" s="9" t="str">
        <f>VLOOKUP(G920,Tabulka3[],3,0)</f>
        <v>11016 – DČ - smluvní výzkum HO</v>
      </c>
    </row>
    <row r="921" spans="1:8" x14ac:dyDescent="0.25">
      <c r="A921" s="9" t="str">
        <f t="shared" si="56"/>
        <v>11016018_______63 – 018 SV ViRNAzol 63</v>
      </c>
      <c r="B921" s="8" t="s">
        <v>8355</v>
      </c>
      <c r="C921" s="8" t="s">
        <v>8356</v>
      </c>
      <c r="D921" s="18" t="str">
        <f t="shared" si="57"/>
        <v>11016</v>
      </c>
      <c r="E921" s="9" t="str">
        <f t="shared" si="58"/>
        <v>11016 – DČ - smluvní výzkum HO</v>
      </c>
      <c r="F921" s="8" t="s">
        <v>10540</v>
      </c>
      <c r="G921" s="9">
        <f t="shared" si="59"/>
        <v>11016</v>
      </c>
      <c r="H921" s="9" t="str">
        <f>VLOOKUP(G921,Tabulka3[],3,0)</f>
        <v>11016 – DČ - smluvní výzkum HO</v>
      </c>
    </row>
    <row r="922" spans="1:8" x14ac:dyDescent="0.25">
      <c r="A922" s="9" t="str">
        <f t="shared" si="56"/>
        <v>11016021_______63 – 021 SV Centrum podpory aplikač.výstupů 63</v>
      </c>
      <c r="B922" s="8" t="s">
        <v>8357</v>
      </c>
      <c r="C922" s="8" t="s">
        <v>8358</v>
      </c>
      <c r="D922" s="18" t="str">
        <f t="shared" si="57"/>
        <v>11016</v>
      </c>
      <c r="E922" s="9" t="str">
        <f t="shared" si="58"/>
        <v>11016 – DČ - smluvní výzkum HO</v>
      </c>
      <c r="F922" s="8" t="s">
        <v>10510</v>
      </c>
      <c r="G922" s="9">
        <f t="shared" si="59"/>
        <v>11016</v>
      </c>
      <c r="H922" s="9" t="str">
        <f>VLOOKUP(G922,Tabulka3[],3,0)</f>
        <v>11016 – DČ - smluvní výzkum HO</v>
      </c>
    </row>
    <row r="923" spans="1:8" x14ac:dyDescent="0.25">
      <c r="A923" s="9" t="str">
        <f t="shared" si="56"/>
        <v>11016022_______63 – 022 SV Roche 63</v>
      </c>
      <c r="B923" s="8" t="s">
        <v>8359</v>
      </c>
      <c r="C923" s="8" t="s">
        <v>8360</v>
      </c>
      <c r="D923" s="18" t="str">
        <f t="shared" si="57"/>
        <v>11016</v>
      </c>
      <c r="E923" s="9" t="str">
        <f t="shared" si="58"/>
        <v>11016 – DČ - smluvní výzkum HO</v>
      </c>
      <c r="F923" s="8" t="s">
        <v>10515</v>
      </c>
      <c r="G923" s="9">
        <f t="shared" si="59"/>
        <v>11016</v>
      </c>
      <c r="H923" s="9" t="str">
        <f>VLOOKUP(G923,Tabulka3[],3,0)</f>
        <v>11016 – DČ - smluvní výzkum HO</v>
      </c>
    </row>
    <row r="924" spans="1:8" x14ac:dyDescent="0.25">
      <c r="A924" s="9" t="str">
        <f t="shared" si="56"/>
        <v>11016023_______63 – 023 SV GeneSpector 63</v>
      </c>
      <c r="B924" s="8" t="s">
        <v>8361</v>
      </c>
      <c r="C924" s="8" t="s">
        <v>8362</v>
      </c>
      <c r="D924" s="18" t="str">
        <f t="shared" si="57"/>
        <v>11016</v>
      </c>
      <c r="E924" s="9" t="str">
        <f t="shared" si="58"/>
        <v>11016 – DČ - smluvní výzkum HO</v>
      </c>
      <c r="F924" s="8" t="s">
        <v>10540</v>
      </c>
      <c r="G924" s="9">
        <f t="shared" si="59"/>
        <v>11016</v>
      </c>
      <c r="H924" s="9" t="str">
        <f>VLOOKUP(G924,Tabulka3[],3,0)</f>
        <v>11016 – DČ - smluvní výzkum HO</v>
      </c>
    </row>
    <row r="925" spans="1:8" x14ac:dyDescent="0.25">
      <c r="A925" s="9" t="str">
        <f t="shared" si="56"/>
        <v>11016024_______63 – 024 SV 1775 CAPI UZV 63</v>
      </c>
      <c r="B925" s="8" t="s">
        <v>8363</v>
      </c>
      <c r="C925" s="8" t="s">
        <v>8364</v>
      </c>
      <c r="D925" s="18" t="str">
        <f t="shared" si="57"/>
        <v>11016</v>
      </c>
      <c r="E925" s="9" t="str">
        <f t="shared" si="58"/>
        <v>11016 – DČ - smluvní výzkum HO</v>
      </c>
      <c r="F925" s="8" t="s">
        <v>10532</v>
      </c>
      <c r="G925" s="9">
        <f t="shared" si="59"/>
        <v>11016</v>
      </c>
      <c r="H925" s="9" t="str">
        <f>VLOOKUP(G925,Tabulka3[],3,0)</f>
        <v>11016 – DČ - smluvní výzkum HO</v>
      </c>
    </row>
    <row r="926" spans="1:8" x14ac:dyDescent="0.25">
      <c r="A926" s="9" t="str">
        <f t="shared" si="56"/>
        <v>11016026_______63 – 026 SV 3D bota 63</v>
      </c>
      <c r="B926" s="8" t="s">
        <v>8365</v>
      </c>
      <c r="C926" s="8" t="s">
        <v>8366</v>
      </c>
      <c r="D926" s="18" t="str">
        <f t="shared" si="57"/>
        <v>11016</v>
      </c>
      <c r="E926" s="9" t="str">
        <f t="shared" si="58"/>
        <v>11016 – DČ - smluvní výzkum HO</v>
      </c>
      <c r="F926" s="8" t="s">
        <v>10510</v>
      </c>
      <c r="G926" s="9">
        <f t="shared" si="59"/>
        <v>11016</v>
      </c>
      <c r="H926" s="9" t="str">
        <f>VLOOKUP(G926,Tabulka3[],3,0)</f>
        <v>11016 – DČ - smluvní výzkum HO</v>
      </c>
    </row>
    <row r="927" spans="1:8" x14ac:dyDescent="0.25">
      <c r="A927" s="9" t="str">
        <f t="shared" si="56"/>
        <v>11016027_______63 – 027 SV TT MUCIN1 63</v>
      </c>
      <c r="B927" s="8" t="s">
        <v>8367</v>
      </c>
      <c r="C927" s="8" t="s">
        <v>8368</v>
      </c>
      <c r="D927" s="18" t="str">
        <f t="shared" si="57"/>
        <v>11016</v>
      </c>
      <c r="E927" s="9" t="str">
        <f t="shared" si="58"/>
        <v>11016 – DČ - smluvní výzkum HO</v>
      </c>
      <c r="F927" s="8" t="s">
        <v>10540</v>
      </c>
      <c r="G927" s="9">
        <f t="shared" si="59"/>
        <v>11016</v>
      </c>
      <c r="H927" s="9" t="str">
        <f>VLOOKUP(G927,Tabulka3[],3,0)</f>
        <v>11016 – DČ - smluvní výzkum HO</v>
      </c>
    </row>
    <row r="928" spans="1:8" x14ac:dyDescent="0.25">
      <c r="A928" s="9" t="str">
        <f t="shared" si="56"/>
        <v>11016028_______63 – 028 SV TT BIOMARKER SEVERITY 63</v>
      </c>
      <c r="B928" s="8" t="s">
        <v>8369</v>
      </c>
      <c r="C928" s="8" t="s">
        <v>8370</v>
      </c>
      <c r="D928" s="18" t="str">
        <f t="shared" si="57"/>
        <v>11016</v>
      </c>
      <c r="E928" s="9" t="str">
        <f t="shared" si="58"/>
        <v>11016 – DČ - smluvní výzkum HO</v>
      </c>
      <c r="F928" s="8" t="s">
        <v>10540</v>
      </c>
      <c r="G928" s="9">
        <f t="shared" si="59"/>
        <v>11016</v>
      </c>
      <c r="H928" s="9" t="str">
        <f>VLOOKUP(G928,Tabulka3[],3,0)</f>
        <v>11016 – DČ - smluvní výzkum HO</v>
      </c>
    </row>
    <row r="929" spans="1:8" x14ac:dyDescent="0.25">
      <c r="A929" s="9" t="str">
        <f t="shared" si="56"/>
        <v>11016029_______63 – 029 SV TT PANEL OIDIP 63</v>
      </c>
      <c r="B929" s="8" t="s">
        <v>8371</v>
      </c>
      <c r="C929" s="8" t="s">
        <v>8372</v>
      </c>
      <c r="D929" s="18" t="str">
        <f t="shared" si="57"/>
        <v>11016</v>
      </c>
      <c r="E929" s="9" t="str">
        <f t="shared" si="58"/>
        <v>11016 – DČ - smluvní výzkum HO</v>
      </c>
      <c r="F929" s="8" t="s">
        <v>10517</v>
      </c>
      <c r="G929" s="9">
        <f t="shared" si="59"/>
        <v>11016</v>
      </c>
      <c r="H929" s="9" t="str">
        <f>VLOOKUP(G929,Tabulka3[],3,0)</f>
        <v>11016 – DČ - smluvní výzkum HO</v>
      </c>
    </row>
    <row r="930" spans="1:8" x14ac:dyDescent="0.25">
      <c r="A930" s="9" t="str">
        <f t="shared" si="56"/>
        <v>11016032_______63 – 032 SV TumorShot 63</v>
      </c>
      <c r="B930" s="8" t="s">
        <v>8373</v>
      </c>
      <c r="C930" s="8" t="s">
        <v>8374</v>
      </c>
      <c r="D930" s="18" t="str">
        <f t="shared" si="57"/>
        <v>11016</v>
      </c>
      <c r="E930" s="9" t="str">
        <f t="shared" si="58"/>
        <v>11016 – DČ - smluvní výzkum HO</v>
      </c>
      <c r="F930" s="8" t="s">
        <v>10510</v>
      </c>
      <c r="G930" s="9">
        <f t="shared" si="59"/>
        <v>11016</v>
      </c>
      <c r="H930" s="9" t="str">
        <f>VLOOKUP(G930,Tabulka3[],3,0)</f>
        <v>11016 – DČ - smluvní výzkum HO</v>
      </c>
    </row>
    <row r="931" spans="1:8" x14ac:dyDescent="0.25">
      <c r="A931" s="9" t="str">
        <f t="shared" si="56"/>
        <v>11016033_______63 – 033 SV laborat.služby-Teimuraz Karchava 63</v>
      </c>
      <c r="B931" s="8" t="s">
        <v>10504</v>
      </c>
      <c r="C931" s="8" t="s">
        <v>10505</v>
      </c>
      <c r="D931" s="18" t="str">
        <f t="shared" si="57"/>
        <v>11016</v>
      </c>
      <c r="E931" s="9" t="str">
        <f t="shared" si="58"/>
        <v>11016 – DČ - smluvní výzkum HO</v>
      </c>
      <c r="F931" s="8" t="s">
        <v>10514</v>
      </c>
      <c r="G931" s="9">
        <f t="shared" si="59"/>
        <v>11016</v>
      </c>
      <c r="H931" s="9" t="str">
        <f>VLOOKUP(G931,Tabulka3[],3,0)</f>
        <v>11016 – DČ - smluvní výzkum HO</v>
      </c>
    </row>
    <row r="932" spans="1:8" x14ac:dyDescent="0.25">
      <c r="A932" s="9" t="str">
        <f t="shared" si="56"/>
        <v>110182015/18-1_63 – 2015/18-1 SV Martásek 0109BCV 63</v>
      </c>
      <c r="B932" s="8" t="s">
        <v>8375</v>
      </c>
      <c r="C932" s="8" t="s">
        <v>8376</v>
      </c>
      <c r="D932" s="18" t="str">
        <f t="shared" si="57"/>
        <v>11018</v>
      </c>
      <c r="E932" s="9" t="str">
        <f t="shared" si="58"/>
        <v>11018 – DČ - smluvní výzkum</v>
      </c>
      <c r="F932" s="8" t="s">
        <v>10540</v>
      </c>
      <c r="G932" s="9">
        <f t="shared" si="59"/>
        <v>11018</v>
      </c>
      <c r="H932" s="9" t="str">
        <f>VLOOKUP(G932,Tabulka3[],3,0)</f>
        <v>11018 – DČ - smluvní výzkum</v>
      </c>
    </row>
    <row r="933" spans="1:8" x14ac:dyDescent="0.25">
      <c r="A933" s="9" t="str">
        <f t="shared" si="56"/>
        <v>110182015/18-1_64 – 2015/18-1 SV Martásek 0109BCV 64</v>
      </c>
      <c r="B933" s="8" t="s">
        <v>8378</v>
      </c>
      <c r="C933" s="8" t="s">
        <v>8379</v>
      </c>
      <c r="D933" s="18" t="str">
        <f t="shared" si="57"/>
        <v>11018</v>
      </c>
      <c r="E933" s="9" t="str">
        <f t="shared" si="58"/>
        <v>11018 – DČ - smluvní výzkum</v>
      </c>
      <c r="F933" s="8" t="s">
        <v>10540</v>
      </c>
      <c r="G933" s="9">
        <f t="shared" si="59"/>
        <v>11018</v>
      </c>
      <c r="H933" s="9" t="str">
        <f>VLOOKUP(G933,Tabulka3[],3,0)</f>
        <v>11018 – DČ - smluvní výzkum</v>
      </c>
    </row>
    <row r="934" spans="1:8" x14ac:dyDescent="0.25">
      <c r="A934" s="9" t="str">
        <f t="shared" si="56"/>
        <v>110182017/18___63 – 2017/18 - 002 Jakubek 0109BCV 63</v>
      </c>
      <c r="B934" s="8" t="s">
        <v>8380</v>
      </c>
      <c r="C934" s="8" t="s">
        <v>8381</v>
      </c>
      <c r="D934" s="18" t="str">
        <f t="shared" si="57"/>
        <v>11018</v>
      </c>
      <c r="E934" s="9" t="str">
        <f t="shared" si="58"/>
        <v>11018 – DČ - smluvní výzkum</v>
      </c>
      <c r="F934" s="8" t="s">
        <v>10514</v>
      </c>
      <c r="G934" s="9">
        <f t="shared" si="59"/>
        <v>11018</v>
      </c>
      <c r="H934" s="9" t="str">
        <f>VLOOKUP(G934,Tabulka3[],3,0)</f>
        <v>11018 – DČ - smluvní výzkum</v>
      </c>
    </row>
    <row r="935" spans="1:8" x14ac:dyDescent="0.25">
      <c r="A935" s="9" t="str">
        <f t="shared" si="56"/>
        <v>110182017/18___64 – 2017/18 - 002 Jakubek 0109BCV 64</v>
      </c>
      <c r="B935" s="8" t="s">
        <v>8382</v>
      </c>
      <c r="C935" s="8" t="s">
        <v>8383</v>
      </c>
      <c r="D935" s="18" t="str">
        <f t="shared" si="57"/>
        <v>11018</v>
      </c>
      <c r="E935" s="9" t="str">
        <f t="shared" si="58"/>
        <v>11018 – DČ - smluvní výzkum</v>
      </c>
      <c r="F935" s="8" t="s">
        <v>10514</v>
      </c>
      <c r="G935" s="9">
        <f t="shared" si="59"/>
        <v>11018</v>
      </c>
      <c r="H935" s="9" t="str">
        <f>VLOOKUP(G935,Tabulka3[],3,0)</f>
        <v>11018 – DČ - smluvní výzkum</v>
      </c>
    </row>
    <row r="936" spans="1:8" x14ac:dyDescent="0.25">
      <c r="A936" s="9" t="str">
        <f t="shared" si="56"/>
        <v>110182021/18-1063 – 2021/18-10 Jakubek 63</v>
      </c>
      <c r="B936" s="8" t="s">
        <v>8384</v>
      </c>
      <c r="C936" s="8" t="s">
        <v>8385</v>
      </c>
      <c r="D936" s="18" t="str">
        <f t="shared" si="57"/>
        <v>11018</v>
      </c>
      <c r="E936" s="9" t="str">
        <f t="shared" si="58"/>
        <v>11018 – DČ - smluvní výzkum</v>
      </c>
      <c r="F936" s="8" t="s">
        <v>10514</v>
      </c>
      <c r="G936" s="9">
        <f t="shared" si="59"/>
        <v>11018</v>
      </c>
      <c r="H936" s="9" t="str">
        <f>VLOOKUP(G936,Tabulka3[],3,0)</f>
        <v>11018 – DČ - smluvní výzkum</v>
      </c>
    </row>
    <row r="937" spans="1:8" x14ac:dyDescent="0.25">
      <c r="A937" s="9" t="str">
        <f t="shared" si="56"/>
        <v>110182021/18-1163 – 2021/18-11 Jakubek 63</v>
      </c>
      <c r="B937" s="8" t="s">
        <v>8386</v>
      </c>
      <c r="C937" s="8" t="s">
        <v>8387</v>
      </c>
      <c r="D937" s="18" t="str">
        <f t="shared" si="57"/>
        <v>11018</v>
      </c>
      <c r="E937" s="9" t="str">
        <f t="shared" si="58"/>
        <v>11018 – DČ - smluvní výzkum</v>
      </c>
      <c r="F937" s="8" t="s">
        <v>10514</v>
      </c>
      <c r="G937" s="9">
        <f t="shared" si="59"/>
        <v>11018</v>
      </c>
      <c r="H937" s="9" t="str">
        <f>VLOOKUP(G937,Tabulka3[],3,0)</f>
        <v>11018 – DČ - smluvní výzkum</v>
      </c>
    </row>
    <row r="938" spans="1:8" x14ac:dyDescent="0.25">
      <c r="A938" s="9" t="str">
        <f t="shared" si="56"/>
        <v>110182021/18-1263 – 2021/18-12 Jakubek 63</v>
      </c>
      <c r="B938" s="8" t="s">
        <v>8388</v>
      </c>
      <c r="C938" s="8" t="s">
        <v>8389</v>
      </c>
      <c r="D938" s="18" t="str">
        <f t="shared" si="57"/>
        <v>11018</v>
      </c>
      <c r="E938" s="9" t="str">
        <f t="shared" si="58"/>
        <v>11018 – DČ - smluvní výzkum</v>
      </c>
      <c r="F938" s="8" t="s">
        <v>10514</v>
      </c>
      <c r="G938" s="9">
        <f t="shared" si="59"/>
        <v>11018</v>
      </c>
      <c r="H938" s="9" t="str">
        <f>VLOOKUP(G938,Tabulka3[],3,0)</f>
        <v>11018 – DČ - smluvní výzkum</v>
      </c>
    </row>
    <row r="939" spans="1:8" x14ac:dyDescent="0.25">
      <c r="A939" s="9" t="str">
        <f t="shared" si="56"/>
        <v>110182021/18-1663 – 2021/18-16 Jakubek 63</v>
      </c>
      <c r="B939" s="8" t="s">
        <v>8390</v>
      </c>
      <c r="C939" s="8" t="s">
        <v>8391</v>
      </c>
      <c r="D939" s="18" t="str">
        <f t="shared" si="57"/>
        <v>11018</v>
      </c>
      <c r="E939" s="9" t="str">
        <f t="shared" si="58"/>
        <v>11018 – DČ - smluvní výzkum</v>
      </c>
      <c r="F939" s="8" t="s">
        <v>10514</v>
      </c>
      <c r="G939" s="9">
        <f t="shared" si="59"/>
        <v>11018</v>
      </c>
      <c r="H939" s="9" t="str">
        <f>VLOOKUP(G939,Tabulka3[],3,0)</f>
        <v>11018 – DČ - smluvní výzkum</v>
      </c>
    </row>
    <row r="940" spans="1:8" x14ac:dyDescent="0.25">
      <c r="A940" s="9" t="str">
        <f t="shared" si="56"/>
        <v>110182022/18-1563 – 2022/18-15 Jakubek 63</v>
      </c>
      <c r="B940" s="8" t="s">
        <v>8392</v>
      </c>
      <c r="C940" s="8" t="s">
        <v>8393</v>
      </c>
      <c r="D940" s="18" t="str">
        <f t="shared" si="57"/>
        <v>11018</v>
      </c>
      <c r="E940" s="9" t="str">
        <f t="shared" si="58"/>
        <v>11018 – DČ - smluvní výzkum</v>
      </c>
      <c r="F940" s="8" t="s">
        <v>10514</v>
      </c>
      <c r="G940" s="9">
        <f t="shared" si="59"/>
        <v>11018</v>
      </c>
      <c r="H940" s="9" t="str">
        <f>VLOOKUP(G940,Tabulka3[],3,0)</f>
        <v>11018 – DČ - smluvní výzkum</v>
      </c>
    </row>
    <row r="941" spans="1:8" x14ac:dyDescent="0.25">
      <c r="A941" s="9" t="str">
        <f t="shared" si="56"/>
        <v>110182022/18-1763 – 2022/18-17 Jakubek 63</v>
      </c>
      <c r="B941" s="8" t="s">
        <v>8394</v>
      </c>
      <c r="C941" s="8" t="s">
        <v>8395</v>
      </c>
      <c r="D941" s="18" t="str">
        <f t="shared" si="57"/>
        <v>11018</v>
      </c>
      <c r="E941" s="9" t="str">
        <f t="shared" si="58"/>
        <v>11018 – DČ - smluvní výzkum</v>
      </c>
      <c r="F941" s="8" t="s">
        <v>10514</v>
      </c>
      <c r="G941" s="9">
        <f t="shared" si="59"/>
        <v>11018</v>
      </c>
      <c r="H941" s="9" t="str">
        <f>VLOOKUP(G941,Tabulka3[],3,0)</f>
        <v>11018 – DČ - smluvní výzkum</v>
      </c>
    </row>
    <row r="942" spans="1:8" x14ac:dyDescent="0.25">
      <c r="A942" s="9" t="str">
        <f t="shared" si="56"/>
        <v>110182024/18-1963 – 2024/18-19-3999 Jakubek 63</v>
      </c>
      <c r="B942" s="8" t="s">
        <v>8396</v>
      </c>
      <c r="C942" s="8" t="s">
        <v>8397</v>
      </c>
      <c r="D942" s="18" t="str">
        <f t="shared" si="57"/>
        <v>11018</v>
      </c>
      <c r="E942" s="9" t="str">
        <f t="shared" si="58"/>
        <v>11018 – DČ - smluvní výzkum</v>
      </c>
      <c r="F942" s="8" t="s">
        <v>10514</v>
      </c>
      <c r="G942" s="9">
        <f t="shared" si="59"/>
        <v>11018</v>
      </c>
      <c r="H942" s="9" t="str">
        <f>VLOOKUP(G942,Tabulka3[],3,0)</f>
        <v>11018 – DČ - smluvní výzkum</v>
      </c>
    </row>
    <row r="943" spans="1:8" x14ac:dyDescent="0.25">
      <c r="A943" s="9" t="str">
        <f t="shared" si="56"/>
        <v>110182025/18-2263 – 2025/18-22 Jakubek 63</v>
      </c>
      <c r="B943" s="8" t="s">
        <v>10224</v>
      </c>
      <c r="C943" s="8" t="s">
        <v>10225</v>
      </c>
      <c r="D943" s="18" t="str">
        <f t="shared" si="57"/>
        <v>11018</v>
      </c>
      <c r="E943" s="9" t="str">
        <f t="shared" si="58"/>
        <v>11018 – DČ - smluvní výzkum</v>
      </c>
      <c r="F943" s="8" t="s">
        <v>10514</v>
      </c>
      <c r="G943" s="9">
        <f t="shared" si="59"/>
        <v>11018</v>
      </c>
      <c r="H943" s="9" t="str">
        <f>VLOOKUP(G943,Tabulka3[],3,0)</f>
        <v>11018 – DČ - smluvní výzkum</v>
      </c>
    </row>
    <row r="944" spans="1:8" x14ac:dyDescent="0.25">
      <c r="A944" s="9" t="str">
        <f t="shared" si="56"/>
        <v>110182025/18-2363 – 2025/18-23 Jakubek 63</v>
      </c>
      <c r="B944" s="8" t="s">
        <v>10226</v>
      </c>
      <c r="C944" s="8" t="s">
        <v>10227</v>
      </c>
      <c r="D944" s="18" t="str">
        <f t="shared" si="57"/>
        <v>11018</v>
      </c>
      <c r="E944" s="9" t="str">
        <f t="shared" si="58"/>
        <v>11018 – DČ - smluvní výzkum</v>
      </c>
      <c r="F944" s="8" t="s">
        <v>10514</v>
      </c>
      <c r="G944" s="9">
        <f t="shared" si="59"/>
        <v>11018</v>
      </c>
      <c r="H944" s="9" t="str">
        <f>VLOOKUP(G944,Tabulka3[],3,0)</f>
        <v>11018 – DČ - smluvní výzkum</v>
      </c>
    </row>
    <row r="945" spans="1:8" x14ac:dyDescent="0.25">
      <c r="A945" s="9" t="str">
        <f t="shared" si="56"/>
        <v>110182025/18-2463 – 2025/18-24 Jakubek 63</v>
      </c>
      <c r="B945" s="8" t="s">
        <v>10228</v>
      </c>
      <c r="C945" s="8" t="s">
        <v>10229</v>
      </c>
      <c r="D945" s="18" t="str">
        <f t="shared" si="57"/>
        <v>11018</v>
      </c>
      <c r="E945" s="9" t="str">
        <f t="shared" si="58"/>
        <v>11018 – DČ - smluvní výzkum</v>
      </c>
      <c r="F945" s="8" t="s">
        <v>10514</v>
      </c>
      <c r="G945" s="9">
        <f t="shared" si="59"/>
        <v>11018</v>
      </c>
      <c r="H945" s="9" t="str">
        <f>VLOOKUP(G945,Tabulka3[],3,0)</f>
        <v>11018 – DČ - smluvní výzkum</v>
      </c>
    </row>
    <row r="946" spans="1:8" x14ac:dyDescent="0.25">
      <c r="A946" s="9" t="str">
        <f t="shared" si="56"/>
        <v>110182025/18-2563 – 2025/18-25 Jakubek 63</v>
      </c>
      <c r="B946" s="8" t="s">
        <v>10506</v>
      </c>
      <c r="C946" s="8" t="s">
        <v>10507</v>
      </c>
      <c r="D946" s="18" t="str">
        <f t="shared" si="57"/>
        <v>11018</v>
      </c>
      <c r="E946" s="9" t="str">
        <f t="shared" si="58"/>
        <v>11018 – DČ - smluvní výzkum</v>
      </c>
      <c r="F946" s="8" t="s">
        <v>10514</v>
      </c>
      <c r="G946" s="9">
        <f t="shared" si="59"/>
        <v>11018</v>
      </c>
      <c r="H946" s="9" t="str">
        <f>VLOOKUP(G946,Tabulka3[],3,0)</f>
        <v>11018 – DČ - smluvní výzkum</v>
      </c>
    </row>
    <row r="947" spans="1:8" x14ac:dyDescent="0.25">
      <c r="A947" s="9" t="str">
        <f t="shared" si="56"/>
        <v>1102335104-01__13 – 35104-01 Linhart LX22NPO5104 13</v>
      </c>
      <c r="B947" s="8" t="s">
        <v>8398</v>
      </c>
      <c r="C947" s="8" t="s">
        <v>8399</v>
      </c>
      <c r="D947" s="18" t="str">
        <f t="shared" si="57"/>
        <v>11023</v>
      </c>
      <c r="E947" s="9" t="str">
        <f t="shared" si="58"/>
        <v>11023 – Investice - dary</v>
      </c>
      <c r="F947" s="8" t="s">
        <v>10553</v>
      </c>
      <c r="G947" s="9">
        <f t="shared" si="59"/>
        <v>11023</v>
      </c>
      <c r="H947" s="9" t="str">
        <f>VLOOKUP(G947,Tabulka3[],3,0)</f>
        <v>11023 – Investice - dary</v>
      </c>
    </row>
    <row r="948" spans="1:8" x14ac:dyDescent="0.25">
      <c r="A948" s="9" t="str">
        <f t="shared" si="56"/>
        <v>1102335104-02__13 – 35104-02 Kršek LX22NPO5104 13</v>
      </c>
      <c r="B948" s="8" t="s">
        <v>8401</v>
      </c>
      <c r="C948" s="8" t="s">
        <v>8402</v>
      </c>
      <c r="D948" s="18" t="str">
        <f t="shared" si="57"/>
        <v>11023</v>
      </c>
      <c r="E948" s="9" t="str">
        <f t="shared" si="58"/>
        <v>11023 – Investice - dary</v>
      </c>
      <c r="F948" s="8" t="s">
        <v>10554</v>
      </c>
      <c r="G948" s="9">
        <f t="shared" si="59"/>
        <v>11023</v>
      </c>
      <c r="H948" s="9" t="str">
        <f>VLOOKUP(G948,Tabulka3[],3,0)</f>
        <v>11023 – Investice - dary</v>
      </c>
    </row>
    <row r="949" spans="1:8" x14ac:dyDescent="0.25">
      <c r="A949" s="9" t="str">
        <f t="shared" si="56"/>
        <v>1102335104-03__13 – 35104-03 Vokurka LX22NPO5104 13</v>
      </c>
      <c r="B949" s="8" t="s">
        <v>8403</v>
      </c>
      <c r="C949" s="8" t="s">
        <v>8404</v>
      </c>
      <c r="D949" s="18" t="str">
        <f t="shared" si="57"/>
        <v>11023</v>
      </c>
      <c r="E949" s="9" t="str">
        <f t="shared" si="58"/>
        <v>11023 – Investice - dary</v>
      </c>
      <c r="F949" s="8" t="s">
        <v>10519</v>
      </c>
      <c r="G949" s="9">
        <f t="shared" si="59"/>
        <v>11023</v>
      </c>
      <c r="H949" s="9" t="str">
        <f>VLOOKUP(G949,Tabulka3[],3,0)</f>
        <v>11023 – Investice - dary</v>
      </c>
    </row>
    <row r="950" spans="1:8" x14ac:dyDescent="0.25">
      <c r="A950" s="9" t="str">
        <f t="shared" si="56"/>
        <v>1102335104-04__13 – 35104-04 Kittnar LX22NPO5104 13</v>
      </c>
      <c r="B950" s="8" t="s">
        <v>8405</v>
      </c>
      <c r="C950" s="8" t="s">
        <v>8406</v>
      </c>
      <c r="D950" s="18" t="str">
        <f t="shared" si="57"/>
        <v>11023</v>
      </c>
      <c r="E950" s="9" t="str">
        <f t="shared" si="58"/>
        <v>11023 – Investice - dary</v>
      </c>
      <c r="F950" s="8" t="s">
        <v>10516</v>
      </c>
      <c r="G950" s="9">
        <f t="shared" si="59"/>
        <v>11023</v>
      </c>
      <c r="H950" s="9" t="str">
        <f>VLOOKUP(G950,Tabulka3[],3,0)</f>
        <v>11023 – Investice - dary</v>
      </c>
    </row>
    <row r="951" spans="1:8" x14ac:dyDescent="0.25">
      <c r="A951" s="9" t="str">
        <f t="shared" si="56"/>
        <v>1102335104-05__13 – 35104-05 Zima LX22NPO5104 13</v>
      </c>
      <c r="B951" s="8" t="s">
        <v>8407</v>
      </c>
      <c r="C951" s="8" t="s">
        <v>8408</v>
      </c>
      <c r="D951" s="18" t="str">
        <f t="shared" si="57"/>
        <v>11023</v>
      </c>
      <c r="E951" s="9" t="str">
        <f t="shared" si="58"/>
        <v>11023 – Investice - dary</v>
      </c>
      <c r="F951" s="8" t="s">
        <v>10539</v>
      </c>
      <c r="G951" s="9">
        <f t="shared" si="59"/>
        <v>11023</v>
      </c>
      <c r="H951" s="9" t="str">
        <f>VLOOKUP(G951,Tabulka3[],3,0)</f>
        <v>11023 – Investice - dary</v>
      </c>
    </row>
    <row r="952" spans="1:8" x14ac:dyDescent="0.25">
      <c r="A952" s="9" t="str">
        <f t="shared" si="56"/>
        <v>1102335104-06__13 – 35104-06 Sedmera LX22NPO5104 13</v>
      </c>
      <c r="B952" s="8" t="s">
        <v>8409</v>
      </c>
      <c r="C952" s="8" t="s">
        <v>8410</v>
      </c>
      <c r="D952" s="18" t="str">
        <f t="shared" si="57"/>
        <v>11023</v>
      </c>
      <c r="E952" s="9" t="str">
        <f t="shared" si="58"/>
        <v>11023 – Investice - dary</v>
      </c>
      <c r="F952" s="8" t="s">
        <v>10512</v>
      </c>
      <c r="G952" s="9">
        <f t="shared" si="59"/>
        <v>11023</v>
      </c>
      <c r="H952" s="9" t="str">
        <f>VLOOKUP(G952,Tabulka3[],3,0)</f>
        <v>11023 – Investice - dary</v>
      </c>
    </row>
    <row r="953" spans="1:8" x14ac:dyDescent="0.25">
      <c r="A953" s="9" t="str">
        <f t="shared" si="56"/>
        <v>1102335104-07__13 – 35104-07 Vilikus LX22NPO5104 13</v>
      </c>
      <c r="B953" s="8" t="s">
        <v>8411</v>
      </c>
      <c r="C953" s="8" t="s">
        <v>8412</v>
      </c>
      <c r="D953" s="18" t="str">
        <f t="shared" si="57"/>
        <v>11023</v>
      </c>
      <c r="E953" s="9" t="str">
        <f t="shared" si="58"/>
        <v>11023 – Investice - dary</v>
      </c>
      <c r="F953" s="8" t="s">
        <v>10538</v>
      </c>
      <c r="G953" s="9">
        <f t="shared" si="59"/>
        <v>11023</v>
      </c>
      <c r="H953" s="9" t="str">
        <f>VLOOKUP(G953,Tabulka3[],3,0)</f>
        <v>11023 – Investice - dary</v>
      </c>
    </row>
    <row r="954" spans="1:8" x14ac:dyDescent="0.25">
      <c r="A954" s="9" t="str">
        <f t="shared" si="56"/>
        <v>1102335104-08__13 – 35104-08 Kmoch LX22NPO5104 13</v>
      </c>
      <c r="B954" s="8" t="s">
        <v>8413</v>
      </c>
      <c r="C954" s="8" t="s">
        <v>8414</v>
      </c>
      <c r="D954" s="18" t="str">
        <f t="shared" si="57"/>
        <v>11023</v>
      </c>
      <c r="E954" s="9" t="str">
        <f t="shared" si="58"/>
        <v>11023 – Investice - dary</v>
      </c>
      <c r="F954" s="8" t="s">
        <v>10540</v>
      </c>
      <c r="G954" s="9">
        <f t="shared" si="59"/>
        <v>11023</v>
      </c>
      <c r="H954" s="9" t="str">
        <f>VLOOKUP(G954,Tabulka3[],3,0)</f>
        <v>11023 – Investice - dary</v>
      </c>
    </row>
    <row r="955" spans="1:8" x14ac:dyDescent="0.25">
      <c r="A955" s="9" t="str">
        <f t="shared" si="56"/>
        <v>1102335107-01__13 – 35107-01 Dušek LX22NPO5107 13</v>
      </c>
      <c r="B955" s="8" t="s">
        <v>8415</v>
      </c>
      <c r="C955" s="8" t="s">
        <v>8416</v>
      </c>
      <c r="D955" s="18" t="str">
        <f t="shared" si="57"/>
        <v>11023</v>
      </c>
      <c r="E955" s="9" t="str">
        <f t="shared" si="58"/>
        <v>11023 – Investice - dary</v>
      </c>
      <c r="F955" s="8" t="s">
        <v>10561</v>
      </c>
      <c r="G955" s="9">
        <f t="shared" si="59"/>
        <v>11023</v>
      </c>
      <c r="H955" s="9" t="str">
        <f>VLOOKUP(G955,Tabulka3[],3,0)</f>
        <v>11023 – Investice - dary</v>
      </c>
    </row>
    <row r="956" spans="1:8" x14ac:dyDescent="0.25">
      <c r="A956" s="9" t="str">
        <f t="shared" si="56"/>
        <v>1102335107-03__13 – 35107-03 Jech LX22NPO5107 13</v>
      </c>
      <c r="B956" s="8" t="s">
        <v>8417</v>
      </c>
      <c r="C956" s="8" t="s">
        <v>8418</v>
      </c>
      <c r="D956" s="18" t="str">
        <f t="shared" si="57"/>
        <v>11023</v>
      </c>
      <c r="E956" s="9" t="str">
        <f t="shared" si="58"/>
        <v>11023 – Investice - dary</v>
      </c>
      <c r="F956" s="8" t="s">
        <v>10561</v>
      </c>
      <c r="G956" s="9">
        <f t="shared" si="59"/>
        <v>11023</v>
      </c>
      <c r="H956" s="9" t="str">
        <f>VLOOKUP(G956,Tabulka3[],3,0)</f>
        <v>11023 – Investice - dary</v>
      </c>
    </row>
    <row r="957" spans="1:8" x14ac:dyDescent="0.25">
      <c r="A957" s="9" t="str">
        <f t="shared" si="56"/>
        <v>1102335107-04__13 – 35107-04 Uher LX22NPO5107 13</v>
      </c>
      <c r="B957" s="8" t="s">
        <v>8419</v>
      </c>
      <c r="C957" s="8" t="s">
        <v>8420</v>
      </c>
      <c r="D957" s="18" t="str">
        <f t="shared" si="57"/>
        <v>11023</v>
      </c>
      <c r="E957" s="9" t="str">
        <f t="shared" si="58"/>
        <v>11023 – Investice - dary</v>
      </c>
      <c r="F957" s="8" t="s">
        <v>10561</v>
      </c>
      <c r="G957" s="9">
        <f t="shared" si="59"/>
        <v>11023</v>
      </c>
      <c r="H957" s="9" t="str">
        <f>VLOOKUP(G957,Tabulka3[],3,0)</f>
        <v>11023 – Investice - dary</v>
      </c>
    </row>
    <row r="958" spans="1:8" x14ac:dyDescent="0.25">
      <c r="A958" s="9" t="str">
        <f t="shared" si="56"/>
        <v>1102335107-05__13 – 35107-05 Růžička LX22NPO5107 13</v>
      </c>
      <c r="B958" s="8" t="s">
        <v>8421</v>
      </c>
      <c r="C958" s="8" t="s">
        <v>8422</v>
      </c>
      <c r="D958" s="18" t="str">
        <f t="shared" si="57"/>
        <v>11023</v>
      </c>
      <c r="E958" s="9" t="str">
        <f t="shared" si="58"/>
        <v>11023 – Investice - dary</v>
      </c>
      <c r="F958" s="8" t="s">
        <v>10561</v>
      </c>
      <c r="G958" s="9">
        <f t="shared" si="59"/>
        <v>11023</v>
      </c>
      <c r="H958" s="9" t="str">
        <f>VLOOKUP(G958,Tabulka3[],3,0)</f>
        <v>11023 – Investice - dary</v>
      </c>
    </row>
    <row r="959" spans="1:8" x14ac:dyDescent="0.25">
      <c r="A959" s="9" t="str">
        <f t="shared" si="56"/>
        <v>1102335107-09__13 – 35107-09 Sikora LX22NPO5107 13</v>
      </c>
      <c r="B959" s="8" t="s">
        <v>8423</v>
      </c>
      <c r="C959" s="8" t="s">
        <v>8424</v>
      </c>
      <c r="D959" s="18" t="str">
        <f t="shared" si="57"/>
        <v>11023</v>
      </c>
      <c r="E959" s="9" t="str">
        <f t="shared" si="58"/>
        <v>11023 – Investice - dary</v>
      </c>
      <c r="F959" s="8" t="s">
        <v>10540</v>
      </c>
      <c r="G959" s="9">
        <f t="shared" si="59"/>
        <v>11023</v>
      </c>
      <c r="H959" s="9" t="str">
        <f>VLOOKUP(G959,Tabulka3[],3,0)</f>
        <v>11023 – Investice - dary</v>
      </c>
    </row>
    <row r="960" spans="1:8" x14ac:dyDescent="0.25">
      <c r="A960" s="9" t="str">
        <f t="shared" si="56"/>
        <v>1102335107-11__13 – 35107-11 Holada LX22NPO5107 13</v>
      </c>
      <c r="B960" s="8" t="s">
        <v>8425</v>
      </c>
      <c r="C960" s="8" t="s">
        <v>8426</v>
      </c>
      <c r="D960" s="18" t="str">
        <f t="shared" si="57"/>
        <v>11023</v>
      </c>
      <c r="E960" s="9" t="str">
        <f t="shared" si="58"/>
        <v>11023 – Investice - dary</v>
      </c>
      <c r="F960" s="8" t="s">
        <v>10535</v>
      </c>
      <c r="G960" s="9">
        <f t="shared" si="59"/>
        <v>11023</v>
      </c>
      <c r="H960" s="9" t="str">
        <f>VLOOKUP(G960,Tabulka3[],3,0)</f>
        <v>11023 – Investice - dary</v>
      </c>
    </row>
    <row r="961" spans="1:8" x14ac:dyDescent="0.25">
      <c r="A961" s="9" t="str">
        <f t="shared" si="56"/>
        <v>1102335107-20__13 – 35107-20 Bezdíček LX22NPO5107 13</v>
      </c>
      <c r="B961" s="8" t="s">
        <v>8427</v>
      </c>
      <c r="C961" s="8" t="s">
        <v>8428</v>
      </c>
      <c r="D961" s="18" t="str">
        <f t="shared" si="57"/>
        <v>11023</v>
      </c>
      <c r="E961" s="9" t="str">
        <f t="shared" si="58"/>
        <v>11023 – Investice - dary</v>
      </c>
      <c r="F961" s="8" t="s">
        <v>10561</v>
      </c>
      <c r="G961" s="9">
        <f t="shared" si="59"/>
        <v>11023</v>
      </c>
      <c r="H961" s="9" t="str">
        <f>VLOOKUP(G961,Tabulka3[],3,0)</f>
        <v>11023 – Investice - dary</v>
      </c>
    </row>
    <row r="962" spans="1:8" x14ac:dyDescent="0.25">
      <c r="A962" s="9" t="str">
        <f t="shared" si="56"/>
        <v>11054251987____13 – 251987 102322 Ryšánek 13</v>
      </c>
      <c r="B962" s="8" t="s">
        <v>8429</v>
      </c>
      <c r="C962" s="8" t="s">
        <v>8430</v>
      </c>
      <c r="D962" s="18" t="str">
        <f t="shared" si="57"/>
        <v>11054</v>
      </c>
      <c r="E962" s="9" t="str">
        <f t="shared" si="58"/>
        <v>11054 – GA UK rozp. granty</v>
      </c>
      <c r="F962" s="8" t="s">
        <v>10520</v>
      </c>
      <c r="G962" s="9">
        <f t="shared" si="59"/>
        <v>11054</v>
      </c>
      <c r="H962" s="9" t="str">
        <f>VLOOKUP(G962,Tabulka3[],3,0)</f>
        <v>11054 – GA UK rozp. granty</v>
      </c>
    </row>
    <row r="963" spans="1:8" x14ac:dyDescent="0.25">
      <c r="A963" s="9" t="str">
        <f t="shared" ref="A963:A1026" si="60">_xlfn.CONCAT(B963," – ",C963)</f>
        <v>11054252069____13 – 252069 272122 Cimická 13</v>
      </c>
      <c r="B963" s="8" t="s">
        <v>8432</v>
      </c>
      <c r="C963" s="8" t="s">
        <v>8433</v>
      </c>
      <c r="D963" s="18" t="str">
        <f t="shared" ref="D963:D1026" si="61">MID(B963,1,5)</f>
        <v>11054</v>
      </c>
      <c r="E963" s="9" t="str">
        <f t="shared" ref="E963:E1026" si="62">H963</f>
        <v>11054 – GA UK rozp. granty</v>
      </c>
      <c r="F963" s="8" t="s">
        <v>10527</v>
      </c>
      <c r="G963" s="9">
        <f t="shared" ref="G963:G1026" si="63">VALUE(D963)</f>
        <v>11054</v>
      </c>
      <c r="H963" s="9" t="str">
        <f>VLOOKUP(G963,Tabulka3[],3,0)</f>
        <v>11054 – GA UK rozp. granty</v>
      </c>
    </row>
    <row r="964" spans="1:8" x14ac:dyDescent="0.25">
      <c r="A964" s="9" t="str">
        <f t="shared" si="60"/>
        <v>11054252277____13 – 252277 56123 Dospělová 13</v>
      </c>
      <c r="B964" s="8" t="s">
        <v>8434</v>
      </c>
      <c r="C964" s="8" t="s">
        <v>8435</v>
      </c>
      <c r="D964" s="18" t="str">
        <f t="shared" si="61"/>
        <v>11054</v>
      </c>
      <c r="E964" s="9" t="str">
        <f t="shared" si="62"/>
        <v>11054 – GA UK rozp. granty</v>
      </c>
      <c r="F964" s="8" t="s">
        <v>10527</v>
      </c>
      <c r="G964" s="9">
        <f t="shared" si="63"/>
        <v>11054</v>
      </c>
      <c r="H964" s="9" t="str">
        <f>VLOOKUP(G964,Tabulka3[],3,0)</f>
        <v>11054 – GA UK rozp. granty</v>
      </c>
    </row>
    <row r="965" spans="1:8" x14ac:dyDescent="0.25">
      <c r="A965" s="9" t="str">
        <f t="shared" si="60"/>
        <v>11054252313____13 – 252313 140823 Bobek 13</v>
      </c>
      <c r="B965" s="8" t="s">
        <v>8436</v>
      </c>
      <c r="C965" s="8" t="s">
        <v>8437</v>
      </c>
      <c r="D965" s="18" t="str">
        <f t="shared" si="61"/>
        <v>11054</v>
      </c>
      <c r="E965" s="9" t="str">
        <f t="shared" si="62"/>
        <v>11054 – GA UK rozp. granty</v>
      </c>
      <c r="F965" s="8" t="s">
        <v>10520</v>
      </c>
      <c r="G965" s="9">
        <f t="shared" si="63"/>
        <v>11054</v>
      </c>
      <c r="H965" s="9" t="str">
        <f>VLOOKUP(G965,Tabulka3[],3,0)</f>
        <v>11054 – GA UK rozp. granty</v>
      </c>
    </row>
    <row r="966" spans="1:8" x14ac:dyDescent="0.25">
      <c r="A966" s="9" t="str">
        <f t="shared" si="60"/>
        <v>11054252317____13 – 252317 146923 Drlík 13</v>
      </c>
      <c r="B966" s="8" t="s">
        <v>8438</v>
      </c>
      <c r="C966" s="8" t="s">
        <v>8439</v>
      </c>
      <c r="D966" s="18" t="str">
        <f t="shared" si="61"/>
        <v>11054</v>
      </c>
      <c r="E966" s="9" t="str">
        <f t="shared" si="62"/>
        <v>11054 – GA UK rozp. granty</v>
      </c>
      <c r="F966" s="8" t="s">
        <v>10574</v>
      </c>
      <c r="G966" s="9">
        <f t="shared" si="63"/>
        <v>11054</v>
      </c>
      <c r="H966" s="9" t="str">
        <f>VLOOKUP(G966,Tabulka3[],3,0)</f>
        <v>11054 – GA UK rozp. granty</v>
      </c>
    </row>
    <row r="967" spans="1:8" x14ac:dyDescent="0.25">
      <c r="A967" s="9" t="str">
        <f t="shared" si="60"/>
        <v>11054252340____13 – 252340 173523 Rajmonová 13</v>
      </c>
      <c r="B967" s="8" t="s">
        <v>8440</v>
      </c>
      <c r="C967" s="8" t="s">
        <v>8441</v>
      </c>
      <c r="D967" s="18" t="str">
        <f t="shared" si="61"/>
        <v>11054</v>
      </c>
      <c r="E967" s="9" t="str">
        <f t="shared" si="62"/>
        <v>11054 – GA UK rozp. granty</v>
      </c>
      <c r="F967" s="8" t="s">
        <v>10514</v>
      </c>
      <c r="G967" s="9">
        <f t="shared" si="63"/>
        <v>11054</v>
      </c>
      <c r="H967" s="9" t="str">
        <f>VLOOKUP(G967,Tabulka3[],3,0)</f>
        <v>11054 – GA UK rozp. granty</v>
      </c>
    </row>
    <row r="968" spans="1:8" x14ac:dyDescent="0.25">
      <c r="A968" s="9" t="str">
        <f t="shared" si="60"/>
        <v>11054252367____13 – 252367 194423 Tesařová 13</v>
      </c>
      <c r="B968" s="8" t="s">
        <v>8442</v>
      </c>
      <c r="C968" s="8" t="s">
        <v>8443</v>
      </c>
      <c r="D968" s="18" t="str">
        <f t="shared" si="61"/>
        <v>11054</v>
      </c>
      <c r="E968" s="9" t="str">
        <f t="shared" si="62"/>
        <v>11054 – GA UK rozp. granty</v>
      </c>
      <c r="F968" s="8" t="s">
        <v>10575</v>
      </c>
      <c r="G968" s="9">
        <f t="shared" si="63"/>
        <v>11054</v>
      </c>
      <c r="H968" s="9" t="str">
        <f>VLOOKUP(G968,Tabulka3[],3,0)</f>
        <v>11054 – GA UK rozp. granty</v>
      </c>
    </row>
    <row r="969" spans="1:8" x14ac:dyDescent="0.25">
      <c r="A969" s="9" t="str">
        <f t="shared" si="60"/>
        <v>11054252402____13 – 252402 216523 Jura 13</v>
      </c>
      <c r="B969" s="8" t="s">
        <v>8444</v>
      </c>
      <c r="C969" s="8" t="s">
        <v>8445</v>
      </c>
      <c r="D969" s="18" t="str">
        <f t="shared" si="61"/>
        <v>11054</v>
      </c>
      <c r="E969" s="9" t="str">
        <f t="shared" si="62"/>
        <v>11054 – GA UK rozp. granty</v>
      </c>
      <c r="F969" s="8" t="s">
        <v>10514</v>
      </c>
      <c r="G969" s="9">
        <f t="shared" si="63"/>
        <v>11054</v>
      </c>
      <c r="H969" s="9" t="str">
        <f>VLOOKUP(G969,Tabulka3[],3,0)</f>
        <v>11054 – GA UK rozp. granty</v>
      </c>
    </row>
    <row r="970" spans="1:8" x14ac:dyDescent="0.25">
      <c r="A970" s="9" t="str">
        <f t="shared" si="60"/>
        <v>11054252415____13 – 252415 223323 Neffeová 13</v>
      </c>
      <c r="B970" s="8" t="s">
        <v>8446</v>
      </c>
      <c r="C970" s="8" t="s">
        <v>8447</v>
      </c>
      <c r="D970" s="18" t="str">
        <f t="shared" si="61"/>
        <v>11054</v>
      </c>
      <c r="E970" s="9" t="str">
        <f t="shared" si="62"/>
        <v>11054 – GA UK rozp. granty</v>
      </c>
      <c r="F970" s="8" t="s">
        <v>10512</v>
      </c>
      <c r="G970" s="9">
        <f t="shared" si="63"/>
        <v>11054</v>
      </c>
      <c r="H970" s="9" t="str">
        <f>VLOOKUP(G970,Tabulka3[],3,0)</f>
        <v>11054 – GA UK rozp. granty</v>
      </c>
    </row>
    <row r="971" spans="1:8" x14ac:dyDescent="0.25">
      <c r="A971" s="9" t="str">
        <f t="shared" si="60"/>
        <v>11054252451____13 – 252451 243423 Benáková 13</v>
      </c>
      <c r="B971" s="8" t="s">
        <v>8448</v>
      </c>
      <c r="C971" s="8" t="s">
        <v>8449</v>
      </c>
      <c r="D971" s="18" t="str">
        <f t="shared" si="61"/>
        <v>11054</v>
      </c>
      <c r="E971" s="9" t="str">
        <f t="shared" si="62"/>
        <v>11054 – GA UK rozp. granty</v>
      </c>
      <c r="F971" s="8" t="s">
        <v>10527</v>
      </c>
      <c r="G971" s="9">
        <f t="shared" si="63"/>
        <v>11054</v>
      </c>
      <c r="H971" s="9" t="str">
        <f>VLOOKUP(G971,Tabulka3[],3,0)</f>
        <v>11054 – GA UK rozp. granty</v>
      </c>
    </row>
    <row r="972" spans="1:8" x14ac:dyDescent="0.25">
      <c r="A972" s="9" t="str">
        <f t="shared" si="60"/>
        <v>11054252490____13 – 252490 266523 Prokopcová 13</v>
      </c>
      <c r="B972" s="8" t="s">
        <v>8450</v>
      </c>
      <c r="C972" s="8" t="s">
        <v>8451</v>
      </c>
      <c r="D972" s="18" t="str">
        <f t="shared" si="61"/>
        <v>11054</v>
      </c>
      <c r="E972" s="9" t="str">
        <f t="shared" si="62"/>
        <v>11054 – GA UK rozp. granty</v>
      </c>
      <c r="F972" s="8" t="s">
        <v>10567</v>
      </c>
      <c r="G972" s="9">
        <f t="shared" si="63"/>
        <v>11054</v>
      </c>
      <c r="H972" s="9" t="str">
        <f>VLOOKUP(G972,Tabulka3[],3,0)</f>
        <v>11054 – GA UK rozp. granty</v>
      </c>
    </row>
    <row r="973" spans="1:8" x14ac:dyDescent="0.25">
      <c r="A973" s="9" t="str">
        <f t="shared" si="60"/>
        <v>11054252505____13 – 252505 271723 Červený 13</v>
      </c>
      <c r="B973" s="8" t="s">
        <v>8452</v>
      </c>
      <c r="C973" s="8" t="s">
        <v>8453</v>
      </c>
      <c r="D973" s="18" t="str">
        <f t="shared" si="61"/>
        <v>11054</v>
      </c>
      <c r="E973" s="9" t="str">
        <f t="shared" si="62"/>
        <v>11054 – GA UK rozp. granty</v>
      </c>
      <c r="F973" s="8" t="s">
        <v>10527</v>
      </c>
      <c r="G973" s="9">
        <f t="shared" si="63"/>
        <v>11054</v>
      </c>
      <c r="H973" s="9" t="str">
        <f>VLOOKUP(G973,Tabulka3[],3,0)</f>
        <v>11054 – GA UK rozp. granty</v>
      </c>
    </row>
    <row r="974" spans="1:8" x14ac:dyDescent="0.25">
      <c r="A974" s="9" t="str">
        <f t="shared" si="60"/>
        <v>11054252570____13 – 252570 295623 Malić 13</v>
      </c>
      <c r="B974" s="8" t="s">
        <v>8454</v>
      </c>
      <c r="C974" s="8" t="s">
        <v>8455</v>
      </c>
      <c r="D974" s="18" t="str">
        <f t="shared" si="61"/>
        <v>11054</v>
      </c>
      <c r="E974" s="9" t="str">
        <f t="shared" si="62"/>
        <v>11054 – GA UK rozp. granty</v>
      </c>
      <c r="F974" s="8" t="s">
        <v>10527</v>
      </c>
      <c r="G974" s="9">
        <f t="shared" si="63"/>
        <v>11054</v>
      </c>
      <c r="H974" s="9" t="str">
        <f>VLOOKUP(G974,Tabulka3[],3,0)</f>
        <v>11054 – GA UK rozp. granty</v>
      </c>
    </row>
    <row r="975" spans="1:8" x14ac:dyDescent="0.25">
      <c r="A975" s="9" t="str">
        <f t="shared" si="60"/>
        <v>11054252582____13 – 252582 334123 Klinovská 13</v>
      </c>
      <c r="B975" s="8" t="s">
        <v>8456</v>
      </c>
      <c r="C975" s="8" t="s">
        <v>8457</v>
      </c>
      <c r="D975" s="18" t="str">
        <f t="shared" si="61"/>
        <v>11054</v>
      </c>
      <c r="E975" s="9" t="str">
        <f t="shared" si="62"/>
        <v>11054 – GA UK rozp. granty</v>
      </c>
      <c r="F975" s="8" t="s">
        <v>10519</v>
      </c>
      <c r="G975" s="9">
        <f t="shared" si="63"/>
        <v>11054</v>
      </c>
      <c r="H975" s="9" t="str">
        <f>VLOOKUP(G975,Tabulka3[],3,0)</f>
        <v>11054 – GA UK rozp. granty</v>
      </c>
    </row>
    <row r="976" spans="1:8" x14ac:dyDescent="0.25">
      <c r="A976" s="9" t="str">
        <f t="shared" si="60"/>
        <v>11054252595____13 – 252595 22424 Veľasová 13</v>
      </c>
      <c r="B976" s="8" t="s">
        <v>8458</v>
      </c>
      <c r="C976" s="8" t="s">
        <v>8459</v>
      </c>
      <c r="D976" s="18" t="str">
        <f t="shared" si="61"/>
        <v>11054</v>
      </c>
      <c r="E976" s="9" t="str">
        <f t="shared" si="62"/>
        <v>11054 – GA UK rozp. granty</v>
      </c>
      <c r="F976" s="8" t="s">
        <v>10514</v>
      </c>
      <c r="G976" s="9">
        <f t="shared" si="63"/>
        <v>11054</v>
      </c>
      <c r="H976" s="9" t="str">
        <f>VLOOKUP(G976,Tabulka3[],3,0)</f>
        <v>11054 – GA UK rozp. granty</v>
      </c>
    </row>
    <row r="977" spans="1:8" x14ac:dyDescent="0.25">
      <c r="A977" s="9" t="str">
        <f t="shared" si="60"/>
        <v>11054252612____13 – 252612 4212024 Tomanová 13</v>
      </c>
      <c r="B977" s="8" t="s">
        <v>8460</v>
      </c>
      <c r="C977" s="8" t="s">
        <v>8461</v>
      </c>
      <c r="D977" s="18" t="str">
        <f t="shared" si="61"/>
        <v>11054</v>
      </c>
      <c r="E977" s="9" t="str">
        <f t="shared" si="62"/>
        <v>11054 – GA UK rozp. granty</v>
      </c>
      <c r="F977" s="8" t="s">
        <v>10580</v>
      </c>
      <c r="G977" s="9">
        <f t="shared" si="63"/>
        <v>11054</v>
      </c>
      <c r="H977" s="9" t="str">
        <f>VLOOKUP(G977,Tabulka3[],3,0)</f>
        <v>11054 – GA UK rozp. granty</v>
      </c>
    </row>
    <row r="978" spans="1:8" x14ac:dyDescent="0.25">
      <c r="A978" s="9" t="str">
        <f t="shared" si="60"/>
        <v>11054252626____13 – 252626 62624 Krejčová 13</v>
      </c>
      <c r="B978" s="8" t="s">
        <v>8462</v>
      </c>
      <c r="C978" s="8" t="s">
        <v>8463</v>
      </c>
      <c r="D978" s="18" t="str">
        <f t="shared" si="61"/>
        <v>11054</v>
      </c>
      <c r="E978" s="9" t="str">
        <f t="shared" si="62"/>
        <v>11054 – GA UK rozp. granty</v>
      </c>
      <c r="F978" s="8" t="s">
        <v>10527</v>
      </c>
      <c r="G978" s="9">
        <f t="shared" si="63"/>
        <v>11054</v>
      </c>
      <c r="H978" s="9" t="str">
        <f>VLOOKUP(G978,Tabulka3[],3,0)</f>
        <v>11054 – GA UK rozp. granty</v>
      </c>
    </row>
    <row r="979" spans="1:8" x14ac:dyDescent="0.25">
      <c r="A979" s="9" t="str">
        <f t="shared" si="60"/>
        <v>11054252636____13 – 252636 70224 Růžička 13</v>
      </c>
      <c r="B979" s="8" t="s">
        <v>8464</v>
      </c>
      <c r="C979" s="8" t="s">
        <v>8465</v>
      </c>
      <c r="D979" s="18" t="str">
        <f t="shared" si="61"/>
        <v>11054</v>
      </c>
      <c r="E979" s="9" t="str">
        <f t="shared" si="62"/>
        <v>11054 – GA UK rozp. granty</v>
      </c>
      <c r="F979" s="8" t="s">
        <v>10540</v>
      </c>
      <c r="G979" s="9">
        <f t="shared" si="63"/>
        <v>11054</v>
      </c>
      <c r="H979" s="9" t="str">
        <f>VLOOKUP(G979,Tabulka3[],3,0)</f>
        <v>11054 – GA UK rozp. granty</v>
      </c>
    </row>
    <row r="980" spans="1:8" x14ac:dyDescent="0.25">
      <c r="A980" s="9" t="str">
        <f t="shared" si="60"/>
        <v>11054252705____13 – 252705 118424 Nováková 13</v>
      </c>
      <c r="B980" s="8" t="s">
        <v>8466</v>
      </c>
      <c r="C980" s="8" t="s">
        <v>8467</v>
      </c>
      <c r="D980" s="18" t="str">
        <f t="shared" si="61"/>
        <v>11054</v>
      </c>
      <c r="E980" s="9" t="str">
        <f t="shared" si="62"/>
        <v>11054 – GA UK rozp. granty</v>
      </c>
      <c r="F980" s="8" t="s">
        <v>10520</v>
      </c>
      <c r="G980" s="9">
        <f t="shared" si="63"/>
        <v>11054</v>
      </c>
      <c r="H980" s="9" t="str">
        <f>VLOOKUP(G980,Tabulka3[],3,0)</f>
        <v>11054 – GA UK rozp. granty</v>
      </c>
    </row>
    <row r="981" spans="1:8" x14ac:dyDescent="0.25">
      <c r="A981" s="9" t="str">
        <f t="shared" si="60"/>
        <v>11054252714____13 – 252714 121724  Luňáčková 13</v>
      </c>
      <c r="B981" s="8" t="s">
        <v>8468</v>
      </c>
      <c r="C981" s="8" t="s">
        <v>8469</v>
      </c>
      <c r="D981" s="18" t="str">
        <f t="shared" si="61"/>
        <v>11054</v>
      </c>
      <c r="E981" s="9" t="str">
        <f t="shared" si="62"/>
        <v>11054 – GA UK rozp. granty</v>
      </c>
      <c r="F981" s="8" t="s">
        <v>10578</v>
      </c>
      <c r="G981" s="9">
        <f t="shared" si="63"/>
        <v>11054</v>
      </c>
      <c r="H981" s="9" t="str">
        <f>VLOOKUP(G981,Tabulka3[],3,0)</f>
        <v>11054 – GA UK rozp. granty</v>
      </c>
    </row>
    <row r="982" spans="1:8" x14ac:dyDescent="0.25">
      <c r="A982" s="9" t="str">
        <f t="shared" si="60"/>
        <v>11054252721____13 – 252721 124124 Šodek 13</v>
      </c>
      <c r="B982" s="8" t="s">
        <v>8470</v>
      </c>
      <c r="C982" s="8" t="s">
        <v>8471</v>
      </c>
      <c r="D982" s="18" t="str">
        <f t="shared" si="61"/>
        <v>11054</v>
      </c>
      <c r="E982" s="9" t="str">
        <f t="shared" si="62"/>
        <v>11054 – GA UK rozp. granty</v>
      </c>
      <c r="F982" s="8" t="s">
        <v>10516</v>
      </c>
      <c r="G982" s="9">
        <f t="shared" si="63"/>
        <v>11054</v>
      </c>
      <c r="H982" s="9" t="str">
        <f>VLOOKUP(G982,Tabulka3[],3,0)</f>
        <v>11054 – GA UK rozp. granty</v>
      </c>
    </row>
    <row r="983" spans="1:8" x14ac:dyDescent="0.25">
      <c r="A983" s="9" t="str">
        <f t="shared" si="60"/>
        <v>11054252755____13 – 252755 148324 Litošová 13</v>
      </c>
      <c r="B983" s="8" t="s">
        <v>8472</v>
      </c>
      <c r="C983" s="8" t="s">
        <v>8473</v>
      </c>
      <c r="D983" s="18" t="str">
        <f t="shared" si="61"/>
        <v>11054</v>
      </c>
      <c r="E983" s="9" t="str">
        <f t="shared" si="62"/>
        <v>11054 – GA UK rozp. granty</v>
      </c>
      <c r="F983" s="8" t="s">
        <v>10540</v>
      </c>
      <c r="G983" s="9">
        <f t="shared" si="63"/>
        <v>11054</v>
      </c>
      <c r="H983" s="9" t="str">
        <f>VLOOKUP(G983,Tabulka3[],3,0)</f>
        <v>11054 – GA UK rozp. granty</v>
      </c>
    </row>
    <row r="984" spans="1:8" x14ac:dyDescent="0.25">
      <c r="A984" s="9" t="str">
        <f t="shared" si="60"/>
        <v>11054252789____13 – 252789 162224 Das 13</v>
      </c>
      <c r="B984" s="8" t="s">
        <v>8474</v>
      </c>
      <c r="C984" s="8" t="s">
        <v>8475</v>
      </c>
      <c r="D984" s="18" t="str">
        <f t="shared" si="61"/>
        <v>11054</v>
      </c>
      <c r="E984" s="9" t="str">
        <f t="shared" si="62"/>
        <v>11054 – GA UK rozp. granty</v>
      </c>
      <c r="F984" s="8" t="s">
        <v>10520</v>
      </c>
      <c r="G984" s="9">
        <f t="shared" si="63"/>
        <v>11054</v>
      </c>
      <c r="H984" s="9" t="str">
        <f>VLOOKUP(G984,Tabulka3[],3,0)</f>
        <v>11054 – GA UK rozp. granty</v>
      </c>
    </row>
    <row r="985" spans="1:8" x14ac:dyDescent="0.25">
      <c r="A985" s="9" t="str">
        <f t="shared" si="60"/>
        <v>11054252798____13 – 252798 167424 Havlíček 13</v>
      </c>
      <c r="B985" s="8" t="s">
        <v>8476</v>
      </c>
      <c r="C985" s="8" t="s">
        <v>8477</v>
      </c>
      <c r="D985" s="18" t="str">
        <f t="shared" si="61"/>
        <v>11054</v>
      </c>
      <c r="E985" s="9" t="str">
        <f t="shared" si="62"/>
        <v>11054 – GA UK rozp. granty</v>
      </c>
      <c r="F985" s="8" t="s">
        <v>10518</v>
      </c>
      <c r="G985" s="9">
        <f t="shared" si="63"/>
        <v>11054</v>
      </c>
      <c r="H985" s="9" t="str">
        <f>VLOOKUP(G985,Tabulka3[],3,0)</f>
        <v>11054 – GA UK rozp. granty</v>
      </c>
    </row>
    <row r="986" spans="1:8" x14ac:dyDescent="0.25">
      <c r="A986" s="9" t="str">
        <f t="shared" si="60"/>
        <v>11054252835____13 – 252835 179624  Kolárik 13</v>
      </c>
      <c r="B986" s="8" t="s">
        <v>8478</v>
      </c>
      <c r="C986" s="8" t="s">
        <v>8479</v>
      </c>
      <c r="D986" s="18" t="str">
        <f t="shared" si="61"/>
        <v>11054</v>
      </c>
      <c r="E986" s="9" t="str">
        <f t="shared" si="62"/>
        <v>11054 – GA UK rozp. granty</v>
      </c>
      <c r="F986" s="8" t="s">
        <v>10527</v>
      </c>
      <c r="G986" s="9">
        <f t="shared" si="63"/>
        <v>11054</v>
      </c>
      <c r="H986" s="9" t="str">
        <f>VLOOKUP(G986,Tabulka3[],3,0)</f>
        <v>11054 – GA UK rozp. granty</v>
      </c>
    </row>
    <row r="987" spans="1:8" x14ac:dyDescent="0.25">
      <c r="A987" s="9" t="str">
        <f t="shared" si="60"/>
        <v>11054252853____13 – 252853 187724 Zubková 13</v>
      </c>
      <c r="B987" s="8" t="s">
        <v>8480</v>
      </c>
      <c r="C987" s="8" t="s">
        <v>8481</v>
      </c>
      <c r="D987" s="18" t="str">
        <f t="shared" si="61"/>
        <v>11054</v>
      </c>
      <c r="E987" s="9" t="str">
        <f t="shared" si="62"/>
        <v>11054 – GA UK rozp. granty</v>
      </c>
      <c r="F987" s="8" t="s">
        <v>10527</v>
      </c>
      <c r="G987" s="9">
        <f t="shared" si="63"/>
        <v>11054</v>
      </c>
      <c r="H987" s="9" t="str">
        <f>VLOOKUP(G987,Tabulka3[],3,0)</f>
        <v>11054 – GA UK rozp. granty</v>
      </c>
    </row>
    <row r="988" spans="1:8" x14ac:dyDescent="0.25">
      <c r="A988" s="9" t="str">
        <f t="shared" si="60"/>
        <v>11054252864____13 – 252864 199124 Groborz 13</v>
      </c>
      <c r="B988" s="8" t="s">
        <v>8482</v>
      </c>
      <c r="C988" s="8" t="s">
        <v>8483</v>
      </c>
      <c r="D988" s="18" t="str">
        <f t="shared" si="61"/>
        <v>11054</v>
      </c>
      <c r="E988" s="9" t="str">
        <f t="shared" si="62"/>
        <v>11054 – GA UK rozp. granty</v>
      </c>
      <c r="F988" s="8" t="s">
        <v>10518</v>
      </c>
      <c r="G988" s="9">
        <f t="shared" si="63"/>
        <v>11054</v>
      </c>
      <c r="H988" s="9" t="str">
        <f>VLOOKUP(G988,Tabulka3[],3,0)</f>
        <v>11054 – GA UK rozp. granty</v>
      </c>
    </row>
    <row r="989" spans="1:8" x14ac:dyDescent="0.25">
      <c r="A989" s="9" t="str">
        <f t="shared" si="60"/>
        <v>11054252865____13 – 252865 199224 Červený 13</v>
      </c>
      <c r="B989" s="8" t="s">
        <v>8484</v>
      </c>
      <c r="C989" s="8" t="s">
        <v>8485</v>
      </c>
      <c r="D989" s="18" t="str">
        <f t="shared" si="61"/>
        <v>11054</v>
      </c>
      <c r="E989" s="9" t="str">
        <f t="shared" si="62"/>
        <v>11054 – GA UK rozp. granty</v>
      </c>
      <c r="F989" s="8" t="s">
        <v>10575</v>
      </c>
      <c r="G989" s="9">
        <f t="shared" si="63"/>
        <v>11054</v>
      </c>
      <c r="H989" s="9" t="str">
        <f>VLOOKUP(G989,Tabulka3[],3,0)</f>
        <v>11054 – GA UK rozp. granty</v>
      </c>
    </row>
    <row r="990" spans="1:8" x14ac:dyDescent="0.25">
      <c r="A990" s="9" t="str">
        <f t="shared" si="60"/>
        <v>11054252866____13 – 252866 201124 Šťastná 13</v>
      </c>
      <c r="B990" s="8" t="s">
        <v>8486</v>
      </c>
      <c r="C990" s="8" t="s">
        <v>8487</v>
      </c>
      <c r="D990" s="18" t="str">
        <f t="shared" si="61"/>
        <v>11054</v>
      </c>
      <c r="E990" s="9" t="str">
        <f t="shared" si="62"/>
        <v>11054 – GA UK rozp. granty</v>
      </c>
      <c r="F990" s="8" t="s">
        <v>10563</v>
      </c>
      <c r="G990" s="9">
        <f t="shared" si="63"/>
        <v>11054</v>
      </c>
      <c r="H990" s="9" t="str">
        <f>VLOOKUP(G990,Tabulka3[],3,0)</f>
        <v>11054 – GA UK rozp. granty</v>
      </c>
    </row>
    <row r="991" spans="1:8" x14ac:dyDescent="0.25">
      <c r="A991" s="9" t="str">
        <f t="shared" si="60"/>
        <v>11054252891____13 – 252891 9842025 Herceg 13</v>
      </c>
      <c r="B991" s="8" t="s">
        <v>8488</v>
      </c>
      <c r="C991" s="8" t="s">
        <v>8489</v>
      </c>
      <c r="D991" s="18" t="str">
        <f t="shared" si="61"/>
        <v>11054</v>
      </c>
      <c r="E991" s="9" t="str">
        <f t="shared" si="62"/>
        <v>11054 – GA UK rozp. granty</v>
      </c>
      <c r="F991" s="8" t="s">
        <v>10514</v>
      </c>
      <c r="G991" s="9">
        <f t="shared" si="63"/>
        <v>11054</v>
      </c>
      <c r="H991" s="9" t="str">
        <f>VLOOKUP(G991,Tabulka3[],3,0)</f>
        <v>11054 – GA UK rozp. granty</v>
      </c>
    </row>
    <row r="992" spans="1:8" x14ac:dyDescent="0.25">
      <c r="A992" s="9" t="str">
        <f t="shared" si="60"/>
        <v>11054252891____14 – 252891 9842025 Herceg 14</v>
      </c>
      <c r="B992" s="8" t="s">
        <v>8490</v>
      </c>
      <c r="C992" s="8" t="s">
        <v>8491</v>
      </c>
      <c r="D992" s="18" t="str">
        <f t="shared" si="61"/>
        <v>11054</v>
      </c>
      <c r="E992" s="9" t="str">
        <f t="shared" si="62"/>
        <v>11054 – GA UK rozp. granty</v>
      </c>
      <c r="F992" s="8" t="s">
        <v>10514</v>
      </c>
      <c r="G992" s="9">
        <f t="shared" si="63"/>
        <v>11054</v>
      </c>
      <c r="H992" s="9" t="str">
        <f>VLOOKUP(G992,Tabulka3[],3,0)</f>
        <v>11054 – GA UK rozp. granty</v>
      </c>
    </row>
    <row r="993" spans="1:8" x14ac:dyDescent="0.25">
      <c r="A993" s="9" t="str">
        <f t="shared" si="60"/>
        <v>11054252908____13 – 252908 164225 Rottová 13</v>
      </c>
      <c r="B993" s="8" t="s">
        <v>8492</v>
      </c>
      <c r="C993" s="8" t="s">
        <v>8493</v>
      </c>
      <c r="D993" s="18" t="str">
        <f t="shared" si="61"/>
        <v>11054</v>
      </c>
      <c r="E993" s="9" t="str">
        <f t="shared" si="62"/>
        <v>11054 – GA UK rozp. granty</v>
      </c>
      <c r="F993" s="8" t="s">
        <v>10561</v>
      </c>
      <c r="G993" s="9">
        <f t="shared" si="63"/>
        <v>11054</v>
      </c>
      <c r="H993" s="9" t="str">
        <f>VLOOKUP(G993,Tabulka3[],3,0)</f>
        <v>11054 – GA UK rozp. granty</v>
      </c>
    </row>
    <row r="994" spans="1:8" x14ac:dyDescent="0.25">
      <c r="A994" s="9" t="str">
        <f t="shared" si="60"/>
        <v>11054252909____13 – 252909 168125 Horáková 13</v>
      </c>
      <c r="B994" s="8" t="s">
        <v>8494</v>
      </c>
      <c r="C994" s="8" t="s">
        <v>8495</v>
      </c>
      <c r="D994" s="18" t="str">
        <f t="shared" si="61"/>
        <v>11054</v>
      </c>
      <c r="E994" s="9" t="str">
        <f t="shared" si="62"/>
        <v>11054 – GA UK rozp. granty</v>
      </c>
      <c r="F994" s="8" t="s">
        <v>10527</v>
      </c>
      <c r="G994" s="9">
        <f t="shared" si="63"/>
        <v>11054</v>
      </c>
      <c r="H994" s="9" t="str">
        <f>VLOOKUP(G994,Tabulka3[],3,0)</f>
        <v>11054 – GA UK rozp. granty</v>
      </c>
    </row>
    <row r="995" spans="1:8" x14ac:dyDescent="0.25">
      <c r="A995" s="9" t="str">
        <f t="shared" si="60"/>
        <v>11054252945____13 – 252945 284325 Dusová 13</v>
      </c>
      <c r="B995" s="8" t="s">
        <v>8496</v>
      </c>
      <c r="C995" s="8" t="s">
        <v>8497</v>
      </c>
      <c r="D995" s="18" t="str">
        <f t="shared" si="61"/>
        <v>11054</v>
      </c>
      <c r="E995" s="9" t="str">
        <f t="shared" si="62"/>
        <v>11054 – GA UK rozp. granty</v>
      </c>
      <c r="F995" s="8" t="s">
        <v>10577</v>
      </c>
      <c r="G995" s="9">
        <f t="shared" si="63"/>
        <v>11054</v>
      </c>
      <c r="H995" s="9" t="str">
        <f>VLOOKUP(G995,Tabulka3[],3,0)</f>
        <v>11054 – GA UK rozp. granty</v>
      </c>
    </row>
    <row r="996" spans="1:8" x14ac:dyDescent="0.25">
      <c r="A996" s="9" t="str">
        <f t="shared" si="60"/>
        <v>11054252950____13 – 252950 292225 Perglerová 13</v>
      </c>
      <c r="B996" s="8" t="s">
        <v>8498</v>
      </c>
      <c r="C996" s="8" t="s">
        <v>8499</v>
      </c>
      <c r="D996" s="18" t="str">
        <f t="shared" si="61"/>
        <v>11054</v>
      </c>
      <c r="E996" s="9" t="str">
        <f t="shared" si="62"/>
        <v>11054 – GA UK rozp. granty</v>
      </c>
      <c r="F996" s="8" t="s">
        <v>10535</v>
      </c>
      <c r="G996" s="9">
        <f t="shared" si="63"/>
        <v>11054</v>
      </c>
      <c r="H996" s="9" t="str">
        <f>VLOOKUP(G996,Tabulka3[],3,0)</f>
        <v>11054 – GA UK rozp. granty</v>
      </c>
    </row>
    <row r="997" spans="1:8" x14ac:dyDescent="0.25">
      <c r="A997" s="9" t="str">
        <f t="shared" si="60"/>
        <v>11054252957____13 – 252957 310525 Bodnárová 13</v>
      </c>
      <c r="B997" s="8" t="s">
        <v>8500</v>
      </c>
      <c r="C997" s="8" t="s">
        <v>8501</v>
      </c>
      <c r="D997" s="18" t="str">
        <f t="shared" si="61"/>
        <v>11054</v>
      </c>
      <c r="E997" s="9" t="str">
        <f t="shared" si="62"/>
        <v>11054 – GA UK rozp. granty</v>
      </c>
      <c r="F997" s="8" t="s">
        <v>10567</v>
      </c>
      <c r="G997" s="9">
        <f t="shared" si="63"/>
        <v>11054</v>
      </c>
      <c r="H997" s="9" t="str">
        <f>VLOOKUP(G997,Tabulka3[],3,0)</f>
        <v>11054 – GA UK rozp. granty</v>
      </c>
    </row>
    <row r="998" spans="1:8" x14ac:dyDescent="0.25">
      <c r="A998" s="9" t="str">
        <f t="shared" si="60"/>
        <v>11054252988____13 – 252988 366225 Lebertová 13</v>
      </c>
      <c r="B998" s="8" t="s">
        <v>8502</v>
      </c>
      <c r="C998" s="8" t="s">
        <v>8503</v>
      </c>
      <c r="D998" s="18" t="str">
        <f t="shared" si="61"/>
        <v>11054</v>
      </c>
      <c r="E998" s="9" t="str">
        <f t="shared" si="62"/>
        <v>11054 – GA UK rozp. granty</v>
      </c>
      <c r="F998" s="8" t="s">
        <v>10527</v>
      </c>
      <c r="G998" s="9">
        <f t="shared" si="63"/>
        <v>11054</v>
      </c>
      <c r="H998" s="9" t="str">
        <f>VLOOKUP(G998,Tabulka3[],3,0)</f>
        <v>11054 – GA UK rozp. granty</v>
      </c>
    </row>
    <row r="999" spans="1:8" x14ac:dyDescent="0.25">
      <c r="A999" s="9" t="str">
        <f t="shared" si="60"/>
        <v>11054253001____13 – 253001 379225 Weiss 13</v>
      </c>
      <c r="B999" s="8" t="s">
        <v>8504</v>
      </c>
      <c r="C999" s="8" t="s">
        <v>8505</v>
      </c>
      <c r="D999" s="18" t="str">
        <f t="shared" si="61"/>
        <v>11054</v>
      </c>
      <c r="E999" s="9" t="str">
        <f t="shared" si="62"/>
        <v>11054 – GA UK rozp. granty</v>
      </c>
      <c r="F999" s="8" t="s">
        <v>10553</v>
      </c>
      <c r="G999" s="9">
        <f t="shared" si="63"/>
        <v>11054</v>
      </c>
      <c r="H999" s="9" t="str">
        <f>VLOOKUP(G999,Tabulka3[],3,0)</f>
        <v>11054 – GA UK rozp. granty</v>
      </c>
    </row>
    <row r="1000" spans="1:8" x14ac:dyDescent="0.25">
      <c r="A1000" s="9" t="str">
        <f t="shared" si="60"/>
        <v>11054253066____13 – 253066 444525 Strauss 13</v>
      </c>
      <c r="B1000" s="8" t="s">
        <v>8506</v>
      </c>
      <c r="C1000" s="8" t="s">
        <v>8507</v>
      </c>
      <c r="D1000" s="18" t="str">
        <f t="shared" si="61"/>
        <v>11054</v>
      </c>
      <c r="E1000" s="9" t="str">
        <f t="shared" si="62"/>
        <v>11054 – GA UK rozp. granty</v>
      </c>
      <c r="F1000" s="8" t="s">
        <v>10519</v>
      </c>
      <c r="G1000" s="9">
        <f t="shared" si="63"/>
        <v>11054</v>
      </c>
      <c r="H1000" s="9" t="str">
        <f>VLOOKUP(G1000,Tabulka3[],3,0)</f>
        <v>11054 – GA UK rozp. granty</v>
      </c>
    </row>
    <row r="1001" spans="1:8" x14ac:dyDescent="0.25">
      <c r="A1001" s="9" t="str">
        <f t="shared" si="60"/>
        <v>11054253070____13 – 253070 447125 Mrlinová 13</v>
      </c>
      <c r="B1001" s="8" t="s">
        <v>8508</v>
      </c>
      <c r="C1001" s="8" t="s">
        <v>8509</v>
      </c>
      <c r="D1001" s="18" t="str">
        <f t="shared" si="61"/>
        <v>11054</v>
      </c>
      <c r="E1001" s="9" t="str">
        <f t="shared" si="62"/>
        <v>11054 – GA UK rozp. granty</v>
      </c>
      <c r="F1001" s="8" t="s">
        <v>10527</v>
      </c>
      <c r="G1001" s="9">
        <f t="shared" si="63"/>
        <v>11054</v>
      </c>
      <c r="H1001" s="9" t="str">
        <f>VLOOKUP(G1001,Tabulka3[],3,0)</f>
        <v>11054 – GA UK rozp. granty</v>
      </c>
    </row>
    <row r="1002" spans="1:8" x14ac:dyDescent="0.25">
      <c r="A1002" s="9" t="str">
        <f t="shared" si="60"/>
        <v>11054253074____13 – 253074 452325 Semančíková 13</v>
      </c>
      <c r="B1002" s="8" t="s">
        <v>8510</v>
      </c>
      <c r="C1002" s="8" t="s">
        <v>8511</v>
      </c>
      <c r="D1002" s="18" t="str">
        <f t="shared" si="61"/>
        <v>11054</v>
      </c>
      <c r="E1002" s="9" t="str">
        <f t="shared" si="62"/>
        <v>11054 – GA UK rozp. granty</v>
      </c>
      <c r="F1002" s="8" t="s">
        <v>10561</v>
      </c>
      <c r="G1002" s="9">
        <f t="shared" si="63"/>
        <v>11054</v>
      </c>
      <c r="H1002" s="9" t="str">
        <f>VLOOKUP(G1002,Tabulka3[],3,0)</f>
        <v>11054 – GA UK rozp. granty</v>
      </c>
    </row>
    <row r="1003" spans="1:8" x14ac:dyDescent="0.25">
      <c r="A1003" s="9" t="str">
        <f t="shared" si="60"/>
        <v>11054253083____13 – 253083 458525 Plačková 13</v>
      </c>
      <c r="B1003" s="8" t="s">
        <v>8512</v>
      </c>
      <c r="C1003" s="8" t="s">
        <v>8513</v>
      </c>
      <c r="D1003" s="18" t="str">
        <f t="shared" si="61"/>
        <v>11054</v>
      </c>
      <c r="E1003" s="9" t="str">
        <f t="shared" si="62"/>
        <v>11054 – GA UK rozp. granty</v>
      </c>
      <c r="F1003" s="8" t="s">
        <v>10575</v>
      </c>
      <c r="G1003" s="9">
        <f t="shared" si="63"/>
        <v>11054</v>
      </c>
      <c r="H1003" s="9" t="str">
        <f>VLOOKUP(G1003,Tabulka3[],3,0)</f>
        <v>11054 – GA UK rozp. granty</v>
      </c>
    </row>
    <row r="1004" spans="1:8" x14ac:dyDescent="0.25">
      <c r="A1004" s="9" t="str">
        <f t="shared" si="60"/>
        <v>11054253117____13 – 253117 535225 Němcová Barbora 13</v>
      </c>
      <c r="B1004" s="8" t="s">
        <v>8514</v>
      </c>
      <c r="C1004" s="8" t="s">
        <v>8515</v>
      </c>
      <c r="D1004" s="18" t="str">
        <f t="shared" si="61"/>
        <v>11054</v>
      </c>
      <c r="E1004" s="9" t="str">
        <f t="shared" si="62"/>
        <v>11054 – GA UK rozp. granty</v>
      </c>
      <c r="F1004" s="8" t="s">
        <v>10539</v>
      </c>
      <c r="G1004" s="9">
        <f t="shared" si="63"/>
        <v>11054</v>
      </c>
      <c r="H1004" s="9" t="str">
        <f>VLOOKUP(G1004,Tabulka3[],3,0)</f>
        <v>11054 – GA UK rozp. granty</v>
      </c>
    </row>
    <row r="1005" spans="1:8" x14ac:dyDescent="0.25">
      <c r="A1005" s="9" t="str">
        <f t="shared" si="60"/>
        <v>11054253126____13 – 253126  586225 Zelníková 13</v>
      </c>
      <c r="B1005" s="8" t="s">
        <v>8516</v>
      </c>
      <c r="C1005" s="8" t="s">
        <v>8517</v>
      </c>
      <c r="D1005" s="18" t="str">
        <f t="shared" si="61"/>
        <v>11054</v>
      </c>
      <c r="E1005" s="9" t="str">
        <f t="shared" si="62"/>
        <v>11054 – GA UK rozp. granty</v>
      </c>
      <c r="F1005" s="8" t="s">
        <v>10561</v>
      </c>
      <c r="G1005" s="9">
        <f t="shared" si="63"/>
        <v>11054</v>
      </c>
      <c r="H1005" s="9" t="str">
        <f>VLOOKUP(G1005,Tabulka3[],3,0)</f>
        <v>11054 – GA UK rozp. granty</v>
      </c>
    </row>
    <row r="1006" spans="1:8" x14ac:dyDescent="0.25">
      <c r="A1006" s="9" t="str">
        <f t="shared" si="60"/>
        <v>11054253130____13 – 253130 60422025 Kälble 13</v>
      </c>
      <c r="B1006" s="8" t="s">
        <v>8518</v>
      </c>
      <c r="C1006" s="8" t="s">
        <v>8519</v>
      </c>
      <c r="D1006" s="18" t="str">
        <f t="shared" si="61"/>
        <v>11054</v>
      </c>
      <c r="E1006" s="9" t="str">
        <f t="shared" si="62"/>
        <v>11054 – GA UK rozp. granty</v>
      </c>
      <c r="F1006" s="8" t="s">
        <v>10561</v>
      </c>
      <c r="G1006" s="9">
        <f t="shared" si="63"/>
        <v>11054</v>
      </c>
      <c r="H1006" s="9" t="str">
        <f>VLOOKUP(G1006,Tabulka3[],3,0)</f>
        <v>11054 – GA UK rozp. granty</v>
      </c>
    </row>
    <row r="1007" spans="1:8" x14ac:dyDescent="0.25">
      <c r="A1007" s="9" t="str">
        <f t="shared" si="60"/>
        <v>110560004-2025_13 – 0004-2025  PRCH-IP ŠEJVL 13</v>
      </c>
      <c r="B1007" s="8" t="s">
        <v>8520</v>
      </c>
      <c r="C1007" s="8" t="s">
        <v>8521</v>
      </c>
      <c r="D1007" s="18" t="str">
        <f t="shared" si="61"/>
        <v>11056</v>
      </c>
      <c r="E1007" s="9" t="str">
        <f t="shared" si="62"/>
        <v>11056 – MŠMT rozp. granty</v>
      </c>
      <c r="F1007" s="8" t="s">
        <v>10563</v>
      </c>
      <c r="G1007" s="9">
        <f t="shared" si="63"/>
        <v>11056</v>
      </c>
      <c r="H1007" s="9" t="str">
        <f>VLOOKUP(G1007,Tabulka3[],3,0)</f>
        <v>11056 – MŠMT rozp. granty</v>
      </c>
    </row>
    <row r="1008" spans="1:8" x14ac:dyDescent="0.25">
      <c r="A1008" s="9" t="str">
        <f t="shared" si="60"/>
        <v>110562023067___13 – 2023067 LM INFRASTRUKTURY KMOCH 13</v>
      </c>
      <c r="B1008" s="8" t="s">
        <v>8523</v>
      </c>
      <c r="C1008" s="8" t="s">
        <v>8524</v>
      </c>
      <c r="D1008" s="18" t="str">
        <f t="shared" si="61"/>
        <v>11056</v>
      </c>
      <c r="E1008" s="9" t="str">
        <f t="shared" si="62"/>
        <v>11056 – MŠMT rozp. granty</v>
      </c>
      <c r="F1008" s="8" t="s">
        <v>10540</v>
      </c>
      <c r="G1008" s="9">
        <f t="shared" si="63"/>
        <v>11056</v>
      </c>
      <c r="H1008" s="9" t="str">
        <f>VLOOKUP(G1008,Tabulka3[],3,0)</f>
        <v>11056 – MŠMT rozp. granty</v>
      </c>
    </row>
    <row r="1009" spans="1:8" x14ac:dyDescent="0.25">
      <c r="A1009" s="9" t="str">
        <f t="shared" si="60"/>
        <v>11056207020-18013 – 207020-18023 MICEP 13</v>
      </c>
      <c r="B1009" s="8" t="s">
        <v>8525</v>
      </c>
      <c r="C1009" s="8" t="s">
        <v>8526</v>
      </c>
      <c r="D1009" s="18" t="str">
        <f t="shared" si="61"/>
        <v>11056</v>
      </c>
      <c r="E1009" s="9" t="str">
        <f t="shared" si="62"/>
        <v>11056 – MŠMT rozp. granty</v>
      </c>
      <c r="F1009" s="8" t="s">
        <v>10510</v>
      </c>
      <c r="G1009" s="9">
        <f t="shared" si="63"/>
        <v>11056</v>
      </c>
      <c r="H1009" s="9" t="str">
        <f>VLOOKUP(G1009,Tabulka3[],3,0)</f>
        <v>11056 – MŠMT rozp. granty</v>
      </c>
    </row>
    <row r="1010" spans="1:8" x14ac:dyDescent="0.25">
      <c r="A1010" s="9" t="str">
        <f t="shared" si="60"/>
        <v>11056212050____13 – 212050 7E12077 SAFEGUARD 13</v>
      </c>
      <c r="B1010" s="8" t="s">
        <v>8527</v>
      </c>
      <c r="C1010" s="8" t="s">
        <v>8528</v>
      </c>
      <c r="D1010" s="18" t="str">
        <f t="shared" si="61"/>
        <v>11056</v>
      </c>
      <c r="E1010" s="9" t="str">
        <f t="shared" si="62"/>
        <v>11056 – MŠMT rozp. granty</v>
      </c>
      <c r="F1010" s="8" t="s">
        <v>10554</v>
      </c>
      <c r="G1010" s="9">
        <f t="shared" si="63"/>
        <v>11056</v>
      </c>
      <c r="H1010" s="9" t="str">
        <f>VLOOKUP(G1010,Tabulka3[],3,0)</f>
        <v>11056 – MŠMT rozp. granty</v>
      </c>
    </row>
    <row r="1011" spans="1:8" x14ac:dyDescent="0.25">
      <c r="A1011" s="9" t="str">
        <f t="shared" si="60"/>
        <v>11056212051____13 – 212051 7E12078 MIDFRAIL 13</v>
      </c>
      <c r="B1011" s="8" t="s">
        <v>8529</v>
      </c>
      <c r="C1011" s="8" t="s">
        <v>8530</v>
      </c>
      <c r="D1011" s="18" t="str">
        <f t="shared" si="61"/>
        <v>11056</v>
      </c>
      <c r="E1011" s="9" t="str">
        <f t="shared" si="62"/>
        <v>11056 – MŠMT rozp. granty</v>
      </c>
      <c r="F1011" s="8" t="s">
        <v>10559</v>
      </c>
      <c r="G1011" s="9">
        <f t="shared" si="63"/>
        <v>11056</v>
      </c>
      <c r="H1011" s="9" t="str">
        <f>VLOOKUP(G1011,Tabulka3[],3,0)</f>
        <v>11056 – MŠMT rozp. granty</v>
      </c>
    </row>
    <row r="1012" spans="1:8" x14ac:dyDescent="0.25">
      <c r="A1012" s="9" t="str">
        <f t="shared" si="60"/>
        <v>11056213505____13 – 213505 8F19004 HEALTHE Klempíř 13</v>
      </c>
      <c r="B1012" s="8" t="s">
        <v>8531</v>
      </c>
      <c r="C1012" s="8" t="s">
        <v>8532</v>
      </c>
      <c r="D1012" s="18" t="str">
        <f t="shared" si="61"/>
        <v>11056</v>
      </c>
      <c r="E1012" s="9" t="str">
        <f t="shared" si="62"/>
        <v>11056 – MŠMT rozp. granty</v>
      </c>
      <c r="F1012" s="8" t="s">
        <v>10561</v>
      </c>
      <c r="G1012" s="9">
        <f t="shared" si="63"/>
        <v>11056</v>
      </c>
      <c r="H1012" s="9" t="str">
        <f>VLOOKUP(G1012,Tabulka3[],3,0)</f>
        <v>11056 – MŠMT rozp. granty</v>
      </c>
    </row>
    <row r="1013" spans="1:8" x14ac:dyDescent="0.25">
      <c r="A1013" s="9" t="str">
        <f t="shared" si="60"/>
        <v>11056213510____13 – 213510 8F21001 SO-NUTS Topinková 13</v>
      </c>
      <c r="B1013" s="8" t="s">
        <v>8533</v>
      </c>
      <c r="C1013" s="8" t="s">
        <v>8534</v>
      </c>
      <c r="D1013" s="18" t="str">
        <f t="shared" si="61"/>
        <v>11056</v>
      </c>
      <c r="E1013" s="9" t="str">
        <f t="shared" si="62"/>
        <v>11056 – MŠMT rozp. granty</v>
      </c>
      <c r="F1013" s="8" t="s">
        <v>10559</v>
      </c>
      <c r="G1013" s="9">
        <f t="shared" si="63"/>
        <v>11056</v>
      </c>
      <c r="H1013" s="9" t="str">
        <f>VLOOKUP(G1013,Tabulka3[],3,0)</f>
        <v>11056 – MŠMT rozp. granty</v>
      </c>
    </row>
    <row r="1014" spans="1:8" x14ac:dyDescent="0.25">
      <c r="A1014" s="9" t="str">
        <f t="shared" si="60"/>
        <v>11056234036____13 – 234036 LUAUS24087 Kmoch 13</v>
      </c>
      <c r="B1014" s="8" t="s">
        <v>8535</v>
      </c>
      <c r="C1014" s="8" t="s">
        <v>8536</v>
      </c>
      <c r="D1014" s="18" t="str">
        <f t="shared" si="61"/>
        <v>11056</v>
      </c>
      <c r="E1014" s="9" t="str">
        <f t="shared" si="62"/>
        <v>11056 – MŠMT rozp. granty</v>
      </c>
      <c r="F1014" s="8" t="s">
        <v>10540</v>
      </c>
      <c r="G1014" s="9">
        <f t="shared" si="63"/>
        <v>11056</v>
      </c>
      <c r="H1014" s="9" t="str">
        <f>VLOOKUP(G1014,Tabulka3[],3,0)</f>
        <v>11056 – MŠMT rozp. granty</v>
      </c>
    </row>
    <row r="1015" spans="1:8" x14ac:dyDescent="0.25">
      <c r="A1015" s="9" t="str">
        <f t="shared" si="60"/>
        <v>11056234046____13 – 234046 LUAUS25093 Sikora 13</v>
      </c>
      <c r="B1015" s="8" t="s">
        <v>8537</v>
      </c>
      <c r="C1015" s="8" t="s">
        <v>8538</v>
      </c>
      <c r="D1015" s="18" t="str">
        <f t="shared" si="61"/>
        <v>11056</v>
      </c>
      <c r="E1015" s="9" t="str">
        <f t="shared" si="62"/>
        <v>11056 – MŠMT rozp. granty</v>
      </c>
      <c r="F1015" s="8" t="s">
        <v>10540</v>
      </c>
      <c r="G1015" s="9">
        <f t="shared" si="63"/>
        <v>11056</v>
      </c>
      <c r="H1015" s="9" t="str">
        <f>VLOOKUP(G1015,Tabulka3[],3,0)</f>
        <v>11056 – MŠMT rozp. granty</v>
      </c>
    </row>
    <row r="1016" spans="1:8" x14ac:dyDescent="0.25">
      <c r="A1016" s="9" t="str">
        <f t="shared" si="60"/>
        <v>11056234708____13 – 234708 LUC25064 Černý 13</v>
      </c>
      <c r="B1016" s="8" t="s">
        <v>10230</v>
      </c>
      <c r="C1016" s="8" t="s">
        <v>10231</v>
      </c>
      <c r="D1016" s="18" t="str">
        <f t="shared" si="61"/>
        <v>11056</v>
      </c>
      <c r="E1016" s="9" t="str">
        <f t="shared" si="62"/>
        <v>11056 – MŠMT rozp. granty</v>
      </c>
      <c r="F1016" s="8" t="s">
        <v>10525</v>
      </c>
      <c r="G1016" s="9">
        <f t="shared" si="63"/>
        <v>11056</v>
      </c>
      <c r="H1016" s="9" t="str">
        <f>VLOOKUP(G1016,Tabulka3[],3,0)</f>
        <v>11056 – MŠMT rozp. granty</v>
      </c>
    </row>
    <row r="1017" spans="1:8" x14ac:dyDescent="0.25">
      <c r="A1017" s="9" t="str">
        <f t="shared" si="60"/>
        <v>11056234709____13 – 234709 LUC25107  Herynek 13</v>
      </c>
      <c r="B1017" s="8" t="s">
        <v>10232</v>
      </c>
      <c r="C1017" s="8" t="s">
        <v>10233</v>
      </c>
      <c r="D1017" s="18" t="str">
        <f t="shared" si="61"/>
        <v>11056</v>
      </c>
      <c r="E1017" s="9" t="str">
        <f t="shared" si="62"/>
        <v>11056 – MŠMT rozp. granty</v>
      </c>
      <c r="F1017" s="8" t="s">
        <v>10532</v>
      </c>
      <c r="G1017" s="9">
        <f t="shared" si="63"/>
        <v>11056</v>
      </c>
      <c r="H1017" s="9" t="str">
        <f>VLOOKUP(G1017,Tabulka3[],3,0)</f>
        <v>11056 – MŠMT rozp. granty</v>
      </c>
    </row>
    <row r="1018" spans="1:8" x14ac:dyDescent="0.25">
      <c r="A1018" s="9" t="str">
        <f t="shared" si="60"/>
        <v>110592025______13 – 2025 AA-00-20  ÚŘAD VLÁDY ALKOHOL 13</v>
      </c>
      <c r="B1018" s="8" t="s">
        <v>8539</v>
      </c>
      <c r="C1018" s="8" t="s">
        <v>8540</v>
      </c>
      <c r="D1018" s="18" t="str">
        <f t="shared" si="61"/>
        <v>11059</v>
      </c>
      <c r="E1018" s="9" t="str">
        <f t="shared" si="62"/>
        <v>11059 – ostatní rozp. granty</v>
      </c>
      <c r="F1018" s="8" t="s">
        <v>10563</v>
      </c>
      <c r="G1018" s="9">
        <f t="shared" si="63"/>
        <v>11059</v>
      </c>
      <c r="H1018" s="9" t="str">
        <f>VLOOKUP(G1018,Tabulka3[],3,0)</f>
        <v>11059 – ostatní rozp. granty</v>
      </c>
    </row>
    <row r="1019" spans="1:8" x14ac:dyDescent="0.25">
      <c r="A1019" s="9" t="str">
        <f t="shared" si="60"/>
        <v>11059202501____13 – 202501 IPREV AS/023 HMP 13</v>
      </c>
      <c r="B1019" s="8" t="s">
        <v>10234</v>
      </c>
      <c r="C1019" s="8" t="s">
        <v>10235</v>
      </c>
      <c r="D1019" s="18" t="str">
        <f t="shared" si="61"/>
        <v>11059</v>
      </c>
      <c r="E1019" s="9" t="str">
        <f t="shared" si="62"/>
        <v>11059 – ostatní rozp. granty</v>
      </c>
      <c r="F1019" s="8" t="s">
        <v>10563</v>
      </c>
      <c r="G1019" s="9">
        <f t="shared" si="63"/>
        <v>11059</v>
      </c>
      <c r="H1019" s="9" t="str">
        <f>VLOOKUP(G1019,Tabulka3[],3,0)</f>
        <v>11059 – ostatní rozp. granty</v>
      </c>
    </row>
    <row r="1020" spans="1:8" x14ac:dyDescent="0.25">
      <c r="A1020" s="9" t="str">
        <f t="shared" si="60"/>
        <v>11059530-30-25_13 – 530-30-25 AA-30-25  ÚŘAD VLÁDY 13</v>
      </c>
      <c r="B1020" s="8" t="s">
        <v>10236</v>
      </c>
      <c r="C1020" s="8" t="s">
        <v>10237</v>
      </c>
      <c r="D1020" s="18" t="str">
        <f t="shared" si="61"/>
        <v>11059</v>
      </c>
      <c r="E1020" s="9" t="str">
        <f t="shared" si="62"/>
        <v>11059 – ostatní rozp. granty</v>
      </c>
      <c r="F1020" s="8" t="s">
        <v>10554</v>
      </c>
      <c r="G1020" s="9">
        <f t="shared" si="63"/>
        <v>11059</v>
      </c>
      <c r="H1020" s="9" t="str">
        <f>VLOOKUP(G1020,Tabulka3[],3,0)</f>
        <v>11059 – ostatní rozp. granty</v>
      </c>
    </row>
    <row r="1021" spans="1:8" x14ac:dyDescent="0.25">
      <c r="A1021" s="9" t="str">
        <f t="shared" si="60"/>
        <v>11059611-28-24_13 – 611-28-24 AA-28-24  ÚŘAD VLÁDY ŠEJVL 13</v>
      </c>
      <c r="B1021" s="8" t="s">
        <v>8542</v>
      </c>
      <c r="C1021" s="8" t="s">
        <v>8543</v>
      </c>
      <c r="D1021" s="18" t="str">
        <f t="shared" si="61"/>
        <v>11059</v>
      </c>
      <c r="E1021" s="9" t="str">
        <f t="shared" si="62"/>
        <v>11059 – ostatní rozp. granty</v>
      </c>
      <c r="F1021" s="8" t="s">
        <v>10563</v>
      </c>
      <c r="G1021" s="9">
        <f t="shared" si="63"/>
        <v>11059</v>
      </c>
      <c r="H1021" s="9" t="str">
        <f>VLOOKUP(G1021,Tabulka3[],3,0)</f>
        <v>11059 – ostatní rozp. granty</v>
      </c>
    </row>
    <row r="1022" spans="1:8" x14ac:dyDescent="0.25">
      <c r="A1022" s="9" t="str">
        <f t="shared" si="60"/>
        <v>11059611-34-25_13 – 611-34-25 AA-34-25  ÚŘAD VLÁDY 13</v>
      </c>
      <c r="B1022" s="8" t="s">
        <v>10238</v>
      </c>
      <c r="C1022" s="8" t="s">
        <v>10239</v>
      </c>
      <c r="D1022" s="18" t="str">
        <f t="shared" si="61"/>
        <v>11059</v>
      </c>
      <c r="E1022" s="9" t="str">
        <f t="shared" si="62"/>
        <v>11059 – ostatní rozp. granty</v>
      </c>
      <c r="F1022" s="8" t="s">
        <v>10563</v>
      </c>
      <c r="G1022" s="9">
        <f t="shared" si="63"/>
        <v>11059</v>
      </c>
      <c r="H1022" s="9" t="str">
        <f>VLOOKUP(G1022,Tabulka3[],3,0)</f>
        <v>11059 – ostatní rozp. granty</v>
      </c>
    </row>
    <row r="1023" spans="1:8" x14ac:dyDescent="0.25">
      <c r="A1023" s="9" t="str">
        <f t="shared" si="60"/>
        <v>11059611-35-25_13 – 611-35-25 AA-35-25  ÚŘAD VLÁDY 13</v>
      </c>
      <c r="B1023" s="8" t="s">
        <v>8544</v>
      </c>
      <c r="C1023" s="8" t="s">
        <v>8545</v>
      </c>
      <c r="D1023" s="18" t="str">
        <f t="shared" si="61"/>
        <v>11059</v>
      </c>
      <c r="E1023" s="9" t="str">
        <f t="shared" si="62"/>
        <v>11059 – ostatní rozp. granty</v>
      </c>
      <c r="F1023" s="8" t="s">
        <v>10563</v>
      </c>
      <c r="G1023" s="9">
        <f t="shared" si="63"/>
        <v>11059</v>
      </c>
      <c r="H1023" s="9" t="str">
        <f>VLOOKUP(G1023,Tabulka3[],3,0)</f>
        <v>11059 – ostatní rozp. granty</v>
      </c>
    </row>
    <row r="1024" spans="1:8" x14ac:dyDescent="0.25">
      <c r="A1024" s="9" t="str">
        <f t="shared" si="60"/>
        <v>110642023050___13 – 2023050 LM INFRASTRUKTURY ŠEFC 13</v>
      </c>
      <c r="B1024" s="8" t="s">
        <v>8547</v>
      </c>
      <c r="C1024" s="8" t="s">
        <v>8548</v>
      </c>
      <c r="D1024" s="18" t="str">
        <f t="shared" si="61"/>
        <v>11064</v>
      </c>
      <c r="E1024" s="9" t="str">
        <f t="shared" si="62"/>
        <v>11064 – MŠMT mimor. granty</v>
      </c>
      <c r="F1024" s="8" t="s">
        <v>10532</v>
      </c>
      <c r="G1024" s="9">
        <f t="shared" si="63"/>
        <v>11064</v>
      </c>
      <c r="H1024" s="9" t="str">
        <f>VLOOKUP(G1024,Tabulka3[],3,0)</f>
        <v>11064 – MŠMT mimor. granty</v>
      </c>
    </row>
    <row r="1025" spans="1:8" x14ac:dyDescent="0.25">
      <c r="A1025" s="9" t="str">
        <f t="shared" si="60"/>
        <v>110642023053___13 – 2023053 LM EATRIS 13</v>
      </c>
      <c r="B1025" s="8" t="s">
        <v>8549</v>
      </c>
      <c r="C1025" s="8" t="s">
        <v>8550</v>
      </c>
      <c r="D1025" s="18" t="str">
        <f t="shared" si="61"/>
        <v>11064</v>
      </c>
      <c r="E1025" s="9" t="str">
        <f t="shared" si="62"/>
        <v>11064 – MŠMT mimor. granty</v>
      </c>
      <c r="F1025" s="8" t="s">
        <v>10515</v>
      </c>
      <c r="G1025" s="9">
        <f t="shared" si="63"/>
        <v>11064</v>
      </c>
      <c r="H1025" s="9" t="str">
        <f>VLOOKUP(G1025,Tabulka3[],3,0)</f>
        <v>11064 – MŠMT mimor. granty</v>
      </c>
    </row>
    <row r="1026" spans="1:8" x14ac:dyDescent="0.25">
      <c r="A1026" s="9" t="str">
        <f t="shared" si="60"/>
        <v>11066202009____13 – 202009 GAMA 2 TAČR - Janatová 13</v>
      </c>
      <c r="B1026" s="8" t="s">
        <v>8551</v>
      </c>
      <c r="C1026" s="8" t="s">
        <v>8552</v>
      </c>
      <c r="D1026" s="18" t="str">
        <f t="shared" si="61"/>
        <v>11066</v>
      </c>
      <c r="E1026" s="9" t="str">
        <f t="shared" si="62"/>
        <v>11066 – ostatní mimor. granty</v>
      </c>
      <c r="F1026" s="8" t="s">
        <v>10510</v>
      </c>
      <c r="G1026" s="9">
        <f t="shared" si="63"/>
        <v>11066</v>
      </c>
      <c r="H1026" s="9" t="str">
        <f>VLOOKUP(G1026,Tabulka3[],3,0)</f>
        <v>11066 – ostatní mimor. granty</v>
      </c>
    </row>
    <row r="1027" spans="1:8" x14ac:dyDescent="0.25">
      <c r="A1027" s="9" t="str">
        <f t="shared" ref="A1027:A1090" si="64">_xlfn.CONCAT(B1027," – ",C1027)</f>
        <v>110662021001___13 – 2021001 VJ01010123 Korabečná 13</v>
      </c>
      <c r="B1027" s="8" t="s">
        <v>8554</v>
      </c>
      <c r="C1027" s="8" t="s">
        <v>8555</v>
      </c>
      <c r="D1027" s="18" t="str">
        <f t="shared" ref="D1027:D1090" si="65">MID(B1027,1,5)</f>
        <v>11066</v>
      </c>
      <c r="E1027" s="9" t="str">
        <f t="shared" ref="E1027:E1090" si="66">H1027</f>
        <v>11066 – ostatní mimor. granty</v>
      </c>
      <c r="F1027" s="8" t="s">
        <v>10517</v>
      </c>
      <c r="G1027" s="9">
        <f t="shared" ref="G1027:G1090" si="67">VALUE(D1027)</f>
        <v>11066</v>
      </c>
      <c r="H1027" s="9" t="str">
        <f>VLOOKUP(G1027,Tabulka3[],3,0)</f>
        <v>11066 – ostatní mimor. granty</v>
      </c>
    </row>
    <row r="1028" spans="1:8" x14ac:dyDescent="0.25">
      <c r="A1028" s="9" t="str">
        <f t="shared" si="64"/>
        <v>1106620230100__13 – 20230100 TQ01000100 Gavurová 13</v>
      </c>
      <c r="B1028" s="8" t="s">
        <v>8556</v>
      </c>
      <c r="C1028" s="8" t="s">
        <v>8557</v>
      </c>
      <c r="D1028" s="18" t="str">
        <f t="shared" si="65"/>
        <v>11066</v>
      </c>
      <c r="E1028" s="9" t="str">
        <f t="shared" si="66"/>
        <v>11066 – ostatní mimor. granty</v>
      </c>
      <c r="F1028" s="8" t="s">
        <v>10563</v>
      </c>
      <c r="G1028" s="9">
        <f t="shared" si="67"/>
        <v>11066</v>
      </c>
      <c r="H1028" s="9" t="str">
        <f>VLOOKUP(G1028,Tabulka3[],3,0)</f>
        <v>11066 – ostatní mimor. granty</v>
      </c>
    </row>
    <row r="1029" spans="1:8" x14ac:dyDescent="0.25">
      <c r="A1029" s="9" t="str">
        <f t="shared" si="64"/>
        <v>110662023033___13 – 2023033 LM2023033 Zima 13</v>
      </c>
      <c r="B1029" s="8" t="s">
        <v>8558</v>
      </c>
      <c r="C1029" s="8" t="s">
        <v>8559</v>
      </c>
      <c r="D1029" s="18" t="str">
        <f t="shared" si="65"/>
        <v>11066</v>
      </c>
      <c r="E1029" s="9" t="str">
        <f t="shared" si="66"/>
        <v>11066 – ostatní mimor. granty</v>
      </c>
      <c r="F1029" s="8" t="s">
        <v>10539</v>
      </c>
      <c r="G1029" s="9">
        <f t="shared" si="67"/>
        <v>11066</v>
      </c>
      <c r="H1029" s="9" t="str">
        <f>VLOOKUP(G1029,Tabulka3[],3,0)</f>
        <v>11066 – ostatní mimor. granty</v>
      </c>
    </row>
    <row r="1030" spans="1:8" x14ac:dyDescent="0.25">
      <c r="A1030" s="9" t="str">
        <f t="shared" si="64"/>
        <v>110662023109-1113 – 2023109-11 TN02000109 Jakubek 13</v>
      </c>
      <c r="B1030" s="8" t="s">
        <v>8560</v>
      </c>
      <c r="C1030" s="8" t="s">
        <v>8561</v>
      </c>
      <c r="D1030" s="18" t="str">
        <f t="shared" si="65"/>
        <v>11066</v>
      </c>
      <c r="E1030" s="9" t="str">
        <f t="shared" si="66"/>
        <v>11066 – ostatní mimor. granty</v>
      </c>
      <c r="F1030" s="8" t="s">
        <v>10514</v>
      </c>
      <c r="G1030" s="9">
        <f t="shared" si="67"/>
        <v>11066</v>
      </c>
      <c r="H1030" s="9" t="str">
        <f>VLOOKUP(G1030,Tabulka3[],3,0)</f>
        <v>11066 – ostatní mimor. granty</v>
      </c>
    </row>
    <row r="1031" spans="1:8" x14ac:dyDescent="0.25">
      <c r="A1031" s="9" t="str">
        <f t="shared" si="64"/>
        <v>110662023109-1313 – 2023109-13 TN02000109 Martásek 13</v>
      </c>
      <c r="B1031" s="8" t="s">
        <v>8562</v>
      </c>
      <c r="C1031" s="8" t="s">
        <v>8563</v>
      </c>
      <c r="D1031" s="18" t="str">
        <f t="shared" si="65"/>
        <v>11066</v>
      </c>
      <c r="E1031" s="9" t="str">
        <f t="shared" si="66"/>
        <v>11066 – ostatní mimor. granty</v>
      </c>
      <c r="F1031" s="8" t="s">
        <v>10540</v>
      </c>
      <c r="G1031" s="9">
        <f t="shared" si="67"/>
        <v>11066</v>
      </c>
      <c r="H1031" s="9" t="str">
        <f>VLOOKUP(G1031,Tabulka3[],3,0)</f>
        <v>11066 – ostatní mimor. granty</v>
      </c>
    </row>
    <row r="1032" spans="1:8" x14ac:dyDescent="0.25">
      <c r="A1032" s="9" t="str">
        <f t="shared" si="64"/>
        <v>110662023109-9_13 – 2023109-9 TN02000109 Martásek 13</v>
      </c>
      <c r="B1032" s="8" t="s">
        <v>8564</v>
      </c>
      <c r="C1032" s="8" t="s">
        <v>8565</v>
      </c>
      <c r="D1032" s="18" t="str">
        <f t="shared" si="65"/>
        <v>11066</v>
      </c>
      <c r="E1032" s="9" t="str">
        <f t="shared" si="66"/>
        <v>11066 – ostatní mimor. granty</v>
      </c>
      <c r="F1032" s="8" t="s">
        <v>10540</v>
      </c>
      <c r="G1032" s="9">
        <f t="shared" si="67"/>
        <v>11066</v>
      </c>
      <c r="H1032" s="9" t="str">
        <f>VLOOKUP(G1032,Tabulka3[],3,0)</f>
        <v>11066 – ostatní mimor. granty</v>
      </c>
    </row>
    <row r="1033" spans="1:8" x14ac:dyDescent="0.25">
      <c r="A1033" s="9" t="str">
        <f t="shared" si="64"/>
        <v>110662023132-1_13 – 2023132-1 NCK TN132 Kmoch 13</v>
      </c>
      <c r="B1033" s="8" t="s">
        <v>8566</v>
      </c>
      <c r="C1033" s="8" t="s">
        <v>8567</v>
      </c>
      <c r="D1033" s="18" t="str">
        <f t="shared" si="65"/>
        <v>11066</v>
      </c>
      <c r="E1033" s="9" t="str">
        <f t="shared" si="66"/>
        <v>11066 – ostatní mimor. granty</v>
      </c>
      <c r="F1033" s="8" t="s">
        <v>10540</v>
      </c>
      <c r="G1033" s="9">
        <f t="shared" si="67"/>
        <v>11066</v>
      </c>
      <c r="H1033" s="9" t="str">
        <f>VLOOKUP(G1033,Tabulka3[],3,0)</f>
        <v>11066 – ostatní mimor. granty</v>
      </c>
    </row>
    <row r="1034" spans="1:8" x14ac:dyDescent="0.25">
      <c r="A1034" s="9" t="str">
        <f t="shared" si="64"/>
        <v>110662023132-1_14 – 2023132-1 NCK TN132 Kmoch 14</v>
      </c>
      <c r="B1034" s="8" t="s">
        <v>8568</v>
      </c>
      <c r="C1034" s="8" t="s">
        <v>8569</v>
      </c>
      <c r="D1034" s="18" t="str">
        <f t="shared" si="65"/>
        <v>11066</v>
      </c>
      <c r="E1034" s="9" t="str">
        <f t="shared" si="66"/>
        <v>11066 – ostatní mimor. granty</v>
      </c>
      <c r="F1034" s="8" t="s">
        <v>10540</v>
      </c>
      <c r="G1034" s="9">
        <f t="shared" si="67"/>
        <v>11066</v>
      </c>
      <c r="H1034" s="9" t="str">
        <f>VLOOKUP(G1034,Tabulka3[],3,0)</f>
        <v>11066 – ostatní mimor. granty</v>
      </c>
    </row>
    <row r="1035" spans="1:8" x14ac:dyDescent="0.25">
      <c r="A1035" s="9" t="str">
        <f t="shared" si="64"/>
        <v>110662023132-2_13 – 2023132-2 NCK TN132 Kmoch 13</v>
      </c>
      <c r="B1035" s="8" t="s">
        <v>8570</v>
      </c>
      <c r="C1035" s="8" t="s">
        <v>8571</v>
      </c>
      <c r="D1035" s="18" t="str">
        <f t="shared" si="65"/>
        <v>11066</v>
      </c>
      <c r="E1035" s="9" t="str">
        <f t="shared" si="66"/>
        <v>11066 – ostatní mimor. granty</v>
      </c>
      <c r="F1035" s="8" t="s">
        <v>10540</v>
      </c>
      <c r="G1035" s="9">
        <f t="shared" si="67"/>
        <v>11066</v>
      </c>
      <c r="H1035" s="9" t="str">
        <f>VLOOKUP(G1035,Tabulka3[],3,0)</f>
        <v>11066 – ostatní mimor. granty</v>
      </c>
    </row>
    <row r="1036" spans="1:8" x14ac:dyDescent="0.25">
      <c r="A1036" s="9" t="str">
        <f t="shared" si="64"/>
        <v>110662023132-2_14 – 2023132-2 NCK TN132 Kmoch 14</v>
      </c>
      <c r="B1036" s="8" t="s">
        <v>8572</v>
      </c>
      <c r="C1036" s="8" t="s">
        <v>8573</v>
      </c>
      <c r="D1036" s="18" t="str">
        <f t="shared" si="65"/>
        <v>11066</v>
      </c>
      <c r="E1036" s="9" t="str">
        <f t="shared" si="66"/>
        <v>11066 – ostatní mimor. granty</v>
      </c>
      <c r="F1036" s="8" t="s">
        <v>10540</v>
      </c>
      <c r="G1036" s="9">
        <f t="shared" si="67"/>
        <v>11066</v>
      </c>
      <c r="H1036" s="9" t="str">
        <f>VLOOKUP(G1036,Tabulka3[],3,0)</f>
        <v>11066 – ostatní mimor. granty</v>
      </c>
    </row>
    <row r="1037" spans="1:8" x14ac:dyDescent="0.25">
      <c r="A1037" s="9" t="str">
        <f t="shared" si="64"/>
        <v>110662023132-8_13 – 2023132-8 NCK TN132 Kmoch 13</v>
      </c>
      <c r="B1037" s="8" t="s">
        <v>8574</v>
      </c>
      <c r="C1037" s="8" t="s">
        <v>8575</v>
      </c>
      <c r="D1037" s="18" t="str">
        <f t="shared" si="65"/>
        <v>11066</v>
      </c>
      <c r="E1037" s="9" t="str">
        <f t="shared" si="66"/>
        <v>11066 – ostatní mimor. granty</v>
      </c>
      <c r="F1037" s="8" t="s">
        <v>10540</v>
      </c>
      <c r="G1037" s="9">
        <f t="shared" si="67"/>
        <v>11066</v>
      </c>
      <c r="H1037" s="9" t="str">
        <f>VLOOKUP(G1037,Tabulka3[],3,0)</f>
        <v>11066 – ostatní mimor. granty</v>
      </c>
    </row>
    <row r="1038" spans="1:8" x14ac:dyDescent="0.25">
      <c r="A1038" s="9" t="str">
        <f t="shared" si="64"/>
        <v>110662023238___13 – 2023238 TQ01000238 East 13</v>
      </c>
      <c r="B1038" s="8" t="s">
        <v>8576</v>
      </c>
      <c r="C1038" s="8" t="s">
        <v>8577</v>
      </c>
      <c r="D1038" s="18" t="str">
        <f t="shared" si="65"/>
        <v>11066</v>
      </c>
      <c r="E1038" s="9" t="str">
        <f t="shared" si="66"/>
        <v>11066 – ostatní mimor. granty</v>
      </c>
      <c r="F1038" s="8" t="s">
        <v>10541</v>
      </c>
      <c r="G1038" s="9">
        <f t="shared" si="67"/>
        <v>11066</v>
      </c>
      <c r="H1038" s="9" t="str">
        <f>VLOOKUP(G1038,Tabulka3[],3,0)</f>
        <v>11066 – ostatní mimor. granty</v>
      </c>
    </row>
    <row r="1039" spans="1:8" x14ac:dyDescent="0.25">
      <c r="A1039" s="9" t="str">
        <f t="shared" si="64"/>
        <v>110662024040___13 – 2024040 TQ12000040 Gabrhelík 13</v>
      </c>
      <c r="B1039" s="8" t="s">
        <v>8578</v>
      </c>
      <c r="C1039" s="8" t="s">
        <v>8579</v>
      </c>
      <c r="D1039" s="18" t="str">
        <f t="shared" si="65"/>
        <v>11066</v>
      </c>
      <c r="E1039" s="9" t="str">
        <f t="shared" si="66"/>
        <v>11066 – ostatní mimor. granty</v>
      </c>
      <c r="F1039" s="8" t="s">
        <v>10563</v>
      </c>
      <c r="G1039" s="9">
        <f t="shared" si="67"/>
        <v>11066</v>
      </c>
      <c r="H1039" s="9" t="str">
        <f>VLOOKUP(G1039,Tabulka3[],3,0)</f>
        <v>11066 – ostatní mimor. granty</v>
      </c>
    </row>
    <row r="1040" spans="1:8" x14ac:dyDescent="0.25">
      <c r="A1040" s="9" t="str">
        <f t="shared" si="64"/>
        <v>110662024056___13 – 2024056 VB02000056 Jakubek 13</v>
      </c>
      <c r="B1040" s="8" t="s">
        <v>8580</v>
      </c>
      <c r="C1040" s="8" t="s">
        <v>8581</v>
      </c>
      <c r="D1040" s="18" t="str">
        <f t="shared" si="65"/>
        <v>11066</v>
      </c>
      <c r="E1040" s="9" t="str">
        <f t="shared" si="66"/>
        <v>11066 – ostatní mimor. granty</v>
      </c>
      <c r="F1040" s="8" t="s">
        <v>10514</v>
      </c>
      <c r="G1040" s="9">
        <f t="shared" si="67"/>
        <v>11066</v>
      </c>
      <c r="H1040" s="9" t="str">
        <f>VLOOKUP(G1040,Tabulka3[],3,0)</f>
        <v>11066 – ostatní mimor. granty</v>
      </c>
    </row>
    <row r="1041" spans="1:8" x14ac:dyDescent="0.25">
      <c r="A1041" s="9" t="str">
        <f t="shared" si="64"/>
        <v>110662024306___13 – 2024306 FW10010306 Jakubek 13</v>
      </c>
      <c r="B1041" s="8" t="s">
        <v>8582</v>
      </c>
      <c r="C1041" s="8" t="s">
        <v>8583</v>
      </c>
      <c r="D1041" s="18" t="str">
        <f t="shared" si="65"/>
        <v>11066</v>
      </c>
      <c r="E1041" s="9" t="str">
        <f t="shared" si="66"/>
        <v>11066 – ostatní mimor. granty</v>
      </c>
      <c r="F1041" s="8" t="s">
        <v>10514</v>
      </c>
      <c r="G1041" s="9">
        <f t="shared" si="67"/>
        <v>11066</v>
      </c>
      <c r="H1041" s="9" t="str">
        <f>VLOOKUP(G1041,Tabulka3[],3,0)</f>
        <v>11066 – ostatní mimor. granty</v>
      </c>
    </row>
    <row r="1042" spans="1:8" x14ac:dyDescent="0.25">
      <c r="A1042" s="9" t="str">
        <f t="shared" si="64"/>
        <v>110662024347___13 – 2024347 FW10010347 Heissigerová 13</v>
      </c>
      <c r="B1042" s="8" t="s">
        <v>8584</v>
      </c>
      <c r="C1042" s="8" t="s">
        <v>8585</v>
      </c>
      <c r="D1042" s="18" t="str">
        <f t="shared" si="65"/>
        <v>11066</v>
      </c>
      <c r="E1042" s="9" t="str">
        <f t="shared" si="66"/>
        <v>11066 – ostatní mimor. granty</v>
      </c>
      <c r="F1042" s="8" t="s">
        <v>10577</v>
      </c>
      <c r="G1042" s="9">
        <f t="shared" si="67"/>
        <v>11066</v>
      </c>
      <c r="H1042" s="9" t="str">
        <f>VLOOKUP(G1042,Tabulka3[],3,0)</f>
        <v>11066 – ostatní mimor. granty</v>
      </c>
    </row>
    <row r="1043" spans="1:8" x14ac:dyDescent="0.25">
      <c r="A1043" s="9" t="str">
        <f t="shared" si="64"/>
        <v>110662024366___13 – 2024366 FW10010366 Mlček 13</v>
      </c>
      <c r="B1043" s="8" t="s">
        <v>8586</v>
      </c>
      <c r="C1043" s="8" t="s">
        <v>8587</v>
      </c>
      <c r="D1043" s="18" t="str">
        <f t="shared" si="65"/>
        <v>11066</v>
      </c>
      <c r="E1043" s="9" t="str">
        <f t="shared" si="66"/>
        <v>11066 – ostatní mimor. granty</v>
      </c>
      <c r="F1043" s="8" t="s">
        <v>10516</v>
      </c>
      <c r="G1043" s="9">
        <f t="shared" si="67"/>
        <v>11066</v>
      </c>
      <c r="H1043" s="9" t="str">
        <f>VLOOKUP(G1043,Tabulka3[],3,0)</f>
        <v>11066 – ostatní mimor. granty</v>
      </c>
    </row>
    <row r="1044" spans="1:8" x14ac:dyDescent="0.25">
      <c r="A1044" s="9" t="str">
        <f t="shared" si="64"/>
        <v>110662025001___13 – 2025001 LUEBR23013 Mlček 13</v>
      </c>
      <c r="B1044" s="8" t="s">
        <v>10240</v>
      </c>
      <c r="C1044" s="8" t="s">
        <v>10241</v>
      </c>
      <c r="D1044" s="18" t="str">
        <f t="shared" si="65"/>
        <v>11066</v>
      </c>
      <c r="E1044" s="9" t="str">
        <f t="shared" si="66"/>
        <v>11066 – ostatní mimor. granty</v>
      </c>
      <c r="F1044" s="8" t="s">
        <v>10516</v>
      </c>
      <c r="G1044" s="9">
        <f t="shared" si="67"/>
        <v>11066</v>
      </c>
      <c r="H1044" s="9" t="str">
        <f>VLOOKUP(G1044,Tabulka3[],3,0)</f>
        <v>11066 – ostatní mimor. granty</v>
      </c>
    </row>
    <row r="1045" spans="1:8" x14ac:dyDescent="0.25">
      <c r="A1045" s="9" t="str">
        <f t="shared" si="64"/>
        <v>1106620250058__13 – 20250058 TQ11000058 Kaplánek 13</v>
      </c>
      <c r="B1045" s="8" t="s">
        <v>8588</v>
      </c>
      <c r="C1045" s="8" t="s">
        <v>8589</v>
      </c>
      <c r="D1045" s="18" t="str">
        <f t="shared" si="65"/>
        <v>11066</v>
      </c>
      <c r="E1045" s="9" t="str">
        <f t="shared" si="66"/>
        <v>11066 – ostatní mimor. granty</v>
      </c>
      <c r="F1045" s="8" t="s">
        <v>10514</v>
      </c>
      <c r="G1045" s="9">
        <f t="shared" si="67"/>
        <v>11066</v>
      </c>
      <c r="H1045" s="9" t="str">
        <f>VLOOKUP(G1045,Tabulka3[],3,0)</f>
        <v>11066 – ostatní mimor. granty</v>
      </c>
    </row>
    <row r="1046" spans="1:8" x14ac:dyDescent="0.25">
      <c r="A1046" s="9" t="str">
        <f t="shared" si="64"/>
        <v>110662025208___13 – 2025208 FW12010208 Korabečná 13</v>
      </c>
      <c r="B1046" s="8" t="s">
        <v>8590</v>
      </c>
      <c r="C1046" s="8" t="s">
        <v>8591</v>
      </c>
      <c r="D1046" s="18" t="str">
        <f t="shared" si="65"/>
        <v>11066</v>
      </c>
      <c r="E1046" s="9" t="str">
        <f t="shared" si="66"/>
        <v>11066 – ostatní mimor. granty</v>
      </c>
      <c r="F1046" s="8" t="s">
        <v>10517</v>
      </c>
      <c r="G1046" s="9">
        <f t="shared" si="67"/>
        <v>11066</v>
      </c>
      <c r="H1046" s="9" t="str">
        <f>VLOOKUP(G1046,Tabulka3[],3,0)</f>
        <v>11066 – ostatní mimor. granty</v>
      </c>
    </row>
    <row r="1047" spans="1:8" x14ac:dyDescent="0.25">
      <c r="A1047" s="9" t="str">
        <f t="shared" si="64"/>
        <v>110662025389___13 – 2025389 FW12010389 Šefc 13</v>
      </c>
      <c r="B1047" s="8" t="s">
        <v>8592</v>
      </c>
      <c r="C1047" s="8" t="s">
        <v>8593</v>
      </c>
      <c r="D1047" s="18" t="str">
        <f t="shared" si="65"/>
        <v>11066</v>
      </c>
      <c r="E1047" s="9" t="str">
        <f t="shared" si="66"/>
        <v>11066 – ostatní mimor. granty</v>
      </c>
      <c r="F1047" s="8" t="s">
        <v>10532</v>
      </c>
      <c r="G1047" s="9">
        <f t="shared" si="67"/>
        <v>11066</v>
      </c>
      <c r="H1047" s="9" t="str">
        <f>VLOOKUP(G1047,Tabulka3[],3,0)</f>
        <v>11066 – ostatní mimor. granty</v>
      </c>
    </row>
    <row r="1048" spans="1:8" x14ac:dyDescent="0.25">
      <c r="A1048" s="9" t="str">
        <f t="shared" si="64"/>
        <v>11067002-00.00113 – 002-00832 OPTAK Stopka fáze I příjem dot 13</v>
      </c>
      <c r="B1048" s="8" t="s">
        <v>8594</v>
      </c>
      <c r="C1048" s="8" t="s">
        <v>8595</v>
      </c>
      <c r="D1048" s="18" t="str">
        <f t="shared" si="65"/>
        <v>11067</v>
      </c>
      <c r="E1048" s="9" t="str">
        <f t="shared" si="66"/>
        <v>11067 – OP3V spoluřeš.,výzkum. centra</v>
      </c>
      <c r="F1048" s="8" t="s">
        <v>10514</v>
      </c>
      <c r="G1048" s="9">
        <f t="shared" si="67"/>
        <v>11067</v>
      </c>
      <c r="H1048" s="9" t="str">
        <f>VLOOKUP(G1048,Tabulka3[],3,0)</f>
        <v>11067 – OP3V spoluřeš.,výzkum. centra</v>
      </c>
    </row>
    <row r="1049" spans="1:8" x14ac:dyDescent="0.25">
      <c r="A1049" s="9" t="str">
        <f t="shared" si="64"/>
        <v>11067002-00502_13 – 002-00502-1 OPTAK Matoulek 13</v>
      </c>
      <c r="B1049" s="8" t="s">
        <v>8597</v>
      </c>
      <c r="C1049" s="8" t="s">
        <v>8598</v>
      </c>
      <c r="D1049" s="18" t="str">
        <f t="shared" si="65"/>
        <v>11067</v>
      </c>
      <c r="E1049" s="9" t="str">
        <f t="shared" si="66"/>
        <v>11067 – OP3V spoluřeš.,výzkum. centra</v>
      </c>
      <c r="F1049" s="8" t="s">
        <v>10514</v>
      </c>
      <c r="G1049" s="9">
        <f t="shared" si="67"/>
        <v>11067</v>
      </c>
      <c r="H1049" s="9" t="str">
        <f>VLOOKUP(G1049,Tabulka3[],3,0)</f>
        <v>11067 – OP3V spoluřeš.,výzkum. centra</v>
      </c>
    </row>
    <row r="1050" spans="1:8" x14ac:dyDescent="0.25">
      <c r="A1050" s="9" t="str">
        <f t="shared" si="64"/>
        <v>11067002-00674_13 – 002-00674-1 OPTAK Kittnar 13</v>
      </c>
      <c r="B1050" s="8" t="s">
        <v>8599</v>
      </c>
      <c r="C1050" s="8" t="s">
        <v>8600</v>
      </c>
      <c r="D1050" s="18" t="str">
        <f t="shared" si="65"/>
        <v>11067</v>
      </c>
      <c r="E1050" s="9" t="str">
        <f t="shared" si="66"/>
        <v>11067 – OP3V spoluřeš.,výzkum. centra</v>
      </c>
      <c r="F1050" s="8" t="s">
        <v>10514</v>
      </c>
      <c r="G1050" s="9">
        <f t="shared" si="67"/>
        <v>11067</v>
      </c>
      <c r="H1050" s="9" t="str">
        <f>VLOOKUP(G1050,Tabulka3[],3,0)</f>
        <v>11067 – OP3V spoluřeš.,výzkum. centra</v>
      </c>
    </row>
    <row r="1051" spans="1:8" x14ac:dyDescent="0.25">
      <c r="A1051" s="9" t="str">
        <f t="shared" si="64"/>
        <v>11067002-00832_13 – 002-00832-1 OPTAK Stopka fáze I 13</v>
      </c>
      <c r="B1051" s="8" t="s">
        <v>8601</v>
      </c>
      <c r="C1051" s="8" t="s">
        <v>8602</v>
      </c>
      <c r="D1051" s="18" t="str">
        <f t="shared" si="65"/>
        <v>11067</v>
      </c>
      <c r="E1051" s="9" t="str">
        <f t="shared" si="66"/>
        <v>11067 – OP3V spoluřeš.,výzkum. centra</v>
      </c>
      <c r="F1051" s="8" t="s">
        <v>10514</v>
      </c>
      <c r="G1051" s="9">
        <f t="shared" si="67"/>
        <v>11067</v>
      </c>
      <c r="H1051" s="9" t="str">
        <f>VLOOKUP(G1051,Tabulka3[],3,0)</f>
        <v>11067 – OP3V spoluřeš.,výzkum. centra</v>
      </c>
    </row>
    <row r="1052" spans="1:8" x14ac:dyDescent="0.25">
      <c r="A1052" s="9" t="str">
        <f t="shared" si="64"/>
        <v>11067002-00879_13 – 002-00879-1 OPTAK Hrdý 13</v>
      </c>
      <c r="B1052" s="8" t="s">
        <v>8603</v>
      </c>
      <c r="C1052" s="8" t="s">
        <v>8604</v>
      </c>
      <c r="D1052" s="18" t="str">
        <f t="shared" si="65"/>
        <v>11067</v>
      </c>
      <c r="E1052" s="9" t="str">
        <f t="shared" si="66"/>
        <v>11067 – OP3V spoluřeš.,výzkum. centra</v>
      </c>
      <c r="F1052" s="8" t="s">
        <v>10514</v>
      </c>
      <c r="G1052" s="9">
        <f t="shared" si="67"/>
        <v>11067</v>
      </c>
      <c r="H1052" s="9" t="str">
        <f>VLOOKUP(G1052,Tabulka3[],3,0)</f>
        <v>11067 – OP3V spoluřeš.,výzkum. centra</v>
      </c>
    </row>
    <row r="1053" spans="1:8" x14ac:dyDescent="0.25">
      <c r="A1053" s="9" t="str">
        <f t="shared" si="64"/>
        <v>11067002-01051_13 – 002-01051-1 OPTAK Jakubek 13</v>
      </c>
      <c r="B1053" s="8" t="s">
        <v>8605</v>
      </c>
      <c r="C1053" s="8" t="s">
        <v>8606</v>
      </c>
      <c r="D1053" s="18" t="str">
        <f t="shared" si="65"/>
        <v>11067</v>
      </c>
      <c r="E1053" s="9" t="str">
        <f t="shared" si="66"/>
        <v>11067 – OP3V spoluřeš.,výzkum. centra</v>
      </c>
      <c r="F1053" s="8" t="s">
        <v>10514</v>
      </c>
      <c r="G1053" s="9">
        <f t="shared" si="67"/>
        <v>11067</v>
      </c>
      <c r="H1053" s="9" t="str">
        <f>VLOOKUP(G1053,Tabulka3[],3,0)</f>
        <v>11067 – OP3V spoluřeš.,výzkum. centra</v>
      </c>
    </row>
    <row r="1054" spans="1:8" x14ac:dyDescent="0.25">
      <c r="A1054" s="9" t="str">
        <f t="shared" si="64"/>
        <v>11067002-0832-213 – 002-0832-2 OPTAK Jakubek 13</v>
      </c>
      <c r="B1054" s="8" t="s">
        <v>8607</v>
      </c>
      <c r="C1054" s="8" t="s">
        <v>8608</v>
      </c>
      <c r="D1054" s="18" t="str">
        <f t="shared" si="65"/>
        <v>11067</v>
      </c>
      <c r="E1054" s="9" t="str">
        <f t="shared" si="66"/>
        <v>11067 – OP3V spoluřeš.,výzkum. centra</v>
      </c>
      <c r="F1054" s="8" t="s">
        <v>10514</v>
      </c>
      <c r="G1054" s="9">
        <f t="shared" si="67"/>
        <v>11067</v>
      </c>
      <c r="H1054" s="9" t="str">
        <f>VLOOKUP(G1054,Tabulka3[],3,0)</f>
        <v>11067 – OP3V spoluřeš.,výzkum. centra</v>
      </c>
    </row>
    <row r="1055" spans="1:8" x14ac:dyDescent="0.25">
      <c r="A1055" s="9" t="str">
        <f t="shared" si="64"/>
        <v>11067002-0948-113 – 002-0948-1 OPTAK Stopka fáze II 13</v>
      </c>
      <c r="B1055" s="8" t="s">
        <v>8609</v>
      </c>
      <c r="C1055" s="8" t="s">
        <v>8610</v>
      </c>
      <c r="D1055" s="18" t="str">
        <f t="shared" si="65"/>
        <v>11067</v>
      </c>
      <c r="E1055" s="9" t="str">
        <f t="shared" si="66"/>
        <v>11067 – OP3V spoluřeš.,výzkum. centra</v>
      </c>
      <c r="F1055" s="8" t="s">
        <v>10514</v>
      </c>
      <c r="G1055" s="9">
        <f t="shared" si="67"/>
        <v>11067</v>
      </c>
      <c r="H1055" s="9" t="str">
        <f>VLOOKUP(G1055,Tabulka3[],3,0)</f>
        <v>11067 – OP3V spoluřeš.,výzkum. centra</v>
      </c>
    </row>
    <row r="1056" spans="1:8" x14ac:dyDescent="0.25">
      <c r="A1056" s="9" t="str">
        <f t="shared" si="64"/>
        <v>11067002-0948-213 – 002-0948-2 OPTAK Jakubek fáze II 13</v>
      </c>
      <c r="B1056" s="8" t="s">
        <v>8611</v>
      </c>
      <c r="C1056" s="8" t="s">
        <v>8612</v>
      </c>
      <c r="D1056" s="18" t="str">
        <f t="shared" si="65"/>
        <v>11067</v>
      </c>
      <c r="E1056" s="9" t="str">
        <f t="shared" si="66"/>
        <v>11067 – OP3V spoluřeš.,výzkum. centra</v>
      </c>
      <c r="F1056" s="8" t="s">
        <v>10514</v>
      </c>
      <c r="G1056" s="9">
        <f t="shared" si="67"/>
        <v>11067</v>
      </c>
      <c r="H1056" s="9" t="str">
        <f>VLOOKUP(G1056,Tabulka3[],3,0)</f>
        <v>11067 – OP3V spoluřeš.,výzkum. centra</v>
      </c>
    </row>
    <row r="1057" spans="1:8" x14ac:dyDescent="0.25">
      <c r="A1057" s="9" t="str">
        <f t="shared" si="64"/>
        <v>1106714-8787-1_13 – 14-8787-1 NRP Franková 13</v>
      </c>
      <c r="B1057" s="8" t="s">
        <v>8613</v>
      </c>
      <c r="C1057" s="8" t="s">
        <v>8614</v>
      </c>
      <c r="D1057" s="18" t="str">
        <f t="shared" si="65"/>
        <v>11067</v>
      </c>
      <c r="E1057" s="9" t="str">
        <f t="shared" si="66"/>
        <v>11067 – OP3V spoluřeš.,výzkum. centra</v>
      </c>
      <c r="F1057" s="8" t="s">
        <v>10539</v>
      </c>
      <c r="G1057" s="9">
        <f t="shared" si="67"/>
        <v>11067</v>
      </c>
      <c r="H1057" s="9" t="str">
        <f>VLOOKUP(G1057,Tabulka3[],3,0)</f>
        <v>11067 – OP3V spoluřeš.,výzkum. centra</v>
      </c>
    </row>
    <row r="1058" spans="1:8" x14ac:dyDescent="0.25">
      <c r="A1058" s="9" t="str">
        <f t="shared" si="64"/>
        <v>1106715-8196___13 – 15-8196  BBMRInv Zima neinvestice 13</v>
      </c>
      <c r="B1058" s="8" t="s">
        <v>10246</v>
      </c>
      <c r="C1058" s="8" t="s">
        <v>10247</v>
      </c>
      <c r="D1058" s="18" t="str">
        <f t="shared" si="65"/>
        <v>11067</v>
      </c>
      <c r="E1058" s="9" t="str">
        <f t="shared" si="66"/>
        <v>11067 – OP3V spoluřeš.,výzkum. centra</v>
      </c>
      <c r="F1058" s="8" t="s">
        <v>10539</v>
      </c>
      <c r="G1058" s="9">
        <f t="shared" si="67"/>
        <v>11067</v>
      </c>
      <c r="H1058" s="9" t="str">
        <f>VLOOKUP(G1058,Tabulka3[],3,0)</f>
        <v>11067 – OP3V spoluřeš.,výzkum. centra</v>
      </c>
    </row>
    <row r="1059" spans="1:8" x14ac:dyDescent="0.25">
      <c r="A1059" s="9" t="str">
        <f t="shared" si="64"/>
        <v>1106715-8196-2_13 – 15-8196-2  BBMRInv Zima 13</v>
      </c>
      <c r="B1059" s="8" t="s">
        <v>8615</v>
      </c>
      <c r="C1059" s="8" t="s">
        <v>8616</v>
      </c>
      <c r="D1059" s="18" t="str">
        <f t="shared" si="65"/>
        <v>11067</v>
      </c>
      <c r="E1059" s="9" t="str">
        <f t="shared" si="66"/>
        <v>11067 – OP3V spoluřeš.,výzkum. centra</v>
      </c>
      <c r="F1059" s="8" t="s">
        <v>10539</v>
      </c>
      <c r="G1059" s="9">
        <f t="shared" si="67"/>
        <v>11067</v>
      </c>
      <c r="H1059" s="9" t="str">
        <f>VLOOKUP(G1059,Tabulka3[],3,0)</f>
        <v>11067 – OP3V spoluřeš.,výzkum. centra</v>
      </c>
    </row>
    <row r="1060" spans="1:8" x14ac:dyDescent="0.25">
      <c r="A1060" s="9" t="str">
        <f t="shared" si="64"/>
        <v>1106715-8196-3213 – 15-8196-32 BBMRInv Zima 13</v>
      </c>
      <c r="B1060" s="8" t="s">
        <v>10248</v>
      </c>
      <c r="C1060" s="8" t="s">
        <v>10249</v>
      </c>
      <c r="D1060" s="18" t="str">
        <f t="shared" si="65"/>
        <v>11067</v>
      </c>
      <c r="E1060" s="9" t="str">
        <f t="shared" si="66"/>
        <v>11067 – OP3V spoluřeš.,výzkum. centra</v>
      </c>
      <c r="F1060" s="8" t="s">
        <v>10539</v>
      </c>
      <c r="G1060" s="9">
        <f t="shared" si="67"/>
        <v>11067</v>
      </c>
      <c r="H1060" s="9" t="str">
        <f>VLOOKUP(G1060,Tabulka3[],3,0)</f>
        <v>11067 – OP3V spoluřeš.,výzkum. centra</v>
      </c>
    </row>
    <row r="1061" spans="1:8" x14ac:dyDescent="0.25">
      <c r="A1061" s="9" t="str">
        <f t="shared" si="64"/>
        <v>1106715-8205-2_13 – 15-8205-2 OP JAK Šefc CzBI 13</v>
      </c>
      <c r="B1061" s="8" t="s">
        <v>8617</v>
      </c>
      <c r="C1061" s="8" t="s">
        <v>7974</v>
      </c>
      <c r="D1061" s="18" t="str">
        <f t="shared" si="65"/>
        <v>11067</v>
      </c>
      <c r="E1061" s="9" t="str">
        <f t="shared" si="66"/>
        <v>11067 – OP3V spoluřeš.,výzkum. centra</v>
      </c>
      <c r="F1061" s="8" t="s">
        <v>10510</v>
      </c>
      <c r="G1061" s="9">
        <f t="shared" si="67"/>
        <v>11067</v>
      </c>
      <c r="H1061" s="9" t="str">
        <f>VLOOKUP(G1061,Tabulka3[],3,0)</f>
        <v>11067 – OP3V spoluřeš.,výzkum. centra</v>
      </c>
    </row>
    <row r="1062" spans="1:8" x14ac:dyDescent="0.25">
      <c r="A1062" s="9" t="str">
        <f t="shared" si="64"/>
        <v>1106715-8208-2_13 – 15-8208-2 OP JAK Šedo Eatris 13</v>
      </c>
      <c r="B1062" s="8" t="s">
        <v>8618</v>
      </c>
      <c r="C1062" s="8" t="s">
        <v>7978</v>
      </c>
      <c r="D1062" s="18" t="str">
        <f t="shared" si="65"/>
        <v>11067</v>
      </c>
      <c r="E1062" s="9" t="str">
        <f t="shared" si="66"/>
        <v>11067 – OP3V spoluřeš.,výzkum. centra</v>
      </c>
      <c r="F1062" s="8" t="s">
        <v>10510</v>
      </c>
      <c r="G1062" s="9">
        <f t="shared" si="67"/>
        <v>11067</v>
      </c>
      <c r="H1062" s="9" t="str">
        <f>VLOOKUP(G1062,Tabulka3[],3,0)</f>
        <v>11067 – OP3V spoluřeš.,výzkum. centra</v>
      </c>
    </row>
    <row r="1063" spans="1:8" x14ac:dyDescent="0.25">
      <c r="A1063" s="9" t="str">
        <f t="shared" si="64"/>
        <v>1106715041-1___13 – 15041-1 OS II Franková 13</v>
      </c>
      <c r="B1063" s="8" t="s">
        <v>10242</v>
      </c>
      <c r="C1063" s="8" t="s">
        <v>10243</v>
      </c>
      <c r="D1063" s="18" t="str">
        <f t="shared" si="65"/>
        <v>11067</v>
      </c>
      <c r="E1063" s="9" t="str">
        <f t="shared" si="66"/>
        <v>11067 – OP3V spoluřeš.,výzkum. centra</v>
      </c>
      <c r="F1063" s="8" t="s">
        <v>10539</v>
      </c>
      <c r="G1063" s="9">
        <f t="shared" si="67"/>
        <v>11067</v>
      </c>
      <c r="H1063" s="9" t="str">
        <f>VLOOKUP(G1063,Tabulka3[],3,0)</f>
        <v>11067 – OP3V spoluřeš.,výzkum. centra</v>
      </c>
    </row>
    <row r="1064" spans="1:8" x14ac:dyDescent="0.25">
      <c r="A1064" s="9" t="str">
        <f t="shared" si="64"/>
        <v>1106715041-2___13 – 15041-2 OS II Franková  Paušál 13</v>
      </c>
      <c r="B1064" s="8" t="s">
        <v>10244</v>
      </c>
      <c r="C1064" s="8" t="s">
        <v>10245</v>
      </c>
      <c r="D1064" s="18" t="str">
        <f t="shared" si="65"/>
        <v>11067</v>
      </c>
      <c r="E1064" s="9" t="str">
        <f t="shared" si="66"/>
        <v>11067 – OP3V spoluřeš.,výzkum. centra</v>
      </c>
      <c r="F1064" s="8" t="s">
        <v>10539</v>
      </c>
      <c r="G1064" s="9">
        <f t="shared" si="67"/>
        <v>11067</v>
      </c>
      <c r="H1064" s="9" t="str">
        <f>VLOOKUP(G1064,Tabulka3[],3,0)</f>
        <v>11067 – OP3V spoluřeš.,výzkum. centra</v>
      </c>
    </row>
    <row r="1065" spans="1:8" x14ac:dyDescent="0.25">
      <c r="A1065" s="9" t="str">
        <f t="shared" si="64"/>
        <v>1106720-8502___13 – 20-8502 MICRO-BIOTECH Zahradník 13</v>
      </c>
      <c r="B1065" s="8" t="s">
        <v>8619</v>
      </c>
      <c r="C1065" s="8" t="s">
        <v>8620</v>
      </c>
      <c r="D1065" s="18" t="str">
        <f t="shared" si="65"/>
        <v>11067</v>
      </c>
      <c r="E1065" s="9" t="str">
        <f t="shared" si="66"/>
        <v>11067 – OP3V spoluřeš.,výzkum. centra</v>
      </c>
      <c r="F1065" s="8" t="s">
        <v>10514</v>
      </c>
      <c r="G1065" s="9">
        <f t="shared" si="67"/>
        <v>11067</v>
      </c>
      <c r="H1065" s="9" t="str">
        <f>VLOOKUP(G1065,Tabulka3[],3,0)</f>
        <v>11067 – OP3V spoluřeš.,výzkum. centra</v>
      </c>
    </row>
    <row r="1066" spans="1:8" x14ac:dyDescent="0.25">
      <c r="A1066" s="9" t="str">
        <f t="shared" si="64"/>
        <v>1106720-8502-1_13 – 20-8502-1 MICRO-BIOTECH Zahradník 13</v>
      </c>
      <c r="B1066" s="8" t="s">
        <v>8621</v>
      </c>
      <c r="C1066" s="8" t="s">
        <v>8622</v>
      </c>
      <c r="D1066" s="18" t="str">
        <f t="shared" si="65"/>
        <v>11067</v>
      </c>
      <c r="E1066" s="9" t="str">
        <f t="shared" si="66"/>
        <v>11067 – OP3V spoluřeš.,výzkum. centra</v>
      </c>
      <c r="F1066" s="8" t="s">
        <v>10514</v>
      </c>
      <c r="G1066" s="9">
        <f t="shared" si="67"/>
        <v>11067</v>
      </c>
      <c r="H1066" s="9" t="str">
        <f>VLOOKUP(G1066,Tabulka3[],3,0)</f>
        <v>11067 – OP3V spoluřeš.,výzkum. centra</v>
      </c>
    </row>
    <row r="1067" spans="1:8" x14ac:dyDescent="0.25">
      <c r="A1067" s="9" t="str">
        <f t="shared" si="64"/>
        <v>1106720-8502-2_13 – 20-8502-2 MICRO-BIOTECH Zahradník 13</v>
      </c>
      <c r="B1067" s="8" t="s">
        <v>8623</v>
      </c>
      <c r="C1067" s="8" t="s">
        <v>8624</v>
      </c>
      <c r="D1067" s="18" t="str">
        <f t="shared" si="65"/>
        <v>11067</v>
      </c>
      <c r="E1067" s="9" t="str">
        <f t="shared" si="66"/>
        <v>11067 – OP3V spoluřeš.,výzkum. centra</v>
      </c>
      <c r="F1067" s="8" t="s">
        <v>10510</v>
      </c>
      <c r="G1067" s="9">
        <f t="shared" si="67"/>
        <v>11067</v>
      </c>
      <c r="H1067" s="9" t="str">
        <f>VLOOKUP(G1067,Tabulka3[],3,0)</f>
        <v>11067 – OP3V spoluřeš.,výzkum. centra</v>
      </c>
    </row>
    <row r="1068" spans="1:8" x14ac:dyDescent="0.25">
      <c r="A1068" s="9" t="str">
        <f t="shared" si="64"/>
        <v>1106720-8555___13 – 20-8555 A-C-G-T 2 Stránecký 13</v>
      </c>
      <c r="B1068" s="8" t="s">
        <v>8625</v>
      </c>
      <c r="C1068" s="8" t="s">
        <v>8626</v>
      </c>
      <c r="D1068" s="18" t="str">
        <f t="shared" si="65"/>
        <v>11067</v>
      </c>
      <c r="E1068" s="9" t="str">
        <f t="shared" si="66"/>
        <v>11067 – OP3V spoluřeš.,výzkum. centra</v>
      </c>
      <c r="F1068" s="8" t="s">
        <v>10540</v>
      </c>
      <c r="G1068" s="9">
        <f t="shared" si="67"/>
        <v>11067</v>
      </c>
      <c r="H1068" s="9" t="str">
        <f>VLOOKUP(G1068,Tabulka3[],3,0)</f>
        <v>11067 – OP3V spoluřeš.,výzkum. centra</v>
      </c>
    </row>
    <row r="1069" spans="1:8" x14ac:dyDescent="0.25">
      <c r="A1069" s="9" t="str">
        <f t="shared" si="64"/>
        <v>1106720-8555-1_13 – 20-8555-1 A-C-G-T 2 Stránecký 13</v>
      </c>
      <c r="B1069" s="8" t="s">
        <v>8627</v>
      </c>
      <c r="C1069" s="8" t="s">
        <v>8628</v>
      </c>
      <c r="D1069" s="18" t="str">
        <f t="shared" si="65"/>
        <v>11067</v>
      </c>
      <c r="E1069" s="9" t="str">
        <f t="shared" si="66"/>
        <v>11067 – OP3V spoluřeš.,výzkum. centra</v>
      </c>
      <c r="F1069" s="8" t="s">
        <v>10540</v>
      </c>
      <c r="G1069" s="9">
        <f t="shared" si="67"/>
        <v>11067</v>
      </c>
      <c r="H1069" s="9" t="str">
        <f>VLOOKUP(G1069,Tabulka3[],3,0)</f>
        <v>11067 – OP3V spoluřeš.,výzkum. centra</v>
      </c>
    </row>
    <row r="1070" spans="1:8" x14ac:dyDescent="0.25">
      <c r="A1070" s="9" t="str">
        <f t="shared" si="64"/>
        <v>1106720-8555-2_13 – 20-8555-2 A-C-G-T 2 Stránecký 13</v>
      </c>
      <c r="B1070" s="8" t="s">
        <v>8629</v>
      </c>
      <c r="C1070" s="8" t="s">
        <v>8630</v>
      </c>
      <c r="D1070" s="18" t="str">
        <f t="shared" si="65"/>
        <v>11067</v>
      </c>
      <c r="E1070" s="9" t="str">
        <f t="shared" si="66"/>
        <v>11067 – OP3V spoluřeš.,výzkum. centra</v>
      </c>
      <c r="F1070" s="8" t="s">
        <v>10510</v>
      </c>
      <c r="G1070" s="9">
        <f t="shared" si="67"/>
        <v>11067</v>
      </c>
      <c r="H1070" s="9" t="str">
        <f>VLOOKUP(G1070,Tabulka3[],3,0)</f>
        <v>11067 – OP3V spoluřeš.,výzkum. centra</v>
      </c>
    </row>
    <row r="1071" spans="1:8" x14ac:dyDescent="0.25">
      <c r="A1071" s="9" t="str">
        <f t="shared" si="64"/>
        <v>1106721-9171-0113 – 21-9171-01 MEDITECH MALÍK 13</v>
      </c>
      <c r="B1071" s="8" t="s">
        <v>8631</v>
      </c>
      <c r="C1071" s="8" t="s">
        <v>8632</v>
      </c>
      <c r="D1071" s="18" t="str">
        <f t="shared" si="65"/>
        <v>11067</v>
      </c>
      <c r="E1071" s="9" t="str">
        <f t="shared" si="66"/>
        <v>11067 – OP3V spoluřeš.,výzkum. centra</v>
      </c>
      <c r="F1071" s="8" t="s">
        <v>10516</v>
      </c>
      <c r="G1071" s="9">
        <f t="shared" si="67"/>
        <v>11067</v>
      </c>
      <c r="H1071" s="9" t="str">
        <f>VLOOKUP(G1071,Tabulka3[],3,0)</f>
        <v>11067 – OP3V spoluřeš.,výzkum. centra</v>
      </c>
    </row>
    <row r="1072" spans="1:8" x14ac:dyDescent="0.25">
      <c r="A1072" s="9" t="str">
        <f t="shared" si="64"/>
        <v>110673-15-8.00113 – 3-15-8208-111 OP JAK Šedo EATRIS 13</v>
      </c>
      <c r="B1072" s="8" t="s">
        <v>8633</v>
      </c>
      <c r="C1072" s="8" t="s">
        <v>8634</v>
      </c>
      <c r="D1072" s="18" t="str">
        <f t="shared" si="65"/>
        <v>11067</v>
      </c>
      <c r="E1072" s="9" t="str">
        <f t="shared" si="66"/>
        <v>11067 – OP3V spoluřeš.,výzkum. centra</v>
      </c>
      <c r="F1072" s="8" t="s">
        <v>10515</v>
      </c>
      <c r="G1072" s="9">
        <f t="shared" si="67"/>
        <v>11067</v>
      </c>
      <c r="H1072" s="9" t="str">
        <f>VLOOKUP(G1072,Tabulka3[],3,0)</f>
        <v>11067 – OP3V spoluřeš.,výzkum. centra</v>
      </c>
    </row>
    <row r="1073" spans="1:8" x14ac:dyDescent="0.25">
      <c r="A1073" s="9" t="str">
        <f t="shared" si="64"/>
        <v>110673-15-8.00213 – 3-15-8205-1 OP JAK Šefc CzBI 13</v>
      </c>
      <c r="B1073" s="8" t="s">
        <v>8635</v>
      </c>
      <c r="C1073" s="8" t="s">
        <v>8636</v>
      </c>
      <c r="D1073" s="18" t="str">
        <f t="shared" si="65"/>
        <v>11067</v>
      </c>
      <c r="E1073" s="9" t="str">
        <f t="shared" si="66"/>
        <v>11067 – OP3V spoluřeš.,výzkum. centra</v>
      </c>
      <c r="F1073" s="8" t="s">
        <v>10532</v>
      </c>
      <c r="G1073" s="9">
        <f t="shared" si="67"/>
        <v>11067</v>
      </c>
      <c r="H1073" s="9" t="str">
        <f>VLOOKUP(G1073,Tabulka3[],3,0)</f>
        <v>11067 – OP3V spoluřeš.,výzkum. centra</v>
      </c>
    </row>
    <row r="1074" spans="1:8" x14ac:dyDescent="0.25">
      <c r="A1074" s="9" t="str">
        <f t="shared" si="64"/>
        <v>110673-15-8.00313 – 3-15-8205-111 OP JAK Šefc CzBI 13</v>
      </c>
      <c r="B1074" s="8" t="s">
        <v>8637</v>
      </c>
      <c r="C1074" s="8" t="s">
        <v>8638</v>
      </c>
      <c r="D1074" s="18" t="str">
        <f t="shared" si="65"/>
        <v>11067</v>
      </c>
      <c r="E1074" s="9" t="str">
        <f t="shared" si="66"/>
        <v>11067 – OP3V spoluřeš.,výzkum. centra</v>
      </c>
      <c r="F1074" s="8" t="s">
        <v>10532</v>
      </c>
      <c r="G1074" s="9">
        <f t="shared" si="67"/>
        <v>11067</v>
      </c>
      <c r="H1074" s="9" t="str">
        <f>VLOOKUP(G1074,Tabulka3[],3,0)</f>
        <v>11067 – OP3V spoluřeš.,výzkum. centra</v>
      </c>
    </row>
    <row r="1075" spans="1:8" x14ac:dyDescent="0.25">
      <c r="A1075" s="9" t="str">
        <f t="shared" si="64"/>
        <v>110673-15-8205_13 – 3-15-8205 OP JAK Šefc CzBI 13</v>
      </c>
      <c r="B1075" s="8" t="s">
        <v>8639</v>
      </c>
      <c r="C1075" s="8" t="s">
        <v>8640</v>
      </c>
      <c r="D1075" s="18" t="str">
        <f t="shared" si="65"/>
        <v>11067</v>
      </c>
      <c r="E1075" s="9" t="str">
        <f t="shared" si="66"/>
        <v>11067 – OP3V spoluřeš.,výzkum. centra</v>
      </c>
      <c r="F1075" s="8" t="s">
        <v>10532</v>
      </c>
      <c r="G1075" s="9">
        <f t="shared" si="67"/>
        <v>11067</v>
      </c>
      <c r="H1075" s="9" t="str">
        <f>VLOOKUP(G1075,Tabulka3[],3,0)</f>
        <v>11067 – OP3V spoluřeš.,výzkum. centra</v>
      </c>
    </row>
    <row r="1076" spans="1:8" x14ac:dyDescent="0.25">
      <c r="A1076" s="9" t="str">
        <f t="shared" si="64"/>
        <v>110673-15-8208_13 – 3-15-8208 OP JAK Šedo EATRIS 13</v>
      </c>
      <c r="B1076" s="8" t="s">
        <v>8641</v>
      </c>
      <c r="C1076" s="8" t="s">
        <v>8642</v>
      </c>
      <c r="D1076" s="18" t="str">
        <f t="shared" si="65"/>
        <v>11067</v>
      </c>
      <c r="E1076" s="9" t="str">
        <f t="shared" si="66"/>
        <v>11067 – OP3V spoluřeš.,výzkum. centra</v>
      </c>
      <c r="F1076" s="8" t="s">
        <v>10515</v>
      </c>
      <c r="G1076" s="9">
        <f t="shared" si="67"/>
        <v>11067</v>
      </c>
      <c r="H1076" s="9" t="str">
        <f>VLOOKUP(G1076,Tabulka3[],3,0)</f>
        <v>11067 – OP3V spoluřeš.,výzkum. centra</v>
      </c>
    </row>
    <row r="1077" spans="1:8" x14ac:dyDescent="0.25">
      <c r="A1077" s="9" t="str">
        <f t="shared" si="64"/>
        <v>110712018001___13 – 2018001 C4C Pokorná 13</v>
      </c>
      <c r="B1077" s="8" t="s">
        <v>8643</v>
      </c>
      <c r="C1077" s="8" t="s">
        <v>8644</v>
      </c>
      <c r="D1077" s="18" t="str">
        <f t="shared" si="65"/>
        <v>11071</v>
      </c>
      <c r="E1077" s="9" t="str">
        <f t="shared" si="66"/>
        <v>11071 – TEMPUS zahr. granty</v>
      </c>
      <c r="F1077" s="8" t="s">
        <v>10540</v>
      </c>
      <c r="G1077" s="9">
        <f t="shared" si="67"/>
        <v>11071</v>
      </c>
      <c r="H1077" s="9" t="str">
        <f>VLOOKUP(G1077,Tabulka3[],3,0)</f>
        <v>11071 – TEMPUS zahr. granty</v>
      </c>
    </row>
    <row r="1078" spans="1:8" x14ac:dyDescent="0.25">
      <c r="A1078" s="9" t="str">
        <f t="shared" si="64"/>
        <v>110712018001___14 – 2018001 C4C Pokorná 14</v>
      </c>
      <c r="B1078" s="8" t="s">
        <v>8646</v>
      </c>
      <c r="C1078" s="8" t="s">
        <v>8647</v>
      </c>
      <c r="D1078" s="18" t="str">
        <f t="shared" si="65"/>
        <v>11071</v>
      </c>
      <c r="E1078" s="9" t="str">
        <f t="shared" si="66"/>
        <v>11071 – TEMPUS zahr. granty</v>
      </c>
      <c r="F1078" s="8" t="s">
        <v>10540</v>
      </c>
      <c r="G1078" s="9">
        <f t="shared" si="67"/>
        <v>11071</v>
      </c>
      <c r="H1078" s="9" t="str">
        <f>VLOOKUP(G1078,Tabulka3[],3,0)</f>
        <v>11071 – TEMPUS zahr. granty</v>
      </c>
    </row>
    <row r="1079" spans="1:8" x14ac:dyDescent="0.25">
      <c r="A1079" s="9" t="str">
        <f t="shared" si="64"/>
        <v>110712019001___13 – 2019001 HEADSPACE Holcátová 13</v>
      </c>
      <c r="B1079" s="8" t="s">
        <v>8648</v>
      </c>
      <c r="C1079" s="8" t="s">
        <v>8649</v>
      </c>
      <c r="D1079" s="18" t="str">
        <f t="shared" si="65"/>
        <v>11071</v>
      </c>
      <c r="E1079" s="9" t="str">
        <f t="shared" si="66"/>
        <v>11071 – TEMPUS zahr. granty</v>
      </c>
      <c r="F1079" s="8" t="s">
        <v>10522</v>
      </c>
      <c r="G1079" s="9">
        <f t="shared" si="67"/>
        <v>11071</v>
      </c>
      <c r="H1079" s="9" t="str">
        <f>VLOOKUP(G1079,Tabulka3[],3,0)</f>
        <v>11071 – TEMPUS zahr. granty</v>
      </c>
    </row>
    <row r="1080" spans="1:8" x14ac:dyDescent="0.25">
      <c r="A1080" s="9" t="str">
        <f t="shared" si="64"/>
        <v>110712021001___13 – 2021001 IMPRESA Petruželka 13</v>
      </c>
      <c r="B1080" s="8" t="s">
        <v>8650</v>
      </c>
      <c r="C1080" s="8" t="s">
        <v>8651</v>
      </c>
      <c r="D1080" s="18" t="str">
        <f t="shared" si="65"/>
        <v>11071</v>
      </c>
      <c r="E1080" s="9" t="str">
        <f t="shared" si="66"/>
        <v>11071 – TEMPUS zahr. granty</v>
      </c>
      <c r="F1080" s="8" t="s">
        <v>10563</v>
      </c>
      <c r="G1080" s="9">
        <f t="shared" si="67"/>
        <v>11071</v>
      </c>
      <c r="H1080" s="9" t="str">
        <f>VLOOKUP(G1080,Tabulka3[],3,0)</f>
        <v>11071 – TEMPUS zahr. granty</v>
      </c>
    </row>
    <row r="1081" spans="1:8" x14ac:dyDescent="0.25">
      <c r="A1081" s="9" t="str">
        <f t="shared" si="64"/>
        <v>110712021002___13 – 2021002 FENIQS-EU Miovský 13</v>
      </c>
      <c r="B1081" s="8" t="s">
        <v>8652</v>
      </c>
      <c r="C1081" s="8" t="s">
        <v>8653</v>
      </c>
      <c r="D1081" s="18" t="str">
        <f t="shared" si="65"/>
        <v>11071</v>
      </c>
      <c r="E1081" s="9" t="str">
        <f t="shared" si="66"/>
        <v>11071 – TEMPUS zahr. granty</v>
      </c>
      <c r="F1081" s="8" t="s">
        <v>10563</v>
      </c>
      <c r="G1081" s="9">
        <f t="shared" si="67"/>
        <v>11071</v>
      </c>
      <c r="H1081" s="9" t="str">
        <f>VLOOKUP(G1081,Tabulka3[],3,0)</f>
        <v>11071 – TEMPUS zahr. granty</v>
      </c>
    </row>
    <row r="1082" spans="1:8" x14ac:dyDescent="0.25">
      <c r="A1082" s="9" t="str">
        <f t="shared" si="64"/>
        <v>110712022001___13 – 2022001 WAVE Volfová 13</v>
      </c>
      <c r="B1082" s="8" t="s">
        <v>8654</v>
      </c>
      <c r="C1082" s="8" t="s">
        <v>8655</v>
      </c>
      <c r="D1082" s="18" t="str">
        <f t="shared" si="65"/>
        <v>11071</v>
      </c>
      <c r="E1082" s="9" t="str">
        <f t="shared" si="66"/>
        <v>11071 – TEMPUS zahr. granty</v>
      </c>
      <c r="F1082" s="8" t="s">
        <v>10563</v>
      </c>
      <c r="G1082" s="9">
        <f t="shared" si="67"/>
        <v>11071</v>
      </c>
      <c r="H1082" s="9" t="str">
        <f>VLOOKUP(G1082,Tabulka3[],3,0)</f>
        <v>11071 – TEMPUS zahr. granty</v>
      </c>
    </row>
    <row r="1083" spans="1:8" x14ac:dyDescent="0.25">
      <c r="A1083" s="9" t="str">
        <f t="shared" si="64"/>
        <v>110712022002___13 – 2022002  ETHICS 101082546 Gabrhelík 13</v>
      </c>
      <c r="B1083" s="8" t="s">
        <v>8656</v>
      </c>
      <c r="C1083" s="8" t="s">
        <v>8657</v>
      </c>
      <c r="D1083" s="18" t="str">
        <f t="shared" si="65"/>
        <v>11071</v>
      </c>
      <c r="E1083" s="9" t="str">
        <f t="shared" si="66"/>
        <v>11071 – TEMPUS zahr. granty</v>
      </c>
      <c r="F1083" s="8" t="s">
        <v>10563</v>
      </c>
      <c r="G1083" s="9">
        <f t="shared" si="67"/>
        <v>11071</v>
      </c>
      <c r="H1083" s="9" t="str">
        <f>VLOOKUP(G1083,Tabulka3[],3,0)</f>
        <v>11071 – TEMPUS zahr. granty</v>
      </c>
    </row>
    <row r="1084" spans="1:8" x14ac:dyDescent="0.25">
      <c r="A1084" s="9" t="str">
        <f t="shared" si="64"/>
        <v>110712023002___13 – 2023002 PEACHD Barták 13</v>
      </c>
      <c r="B1084" s="8" t="s">
        <v>8658</v>
      </c>
      <c r="C1084" s="8" t="s">
        <v>8659</v>
      </c>
      <c r="D1084" s="18" t="str">
        <f t="shared" si="65"/>
        <v>11071</v>
      </c>
      <c r="E1084" s="9" t="str">
        <f t="shared" si="66"/>
        <v>11071 – TEMPUS zahr. granty</v>
      </c>
      <c r="F1084" s="8" t="s">
        <v>10563</v>
      </c>
      <c r="G1084" s="9">
        <f t="shared" si="67"/>
        <v>11071</v>
      </c>
      <c r="H1084" s="9" t="str">
        <f>VLOOKUP(G1084,Tabulka3[],3,0)</f>
        <v>11071 – TEMPUS zahr. granty</v>
      </c>
    </row>
    <row r="1085" spans="1:8" x14ac:dyDescent="0.25">
      <c r="A1085" s="9" t="str">
        <f t="shared" si="64"/>
        <v>110712023003___13 – 2023003 CE0100328 DIGIVITALITY 13</v>
      </c>
      <c r="B1085" s="8" t="s">
        <v>8660</v>
      </c>
      <c r="C1085" s="8" t="s">
        <v>8661</v>
      </c>
      <c r="D1085" s="18" t="str">
        <f t="shared" si="65"/>
        <v>11071</v>
      </c>
      <c r="E1085" s="9" t="str">
        <f t="shared" si="66"/>
        <v>11071 – TEMPUS zahr. granty</v>
      </c>
      <c r="F1085" s="8" t="s">
        <v>10518</v>
      </c>
      <c r="G1085" s="9">
        <f t="shared" si="67"/>
        <v>11071</v>
      </c>
      <c r="H1085" s="9" t="str">
        <f>VLOOKUP(G1085,Tabulka3[],3,0)</f>
        <v>11071 – TEMPUS zahr. granty</v>
      </c>
    </row>
    <row r="1086" spans="1:8" x14ac:dyDescent="0.25">
      <c r="A1086" s="9" t="str">
        <f t="shared" si="64"/>
        <v>110712023003___14 – 2023003 CE0100328 DIGIVITALITY 14</v>
      </c>
      <c r="B1086" s="8" t="s">
        <v>8662</v>
      </c>
      <c r="C1086" s="8" t="s">
        <v>8663</v>
      </c>
      <c r="D1086" s="18" t="str">
        <f t="shared" si="65"/>
        <v>11071</v>
      </c>
      <c r="E1086" s="9" t="str">
        <f t="shared" si="66"/>
        <v>11071 – TEMPUS zahr. granty</v>
      </c>
      <c r="F1086" s="8" t="s">
        <v>10518</v>
      </c>
      <c r="G1086" s="9">
        <f t="shared" si="67"/>
        <v>11071</v>
      </c>
      <c r="H1086" s="9" t="str">
        <f>VLOOKUP(G1086,Tabulka3[],3,0)</f>
        <v>11071 – TEMPUS zahr. granty</v>
      </c>
    </row>
    <row r="1087" spans="1:8" x14ac:dyDescent="0.25">
      <c r="A1087" s="9" t="str">
        <f t="shared" si="64"/>
        <v>110712023004___13 – 2023004 UniSens ID 101131014 13</v>
      </c>
      <c r="B1087" s="8" t="s">
        <v>8664</v>
      </c>
      <c r="C1087" s="8" t="s">
        <v>8665</v>
      </c>
      <c r="D1087" s="18" t="str">
        <f t="shared" si="65"/>
        <v>11071</v>
      </c>
      <c r="E1087" s="9" t="str">
        <f t="shared" si="66"/>
        <v>11071 – TEMPUS zahr. granty</v>
      </c>
      <c r="F1087" s="8" t="s">
        <v>10517</v>
      </c>
      <c r="G1087" s="9">
        <f t="shared" si="67"/>
        <v>11071</v>
      </c>
      <c r="H1087" s="9" t="str">
        <f>VLOOKUP(G1087,Tabulka3[],3,0)</f>
        <v>11071 – TEMPUS zahr. granty</v>
      </c>
    </row>
    <row r="1088" spans="1:8" x14ac:dyDescent="0.25">
      <c r="A1088" s="9" t="str">
        <f t="shared" si="64"/>
        <v>110712024001___13 – 2024001 NuCapCure 101130209 Jakubek 13</v>
      </c>
      <c r="B1088" s="8" t="s">
        <v>8666</v>
      </c>
      <c r="C1088" s="8" t="s">
        <v>8667</v>
      </c>
      <c r="D1088" s="18" t="str">
        <f t="shared" si="65"/>
        <v>11071</v>
      </c>
      <c r="E1088" s="9" t="str">
        <f t="shared" si="66"/>
        <v>11071 – TEMPUS zahr. granty</v>
      </c>
      <c r="F1088" s="8" t="s">
        <v>10514</v>
      </c>
      <c r="G1088" s="9">
        <f t="shared" si="67"/>
        <v>11071</v>
      </c>
      <c r="H1088" s="9" t="str">
        <f>VLOOKUP(G1088,Tabulka3[],3,0)</f>
        <v>11071 – TEMPUS zahr. granty</v>
      </c>
    </row>
    <row r="1089" spans="1:8" x14ac:dyDescent="0.25">
      <c r="A1089" s="9" t="str">
        <f t="shared" si="64"/>
        <v>110712024002___13 – 2024002 2024-1-SK01-KA210-VET-000248810 13</v>
      </c>
      <c r="B1089" s="8" t="s">
        <v>8668</v>
      </c>
      <c r="C1089" s="8" t="s">
        <v>8669</v>
      </c>
      <c r="D1089" s="18" t="str">
        <f t="shared" si="65"/>
        <v>11071</v>
      </c>
      <c r="E1089" s="9" t="str">
        <f t="shared" si="66"/>
        <v>11071 – TEMPUS zahr. granty</v>
      </c>
      <c r="F1089" s="8" t="s">
        <v>10539</v>
      </c>
      <c r="G1089" s="9">
        <f t="shared" si="67"/>
        <v>11071</v>
      </c>
      <c r="H1089" s="9" t="str">
        <f>VLOOKUP(G1089,Tabulka3[],3,0)</f>
        <v>11071 – TEMPUS zahr. granty</v>
      </c>
    </row>
    <row r="1090" spans="1:8" x14ac:dyDescent="0.25">
      <c r="A1090" s="9" t="str">
        <f t="shared" si="64"/>
        <v>110712025001___13 – 2025001 DISARM 101214318 Kleibl 13</v>
      </c>
      <c r="B1090" s="8" t="s">
        <v>10250</v>
      </c>
      <c r="C1090" s="8" t="s">
        <v>10251</v>
      </c>
      <c r="D1090" s="18" t="str">
        <f t="shared" si="65"/>
        <v>11071</v>
      </c>
      <c r="E1090" s="9" t="str">
        <f t="shared" si="66"/>
        <v>11071 – TEMPUS zahr. granty</v>
      </c>
      <c r="F1090" s="8" t="s">
        <v>10539</v>
      </c>
      <c r="G1090" s="9">
        <f t="shared" si="67"/>
        <v>11071</v>
      </c>
      <c r="H1090" s="9" t="str">
        <f>VLOOKUP(G1090,Tabulka3[],3,0)</f>
        <v>11071 – TEMPUS zahr. granty</v>
      </c>
    </row>
    <row r="1091" spans="1:8" x14ac:dyDescent="0.25">
      <c r="A1091" s="9" t="str">
        <f t="shared" ref="A1091:A1154" si="68">_xlfn.CONCAT(B1091," – ",C1091)</f>
        <v>110722023001___13 – 2023001 VR TALKS Rusinová 13</v>
      </c>
      <c r="B1091" s="8" t="s">
        <v>8670</v>
      </c>
      <c r="C1091" s="8" t="s">
        <v>8671</v>
      </c>
      <c r="D1091" s="18" t="str">
        <f t="shared" ref="D1091:D1154" si="69">MID(B1091,1,5)</f>
        <v>11072</v>
      </c>
      <c r="E1091" s="9" t="str">
        <f t="shared" ref="E1091:E1154" si="70">H1091</f>
        <v>11072 – EU zahr. granty</v>
      </c>
      <c r="F1091" s="8" t="s">
        <v>10560</v>
      </c>
      <c r="G1091" s="9">
        <f t="shared" ref="G1091:G1154" si="71">VALUE(D1091)</f>
        <v>11072</v>
      </c>
      <c r="H1091" s="9" t="str">
        <f>VLOOKUP(G1091,Tabulka3[],3,0)</f>
        <v>11072 – EU zahr. granty</v>
      </c>
    </row>
    <row r="1092" spans="1:8" x14ac:dyDescent="0.25">
      <c r="A1092" s="9" t="str">
        <f t="shared" si="68"/>
        <v>11072999_______13 – 999 TA=72 Převod do výnosů 13</v>
      </c>
      <c r="B1092" s="8" t="s">
        <v>8673</v>
      </c>
      <c r="C1092" s="8" t="s">
        <v>8674</v>
      </c>
      <c r="D1092" s="18" t="str">
        <f t="shared" si="69"/>
        <v>11072</v>
      </c>
      <c r="E1092" s="9" t="str">
        <f t="shared" si="70"/>
        <v>11072 – EU zahr. granty</v>
      </c>
      <c r="F1092" s="8" t="s">
        <v>10591</v>
      </c>
      <c r="G1092" s="9">
        <f t="shared" si="71"/>
        <v>11072</v>
      </c>
      <c r="H1092" s="9" t="str">
        <f>VLOOKUP(G1092,Tabulka3[],3,0)</f>
        <v>11072 – EU zahr. granty</v>
      </c>
    </row>
    <row r="1093" spans="1:8" x14ac:dyDescent="0.25">
      <c r="A1093" s="9" t="str">
        <f t="shared" si="68"/>
        <v>110732020001___13 – 2020001 EMBO Dráber 0109BCV 13</v>
      </c>
      <c r="B1093" s="8" t="s">
        <v>8675</v>
      </c>
      <c r="C1093" s="8" t="s">
        <v>8676</v>
      </c>
      <c r="D1093" s="18" t="str">
        <f t="shared" si="69"/>
        <v>11073</v>
      </c>
      <c r="E1093" s="9" t="str">
        <f t="shared" si="70"/>
        <v>11073 – Ostatní zahr. granty</v>
      </c>
      <c r="F1093" s="8" t="s">
        <v>10514</v>
      </c>
      <c r="G1093" s="9">
        <f t="shared" si="71"/>
        <v>11073</v>
      </c>
      <c r="H1093" s="9" t="str">
        <f>VLOOKUP(G1093,Tabulka3[],3,0)</f>
        <v>11073 – Ostatní zahr. granty</v>
      </c>
    </row>
    <row r="1094" spans="1:8" x14ac:dyDescent="0.25">
      <c r="A1094" s="9" t="str">
        <f t="shared" si="68"/>
        <v>110732025001___13 – 2025001 COST CA22159 PROJECT MEETING 13</v>
      </c>
      <c r="B1094" s="8" t="s">
        <v>8678</v>
      </c>
      <c r="C1094" s="8" t="s">
        <v>8679</v>
      </c>
      <c r="D1094" s="18" t="str">
        <f t="shared" si="69"/>
        <v>11073</v>
      </c>
      <c r="E1094" s="9" t="str">
        <f t="shared" si="70"/>
        <v>11073 – Ostatní zahr. granty</v>
      </c>
      <c r="F1094" s="8" t="s">
        <v>10525</v>
      </c>
      <c r="G1094" s="9">
        <f t="shared" si="71"/>
        <v>11073</v>
      </c>
      <c r="H1094" s="9" t="str">
        <f>VLOOKUP(G1094,Tabulka3[],3,0)</f>
        <v>11073 – Ostatní zahr. granty</v>
      </c>
    </row>
    <row r="1095" spans="1:8" x14ac:dyDescent="0.25">
      <c r="A1095" s="9" t="str">
        <f t="shared" si="68"/>
        <v>11080911-03____13 – 911-03 sociální fond zúčtování 13</v>
      </c>
      <c r="B1095" s="8" t="s">
        <v>8680</v>
      </c>
      <c r="C1095" s="8" t="s">
        <v>8681</v>
      </c>
      <c r="D1095" s="18" t="str">
        <f t="shared" si="69"/>
        <v>11080</v>
      </c>
      <c r="E1095" s="9" t="str">
        <f t="shared" si="70"/>
        <v>11080 – Zúčtování z minulých let</v>
      </c>
      <c r="F1095" s="8" t="s">
        <v>10527</v>
      </c>
      <c r="G1095" s="9">
        <f t="shared" si="71"/>
        <v>11080</v>
      </c>
      <c r="H1095" s="9" t="str">
        <f>VLOOKUP(G1095,Tabulka3[],3,0)</f>
        <v>11080 – Zúčtování z minulých let</v>
      </c>
    </row>
    <row r="1096" spans="1:8" x14ac:dyDescent="0.25">
      <c r="A1096" s="9" t="str">
        <f t="shared" si="68"/>
        <v>11101172_______63 – 172 SAS MCO 63</v>
      </c>
      <c r="B1096" s="8" t="s">
        <v>8683</v>
      </c>
      <c r="C1096" s="8" t="s">
        <v>8684</v>
      </c>
      <c r="D1096" s="18" t="str">
        <f t="shared" si="69"/>
        <v>11101</v>
      </c>
      <c r="E1096" s="9" t="str">
        <f t="shared" si="70"/>
        <v>11101 – DČ-Krátkodobé pronájmy</v>
      </c>
      <c r="F1096" s="8" t="s">
        <v>10527</v>
      </c>
      <c r="G1096" s="9">
        <f t="shared" si="71"/>
        <v>11101</v>
      </c>
      <c r="H1096" s="9" t="str">
        <f>VLOOKUP(G1096,Tabulka3[],3,0)</f>
        <v>11101 – DČ-Krátkodobé pronájmy</v>
      </c>
    </row>
    <row r="1097" spans="1:8" x14ac:dyDescent="0.25">
      <c r="A1097" s="9" t="str">
        <f t="shared" si="68"/>
        <v>11101186_______63 – 186 Aesculap AG 63</v>
      </c>
      <c r="B1097" s="8" t="s">
        <v>8686</v>
      </c>
      <c r="C1097" s="8" t="s">
        <v>8687</v>
      </c>
      <c r="D1097" s="18" t="str">
        <f t="shared" si="69"/>
        <v>11101</v>
      </c>
      <c r="E1097" s="9" t="str">
        <f t="shared" si="70"/>
        <v>11101 – DČ-Krátkodobé pronájmy</v>
      </c>
      <c r="F1097" s="8" t="s">
        <v>10527</v>
      </c>
      <c r="G1097" s="9">
        <f t="shared" si="71"/>
        <v>11101</v>
      </c>
      <c r="H1097" s="9" t="str">
        <f>VLOOKUP(G1097,Tabulka3[],3,0)</f>
        <v>11101 – DČ-Krátkodobé pronájmy</v>
      </c>
    </row>
    <row r="1098" spans="1:8" x14ac:dyDescent="0.25">
      <c r="A1098" s="9" t="str">
        <f t="shared" si="68"/>
        <v>1110802-20-854013 – 02-20-8540 MULTI-OMICS Kmoch 13</v>
      </c>
      <c r="B1098" s="8" t="s">
        <v>10252</v>
      </c>
      <c r="C1098" s="8" t="s">
        <v>10253</v>
      </c>
      <c r="D1098" s="18" t="str">
        <f t="shared" si="69"/>
        <v>11108</v>
      </c>
      <c r="E1098" s="9" t="str">
        <f t="shared" si="70"/>
        <v>11108 – HČ-EQUEL ESF</v>
      </c>
      <c r="F1098" s="8" t="s">
        <v>10540</v>
      </c>
      <c r="G1098" s="9">
        <f t="shared" si="71"/>
        <v>11108</v>
      </c>
      <c r="H1098" s="9" t="str">
        <f>VLOOKUP(G1098,Tabulka3[],3,0)</f>
        <v>11108 – HČ-EQUEL ESF</v>
      </c>
    </row>
    <row r="1099" spans="1:8" x14ac:dyDescent="0.25">
      <c r="A1099" s="9" t="str">
        <f t="shared" si="68"/>
        <v>111081-10-2902_13 – 1-10-2902-1 MSCA Šlachtová 13</v>
      </c>
      <c r="B1099" s="8" t="s">
        <v>8688</v>
      </c>
      <c r="C1099" s="8" t="s">
        <v>8689</v>
      </c>
      <c r="D1099" s="18" t="str">
        <f t="shared" si="69"/>
        <v>11108</v>
      </c>
      <c r="E1099" s="9" t="str">
        <f t="shared" si="70"/>
        <v>11108 – HČ-EQUEL ESF</v>
      </c>
      <c r="F1099" s="8" t="s">
        <v>10517</v>
      </c>
      <c r="G1099" s="9">
        <f t="shared" si="71"/>
        <v>11108</v>
      </c>
      <c r="H1099" s="9" t="str">
        <f>VLOOKUP(G1099,Tabulka3[],3,0)</f>
        <v>11108 – HČ-EQUEL ESF</v>
      </c>
    </row>
    <row r="1100" spans="1:8" x14ac:dyDescent="0.25">
      <c r="A1100" s="9" t="str">
        <f t="shared" si="68"/>
        <v>111081-10-8115_13 – 1-10-8115-1 MSCA Černý 13</v>
      </c>
      <c r="B1100" s="8" t="s">
        <v>8691</v>
      </c>
      <c r="C1100" s="8" t="s">
        <v>8692</v>
      </c>
      <c r="D1100" s="18" t="str">
        <f t="shared" si="69"/>
        <v>11108</v>
      </c>
      <c r="E1100" s="9" t="str">
        <f t="shared" si="70"/>
        <v>11108 – HČ-EQUEL ESF</v>
      </c>
      <c r="F1100" s="8" t="s">
        <v>10535</v>
      </c>
      <c r="G1100" s="9">
        <f t="shared" si="71"/>
        <v>11108</v>
      </c>
      <c r="H1100" s="9" t="str">
        <f>VLOOKUP(G1100,Tabulka3[],3,0)</f>
        <v>11108 – HČ-EQUEL ESF</v>
      </c>
    </row>
    <row r="1101" spans="1:8" x14ac:dyDescent="0.25">
      <c r="A1101" s="9" t="str">
        <f t="shared" si="68"/>
        <v>111081-10-8115_13 – 1-10-8115-1 MSCA Černý 13</v>
      </c>
      <c r="B1101" s="8" t="s">
        <v>8691</v>
      </c>
      <c r="C1101" s="8" t="s">
        <v>8692</v>
      </c>
      <c r="D1101" s="18" t="str">
        <f t="shared" si="69"/>
        <v>11108</v>
      </c>
      <c r="E1101" s="9" t="str">
        <f t="shared" si="70"/>
        <v>11108 – HČ-EQUEL ESF</v>
      </c>
      <c r="F1101" s="8" t="s">
        <v>10536</v>
      </c>
      <c r="G1101" s="9">
        <f t="shared" si="71"/>
        <v>11108</v>
      </c>
      <c r="H1101" s="9" t="str">
        <f>VLOOKUP(G1101,Tabulka3[],3,0)</f>
        <v>11108 – HČ-EQUEL ESF</v>
      </c>
    </row>
    <row r="1102" spans="1:8" x14ac:dyDescent="0.25">
      <c r="A1102" s="9" t="str">
        <f t="shared" si="68"/>
        <v>111081-10-8820_13 – 1-10-8820-1 MSCA Rolová 13</v>
      </c>
      <c r="B1102" s="8" t="s">
        <v>8693</v>
      </c>
      <c r="C1102" s="8" t="s">
        <v>8694</v>
      </c>
      <c r="D1102" s="18" t="str">
        <f t="shared" si="69"/>
        <v>11108</v>
      </c>
      <c r="E1102" s="9" t="str">
        <f t="shared" si="70"/>
        <v>11108 – HČ-EQUEL ESF</v>
      </c>
      <c r="F1102" s="8" t="s">
        <v>10563</v>
      </c>
      <c r="G1102" s="9">
        <f t="shared" si="71"/>
        <v>11108</v>
      </c>
      <c r="H1102" s="9" t="str">
        <f>VLOOKUP(G1102,Tabulka3[],3,0)</f>
        <v>11108 – HČ-EQUEL ESF</v>
      </c>
    </row>
    <row r="1103" spans="1:8" x14ac:dyDescent="0.25">
      <c r="A1103" s="9" t="str">
        <f t="shared" si="68"/>
        <v>1110811-20-854013 – 11-20-8540 MULTI-OMICS Kmoch 13</v>
      </c>
      <c r="B1103" s="8" t="s">
        <v>8695</v>
      </c>
      <c r="C1103" s="8" t="s">
        <v>8696</v>
      </c>
      <c r="D1103" s="18" t="str">
        <f t="shared" si="69"/>
        <v>11108</v>
      </c>
      <c r="E1103" s="9" t="str">
        <f t="shared" si="70"/>
        <v>11108 – HČ-EQUEL ESF</v>
      </c>
      <c r="F1103" s="8" t="s">
        <v>10540</v>
      </c>
      <c r="G1103" s="9">
        <f t="shared" si="71"/>
        <v>11108</v>
      </c>
      <c r="H1103" s="9" t="str">
        <f>VLOOKUP(G1103,Tabulka3[],3,0)</f>
        <v>11108 – HČ-EQUEL ESF</v>
      </c>
    </row>
    <row r="1104" spans="1:8" x14ac:dyDescent="0.25">
      <c r="A1104" s="9" t="str">
        <f t="shared" si="68"/>
        <v>1110812-5514-2_13 – 12-5514-2 OP JAK  8551 13</v>
      </c>
      <c r="B1104" s="8" t="s">
        <v>8697</v>
      </c>
      <c r="C1104" s="8" t="s">
        <v>7964</v>
      </c>
      <c r="D1104" s="18" t="str">
        <f t="shared" si="69"/>
        <v>11108</v>
      </c>
      <c r="E1104" s="9" t="str">
        <f t="shared" si="70"/>
        <v>11108 – HČ-EQUEL ESF</v>
      </c>
      <c r="F1104" s="8" t="s">
        <v>10510</v>
      </c>
      <c r="G1104" s="9">
        <f t="shared" si="71"/>
        <v>11108</v>
      </c>
      <c r="H1104" s="9" t="str">
        <f>VLOOKUP(G1104,Tabulka3[],3,0)</f>
        <v>11108 – HČ-EQUEL ESF</v>
      </c>
    </row>
    <row r="1105" spans="1:8" x14ac:dyDescent="0.25">
      <c r="A1105" s="9" t="str">
        <f t="shared" si="68"/>
        <v>1110814-20-854013 – 14-20-8540 MULTI-OMICS Kuchař 13</v>
      </c>
      <c r="B1105" s="8" t="s">
        <v>8698</v>
      </c>
      <c r="C1105" s="8" t="s">
        <v>8699</v>
      </c>
      <c r="D1105" s="18" t="str">
        <f t="shared" si="69"/>
        <v>11108</v>
      </c>
      <c r="E1105" s="9" t="str">
        <f t="shared" si="70"/>
        <v>11108 – HČ-EQUEL ESF</v>
      </c>
      <c r="F1105" s="8" t="s">
        <v>10540</v>
      </c>
      <c r="G1105" s="9">
        <f t="shared" si="71"/>
        <v>11108</v>
      </c>
      <c r="H1105" s="9" t="str">
        <f>VLOOKUP(G1105,Tabulka3[],3,0)</f>
        <v>11108 – HČ-EQUEL ESF</v>
      </c>
    </row>
    <row r="1106" spans="1:8" x14ac:dyDescent="0.25">
      <c r="A1106" s="9" t="str">
        <f t="shared" si="68"/>
        <v>1110815-20-854013 – 15-20-8540 MULTI-OMICS Živný 13</v>
      </c>
      <c r="B1106" s="8" t="s">
        <v>8700</v>
      </c>
      <c r="C1106" s="8" t="s">
        <v>8701</v>
      </c>
      <c r="D1106" s="18" t="str">
        <f t="shared" si="69"/>
        <v>11108</v>
      </c>
      <c r="E1106" s="9" t="str">
        <f t="shared" si="70"/>
        <v>11108 – HČ-EQUEL ESF</v>
      </c>
      <c r="F1106" s="8" t="s">
        <v>10519</v>
      </c>
      <c r="G1106" s="9">
        <f t="shared" si="71"/>
        <v>11108</v>
      </c>
      <c r="H1106" s="9" t="str">
        <f>VLOOKUP(G1106,Tabulka3[],3,0)</f>
        <v>11108 – HČ-EQUEL ESF</v>
      </c>
    </row>
    <row r="1107" spans="1:8" x14ac:dyDescent="0.25">
      <c r="A1107" s="9" t="str">
        <f t="shared" si="68"/>
        <v>1110815-8183-2_13 – 15-8183-2 OP JAK Kmoch NCLG 13</v>
      </c>
      <c r="B1107" s="8" t="s">
        <v>8702</v>
      </c>
      <c r="C1107" s="8" t="s">
        <v>7972</v>
      </c>
      <c r="D1107" s="18" t="str">
        <f t="shared" si="69"/>
        <v>11108</v>
      </c>
      <c r="E1107" s="9" t="str">
        <f t="shared" si="70"/>
        <v>11108 – HČ-EQUEL ESF</v>
      </c>
      <c r="F1107" s="8" t="s">
        <v>10510</v>
      </c>
      <c r="G1107" s="9">
        <f t="shared" si="71"/>
        <v>11108</v>
      </c>
      <c r="H1107" s="9" t="str">
        <f>VLOOKUP(G1107,Tabulka3[],3,0)</f>
        <v>11108 – HČ-EQUEL ESF</v>
      </c>
    </row>
    <row r="1108" spans="1:8" x14ac:dyDescent="0.25">
      <c r="A1108" s="9" t="str">
        <f t="shared" si="68"/>
        <v>1110816-20-854013 – 16-20-8540 MULTI-OMICS Stránecký 13</v>
      </c>
      <c r="B1108" s="8" t="s">
        <v>8703</v>
      </c>
      <c r="C1108" s="8" t="s">
        <v>8704</v>
      </c>
      <c r="D1108" s="18" t="str">
        <f t="shared" si="69"/>
        <v>11108</v>
      </c>
      <c r="E1108" s="9" t="str">
        <f t="shared" si="70"/>
        <v>11108 – HČ-EQUEL ESF</v>
      </c>
      <c r="F1108" s="8" t="s">
        <v>10540</v>
      </c>
      <c r="G1108" s="9">
        <f t="shared" si="71"/>
        <v>11108</v>
      </c>
      <c r="H1108" s="9" t="str">
        <f>VLOOKUP(G1108,Tabulka3[],3,0)</f>
        <v>11108 – HČ-EQUEL ESF</v>
      </c>
    </row>
    <row r="1109" spans="1:8" x14ac:dyDescent="0.25">
      <c r="A1109" s="9" t="str">
        <f t="shared" si="68"/>
        <v>111082-10-2902_13 – 2-10-2902-1 MSCA Jůda 13</v>
      </c>
      <c r="B1109" s="8" t="s">
        <v>8705</v>
      </c>
      <c r="C1109" s="8" t="s">
        <v>8706</v>
      </c>
      <c r="D1109" s="18" t="str">
        <f t="shared" si="69"/>
        <v>11108</v>
      </c>
      <c r="E1109" s="9" t="str">
        <f t="shared" si="70"/>
        <v>11108 – HČ-EQUEL ESF</v>
      </c>
      <c r="F1109" s="8" t="s">
        <v>10514</v>
      </c>
      <c r="G1109" s="9">
        <f t="shared" si="71"/>
        <v>11108</v>
      </c>
      <c r="H1109" s="9" t="str">
        <f>VLOOKUP(G1109,Tabulka3[],3,0)</f>
        <v>11108 – HČ-EQUEL ESF</v>
      </c>
    </row>
    <row r="1110" spans="1:8" x14ac:dyDescent="0.25">
      <c r="A1110" s="9" t="str">
        <f t="shared" si="68"/>
        <v>1110820-8540___13 – 20-8540 MULTI-OMICS Kmoch 13</v>
      </c>
      <c r="B1110" s="8" t="s">
        <v>8707</v>
      </c>
      <c r="C1110" s="8" t="s">
        <v>8708</v>
      </c>
      <c r="D1110" s="18" t="str">
        <f t="shared" si="69"/>
        <v>11108</v>
      </c>
      <c r="E1110" s="9" t="str">
        <f t="shared" si="70"/>
        <v>11108 – HČ-EQUEL ESF</v>
      </c>
      <c r="F1110" s="8" t="s">
        <v>10540</v>
      </c>
      <c r="G1110" s="9">
        <f t="shared" si="71"/>
        <v>11108</v>
      </c>
      <c r="H1110" s="9" t="str">
        <f>VLOOKUP(G1110,Tabulka3[],3,0)</f>
        <v>11108 – HČ-EQUEL ESF</v>
      </c>
    </row>
    <row r="1111" spans="1:8" x14ac:dyDescent="0.25">
      <c r="A1111" s="9" t="str">
        <f t="shared" si="68"/>
        <v>1110821-20-854013 – 21-20-8540 MULTI-OMICS Kmoch 13</v>
      </c>
      <c r="B1111" s="8" t="s">
        <v>8709</v>
      </c>
      <c r="C1111" s="8" t="s">
        <v>8710</v>
      </c>
      <c r="D1111" s="18" t="str">
        <f t="shared" si="69"/>
        <v>11108</v>
      </c>
      <c r="E1111" s="9" t="str">
        <f t="shared" si="70"/>
        <v>11108 – HČ-EQUEL ESF</v>
      </c>
      <c r="F1111" s="8" t="s">
        <v>10540</v>
      </c>
      <c r="G1111" s="9">
        <f t="shared" si="71"/>
        <v>11108</v>
      </c>
      <c r="H1111" s="9" t="str">
        <f>VLOOKUP(G1111,Tabulka3[],3,0)</f>
        <v>11108 – HČ-EQUEL ESF</v>
      </c>
    </row>
    <row r="1112" spans="1:8" x14ac:dyDescent="0.25">
      <c r="A1112" s="9" t="str">
        <f t="shared" si="68"/>
        <v>1110822-20-854013 – 22-20-8540 MULTI-OMICS Živná 13</v>
      </c>
      <c r="B1112" s="8" t="s">
        <v>8711</v>
      </c>
      <c r="C1112" s="8" t="s">
        <v>8712</v>
      </c>
      <c r="D1112" s="18" t="str">
        <f t="shared" si="69"/>
        <v>11108</v>
      </c>
      <c r="E1112" s="9" t="str">
        <f t="shared" si="70"/>
        <v>11108 – HČ-EQUEL ESF</v>
      </c>
      <c r="F1112" s="8" t="s">
        <v>10540</v>
      </c>
      <c r="G1112" s="9">
        <f t="shared" si="71"/>
        <v>11108</v>
      </c>
      <c r="H1112" s="9" t="str">
        <f>VLOOKUP(G1112,Tabulka3[],3,0)</f>
        <v>11108 – HČ-EQUEL ESF</v>
      </c>
    </row>
    <row r="1113" spans="1:8" x14ac:dyDescent="0.25">
      <c r="A1113" s="9" t="str">
        <f t="shared" si="68"/>
        <v>1110822-895.00113 – 22-8957-1111 OP JAK ESF 13</v>
      </c>
      <c r="B1113" s="8" t="s">
        <v>8713</v>
      </c>
      <c r="C1113" s="8" t="s">
        <v>8714</v>
      </c>
      <c r="D1113" s="18" t="str">
        <f t="shared" si="69"/>
        <v>11108</v>
      </c>
      <c r="E1113" s="9" t="str">
        <f t="shared" si="70"/>
        <v>11108 – HČ-EQUEL ESF</v>
      </c>
      <c r="F1113" s="8" t="s">
        <v>10510</v>
      </c>
      <c r="G1113" s="9">
        <f t="shared" si="71"/>
        <v>11108</v>
      </c>
      <c r="H1113" s="9" t="str">
        <f>VLOOKUP(G1113,Tabulka3[],3,0)</f>
        <v>11108 – HČ-EQUEL ESF</v>
      </c>
    </row>
    <row r="1114" spans="1:8" x14ac:dyDescent="0.25">
      <c r="A1114" s="9" t="str">
        <f t="shared" si="68"/>
        <v>1110822-8957___13 – 22-8957 OP JAK ESF 202119 13</v>
      </c>
      <c r="B1114" s="8" t="s">
        <v>8715</v>
      </c>
      <c r="C1114" s="8" t="s">
        <v>8716</v>
      </c>
      <c r="D1114" s="18" t="str">
        <f t="shared" si="69"/>
        <v>11108</v>
      </c>
      <c r="E1114" s="9" t="str">
        <f t="shared" si="70"/>
        <v>11108 – HČ-EQUEL ESF</v>
      </c>
      <c r="F1114" s="8" t="s">
        <v>10510</v>
      </c>
      <c r="G1114" s="9">
        <f t="shared" si="71"/>
        <v>11108</v>
      </c>
      <c r="H1114" s="9" t="str">
        <f>VLOOKUP(G1114,Tabulka3[],3,0)</f>
        <v>11108 – HČ-EQUEL ESF</v>
      </c>
    </row>
    <row r="1115" spans="1:8" x14ac:dyDescent="0.25">
      <c r="A1115" s="9" t="str">
        <f t="shared" si="68"/>
        <v>1110822-8957-0113 – 22-8957-01 OP JAK ESF 202119 13</v>
      </c>
      <c r="B1115" s="8" t="s">
        <v>8717</v>
      </c>
      <c r="C1115" s="8" t="s">
        <v>8718</v>
      </c>
      <c r="D1115" s="18" t="str">
        <f t="shared" si="69"/>
        <v>11108</v>
      </c>
      <c r="E1115" s="9" t="str">
        <f t="shared" si="70"/>
        <v>11108 – HČ-EQUEL ESF</v>
      </c>
      <c r="F1115" s="8" t="s">
        <v>10510</v>
      </c>
      <c r="G1115" s="9">
        <f t="shared" si="71"/>
        <v>11108</v>
      </c>
      <c r="H1115" s="9" t="str">
        <f>VLOOKUP(G1115,Tabulka3[],3,0)</f>
        <v>11108 – HČ-EQUEL ESF</v>
      </c>
    </row>
    <row r="1116" spans="1:8" x14ac:dyDescent="0.25">
      <c r="A1116" s="9" t="str">
        <f t="shared" si="68"/>
        <v>1110822-8957-0213 – 22-8957-02 OP JAK ESF 202119 13</v>
      </c>
      <c r="B1116" s="8" t="s">
        <v>8719</v>
      </c>
      <c r="C1116" s="8" t="s">
        <v>8720</v>
      </c>
      <c r="D1116" s="18" t="str">
        <f t="shared" si="69"/>
        <v>11108</v>
      </c>
      <c r="E1116" s="9" t="str">
        <f t="shared" si="70"/>
        <v>11108 – HČ-EQUEL ESF</v>
      </c>
      <c r="F1116" s="8" t="s">
        <v>10510</v>
      </c>
      <c r="G1116" s="9">
        <f t="shared" si="71"/>
        <v>11108</v>
      </c>
      <c r="H1116" s="9" t="str">
        <f>VLOOKUP(G1116,Tabulka3[],3,0)</f>
        <v>11108 – HČ-EQUEL ESF</v>
      </c>
    </row>
    <row r="1117" spans="1:8" x14ac:dyDescent="0.25">
      <c r="A1117" s="9" t="str">
        <f t="shared" si="68"/>
        <v>1110822-8957-1113 – 22-8957-11 OP JAK ESF WROBLEWSKI 202119 13</v>
      </c>
      <c r="B1117" s="8" t="s">
        <v>8721</v>
      </c>
      <c r="C1117" s="8" t="s">
        <v>8722</v>
      </c>
      <c r="D1117" s="18" t="str">
        <f t="shared" si="69"/>
        <v>11108</v>
      </c>
      <c r="E1117" s="9" t="str">
        <f t="shared" si="70"/>
        <v>11108 – HČ-EQUEL ESF</v>
      </c>
      <c r="F1117" s="8" t="s">
        <v>10510</v>
      </c>
      <c r="G1117" s="9">
        <f t="shared" si="71"/>
        <v>11108</v>
      </c>
      <c r="H1117" s="9" t="str">
        <f>VLOOKUP(G1117,Tabulka3[],3,0)</f>
        <v>11108 – HČ-EQUEL ESF</v>
      </c>
    </row>
    <row r="1118" spans="1:8" x14ac:dyDescent="0.25">
      <c r="A1118" s="9" t="str">
        <f t="shared" si="68"/>
        <v>1110822-8957-2113 – 22-8957-21 OP JAK ESF LFHK 13</v>
      </c>
      <c r="B1118" s="8" t="s">
        <v>8723</v>
      </c>
      <c r="C1118" s="8" t="s">
        <v>8724</v>
      </c>
      <c r="D1118" s="18" t="str">
        <f t="shared" si="69"/>
        <v>11108</v>
      </c>
      <c r="E1118" s="9" t="str">
        <f t="shared" si="70"/>
        <v>11108 – HČ-EQUEL ESF</v>
      </c>
      <c r="F1118" s="8" t="s">
        <v>10510</v>
      </c>
      <c r="G1118" s="9">
        <f t="shared" si="71"/>
        <v>11108</v>
      </c>
      <c r="H1118" s="9" t="str">
        <f>VLOOKUP(G1118,Tabulka3[],3,0)</f>
        <v>11108 – HČ-EQUEL ESF</v>
      </c>
    </row>
    <row r="1119" spans="1:8" x14ac:dyDescent="0.25">
      <c r="A1119" s="9" t="str">
        <f t="shared" si="68"/>
        <v>1110822-8957-2213 – 22-8957-22 OP JAK ESF 202119 13</v>
      </c>
      <c r="B1119" s="8" t="s">
        <v>8725</v>
      </c>
      <c r="C1119" s="8" t="s">
        <v>8726</v>
      </c>
      <c r="D1119" s="18" t="str">
        <f t="shared" si="69"/>
        <v>11108</v>
      </c>
      <c r="E1119" s="9" t="str">
        <f t="shared" si="70"/>
        <v>11108 – HČ-EQUEL ESF</v>
      </c>
      <c r="F1119" s="8" t="s">
        <v>10510</v>
      </c>
      <c r="G1119" s="9">
        <f t="shared" si="71"/>
        <v>11108</v>
      </c>
      <c r="H1119" s="9" t="str">
        <f>VLOOKUP(G1119,Tabulka3[],3,0)</f>
        <v>11108 – HČ-EQUEL ESF</v>
      </c>
    </row>
    <row r="1120" spans="1:8" x14ac:dyDescent="0.25">
      <c r="A1120" s="9" t="str">
        <f t="shared" si="68"/>
        <v>1110823-9064-2_13 – 23-9064-2 OP JAK ERDF 13</v>
      </c>
      <c r="B1120" s="8" t="s">
        <v>10254</v>
      </c>
      <c r="C1120" s="8" t="s">
        <v>10193</v>
      </c>
      <c r="D1120" s="18" t="str">
        <f t="shared" si="69"/>
        <v>11108</v>
      </c>
      <c r="E1120" s="9" t="str">
        <f t="shared" si="70"/>
        <v>11108 – HČ-EQUEL ESF</v>
      </c>
      <c r="F1120" s="8" t="s">
        <v>10510</v>
      </c>
      <c r="G1120" s="9">
        <f t="shared" si="71"/>
        <v>11108</v>
      </c>
      <c r="H1120" s="9" t="str">
        <f>VLOOKUP(G1120,Tabulka3[],3,0)</f>
        <v>11108 – HČ-EQUEL ESF</v>
      </c>
    </row>
    <row r="1121" spans="1:8" x14ac:dyDescent="0.25">
      <c r="A1121" s="9" t="str">
        <f t="shared" si="68"/>
        <v>1110824-20-854013 – 24-20-8540 MULTI-OMICS Dobrovolný 13</v>
      </c>
      <c r="B1121" s="8" t="s">
        <v>8727</v>
      </c>
      <c r="C1121" s="8" t="s">
        <v>8728</v>
      </c>
      <c r="D1121" s="18" t="str">
        <f t="shared" si="69"/>
        <v>11108</v>
      </c>
      <c r="E1121" s="9" t="str">
        <f t="shared" si="70"/>
        <v>11108 – HČ-EQUEL ESF</v>
      </c>
      <c r="F1121" s="8" t="s">
        <v>10540</v>
      </c>
      <c r="G1121" s="9">
        <f t="shared" si="71"/>
        <v>11108</v>
      </c>
      <c r="H1121" s="9" t="str">
        <f>VLOOKUP(G1121,Tabulka3[],3,0)</f>
        <v>11108 – HČ-EQUEL ESF</v>
      </c>
    </row>
    <row r="1122" spans="1:8" x14ac:dyDescent="0.25">
      <c r="A1122" s="9" t="str">
        <f t="shared" si="68"/>
        <v>1110825-20-854013 – 25-20-8540 MULTI-OMICS Zikánová 13</v>
      </c>
      <c r="B1122" s="8" t="s">
        <v>8729</v>
      </c>
      <c r="C1122" s="8" t="s">
        <v>8730</v>
      </c>
      <c r="D1122" s="18" t="str">
        <f t="shared" si="69"/>
        <v>11108</v>
      </c>
      <c r="E1122" s="9" t="str">
        <f t="shared" si="70"/>
        <v>11108 – HČ-EQUEL ESF</v>
      </c>
      <c r="F1122" s="8" t="s">
        <v>10540</v>
      </c>
      <c r="G1122" s="9">
        <f t="shared" si="71"/>
        <v>11108</v>
      </c>
      <c r="H1122" s="9" t="str">
        <f>VLOOKUP(G1122,Tabulka3[],3,0)</f>
        <v>11108 – HČ-EQUEL ESF</v>
      </c>
    </row>
    <row r="1123" spans="1:8" x14ac:dyDescent="0.25">
      <c r="A1123" s="9" t="str">
        <f t="shared" si="68"/>
        <v>1110827-20-854013 – 27-20-8540 MULTI-OMICS Jakubek 13</v>
      </c>
      <c r="B1123" s="8" t="s">
        <v>8731</v>
      </c>
      <c r="C1123" s="8" t="s">
        <v>8732</v>
      </c>
      <c r="D1123" s="18" t="str">
        <f t="shared" si="69"/>
        <v>11108</v>
      </c>
      <c r="E1123" s="9" t="str">
        <f t="shared" si="70"/>
        <v>11108 – HČ-EQUEL ESF</v>
      </c>
      <c r="F1123" s="8" t="s">
        <v>10514</v>
      </c>
      <c r="G1123" s="9">
        <f t="shared" si="71"/>
        <v>11108</v>
      </c>
      <c r="H1123" s="9" t="str">
        <f>VLOOKUP(G1123,Tabulka3[],3,0)</f>
        <v>11108 – HČ-EQUEL ESF</v>
      </c>
    </row>
    <row r="1124" spans="1:8" x14ac:dyDescent="0.25">
      <c r="A1124" s="9" t="str">
        <f t="shared" si="68"/>
        <v>1110829-20-854013 – 29-20-8540 MULTI-OMICS Sikora 13</v>
      </c>
      <c r="B1124" s="8" t="s">
        <v>8733</v>
      </c>
      <c r="C1124" s="8" t="s">
        <v>8734</v>
      </c>
      <c r="D1124" s="18" t="str">
        <f t="shared" si="69"/>
        <v>11108</v>
      </c>
      <c r="E1124" s="9" t="str">
        <f t="shared" si="70"/>
        <v>11108 – HČ-EQUEL ESF</v>
      </c>
      <c r="F1124" s="8" t="s">
        <v>10540</v>
      </c>
      <c r="G1124" s="9">
        <f t="shared" si="71"/>
        <v>11108</v>
      </c>
      <c r="H1124" s="9" t="str">
        <f>VLOOKUP(G1124,Tabulka3[],3,0)</f>
        <v>11108 – HČ-EQUEL ESF</v>
      </c>
    </row>
    <row r="1125" spans="1:8" x14ac:dyDescent="0.25">
      <c r="A1125" s="9" t="str">
        <f t="shared" si="68"/>
        <v>111083-20-8540_13 – 3-20-8540 MULTI-OMICS Kmoch 13</v>
      </c>
      <c r="B1125" s="8" t="s">
        <v>8735</v>
      </c>
      <c r="C1125" s="8" t="s">
        <v>8736</v>
      </c>
      <c r="D1125" s="18" t="str">
        <f t="shared" si="69"/>
        <v>11108</v>
      </c>
      <c r="E1125" s="9" t="str">
        <f t="shared" si="70"/>
        <v>11108 – HČ-EQUEL ESF</v>
      </c>
      <c r="F1125" s="8" t="s">
        <v>10540</v>
      </c>
      <c r="G1125" s="9">
        <f t="shared" si="71"/>
        <v>11108</v>
      </c>
      <c r="H1125" s="9" t="str">
        <f>VLOOKUP(G1125,Tabulka3[],3,0)</f>
        <v>11108 – HČ-EQUEL ESF</v>
      </c>
    </row>
    <row r="1126" spans="1:8" x14ac:dyDescent="0.25">
      <c r="A1126" s="9" t="str">
        <f t="shared" si="68"/>
        <v>111085-20-8540_13 – 5-20-8540 MULTI-OMICS Kmoch 13</v>
      </c>
      <c r="B1126" s="8" t="s">
        <v>8737</v>
      </c>
      <c r="C1126" s="8" t="s">
        <v>8738</v>
      </c>
      <c r="D1126" s="18" t="str">
        <f t="shared" si="69"/>
        <v>11108</v>
      </c>
      <c r="E1126" s="9" t="str">
        <f t="shared" si="70"/>
        <v>11108 – HČ-EQUEL ESF</v>
      </c>
      <c r="F1126" s="8" t="s">
        <v>10510</v>
      </c>
      <c r="G1126" s="9">
        <f t="shared" si="71"/>
        <v>11108</v>
      </c>
      <c r="H1126" s="9" t="str">
        <f>VLOOKUP(G1126,Tabulka3[],3,0)</f>
        <v>11108 – HČ-EQUEL ESF</v>
      </c>
    </row>
    <row r="1127" spans="1:8" x14ac:dyDescent="0.25">
      <c r="A1127" s="9" t="str">
        <f t="shared" si="68"/>
        <v>1110873-16935-113 – 73-16935-1 IGRA 13</v>
      </c>
      <c r="B1127" s="8" t="s">
        <v>10255</v>
      </c>
      <c r="C1127" s="8" t="s">
        <v>10256</v>
      </c>
      <c r="D1127" s="18" t="str">
        <f t="shared" si="69"/>
        <v>11108</v>
      </c>
      <c r="E1127" s="9" t="str">
        <f t="shared" si="70"/>
        <v>11108 – HČ-EQUEL ESF</v>
      </c>
      <c r="F1127" s="8" t="s">
        <v>10510</v>
      </c>
      <c r="G1127" s="9">
        <f t="shared" si="71"/>
        <v>11108</v>
      </c>
      <c r="H1127" s="9" t="str">
        <f>VLOOKUP(G1127,Tabulka3[],3,0)</f>
        <v>11108 – HČ-EQUEL ESF</v>
      </c>
    </row>
    <row r="1128" spans="1:8" x14ac:dyDescent="0.25">
      <c r="A1128" s="9" t="str">
        <f t="shared" si="68"/>
        <v>1110873-16935-114 – 73-16935-1 IGRA 14</v>
      </c>
      <c r="B1128" s="8" t="s">
        <v>10257</v>
      </c>
      <c r="C1128" s="8" t="s">
        <v>10258</v>
      </c>
      <c r="D1128" s="18" t="str">
        <f t="shared" si="69"/>
        <v>11108</v>
      </c>
      <c r="E1128" s="9" t="str">
        <f t="shared" si="70"/>
        <v>11108 – HČ-EQUEL ESF</v>
      </c>
      <c r="F1128" s="8" t="s">
        <v>10510</v>
      </c>
      <c r="G1128" s="9">
        <f t="shared" si="71"/>
        <v>11108</v>
      </c>
      <c r="H1128" s="9" t="str">
        <f>VLOOKUP(G1128,Tabulka3[],3,0)</f>
        <v>11108 – HČ-EQUEL ESF</v>
      </c>
    </row>
    <row r="1129" spans="1:8" x14ac:dyDescent="0.25">
      <c r="A1129" s="9" t="str">
        <f t="shared" si="68"/>
        <v>11152201197____13 – 201197 23-05377S Klener 13</v>
      </c>
      <c r="B1129" s="8" t="s">
        <v>8739</v>
      </c>
      <c r="C1129" s="8" t="s">
        <v>8740</v>
      </c>
      <c r="D1129" s="18" t="str">
        <f t="shared" si="69"/>
        <v>11152</v>
      </c>
      <c r="E1129" s="9" t="str">
        <f t="shared" si="70"/>
        <v>11152 – GA ČR rozp. granty od r. 2010</v>
      </c>
      <c r="F1129" s="8" t="s">
        <v>10519</v>
      </c>
      <c r="G1129" s="9">
        <f t="shared" si="71"/>
        <v>11152</v>
      </c>
      <c r="H1129" s="9" t="str">
        <f>VLOOKUP(G1129,Tabulka3[],3,0)</f>
        <v>11152 – GA ČR rozp. granty od r. 2010</v>
      </c>
    </row>
    <row r="1130" spans="1:8" x14ac:dyDescent="0.25">
      <c r="A1130" s="9" t="str">
        <f t="shared" si="68"/>
        <v>11152201198____13 – 201198 23-05983S Myšková 13</v>
      </c>
      <c r="B1130" s="8" t="s">
        <v>8742</v>
      </c>
      <c r="C1130" s="8" t="s">
        <v>8743</v>
      </c>
      <c r="D1130" s="18" t="str">
        <f t="shared" si="69"/>
        <v>11152</v>
      </c>
      <c r="E1130" s="9" t="str">
        <f t="shared" si="70"/>
        <v>11152 – GA ČR rozp. granty od r. 2010</v>
      </c>
      <c r="F1130" s="8" t="s">
        <v>10517</v>
      </c>
      <c r="G1130" s="9">
        <f t="shared" si="71"/>
        <v>11152</v>
      </c>
      <c r="H1130" s="9" t="str">
        <f>VLOOKUP(G1130,Tabulka3[],3,0)</f>
        <v>11152 – GA ČR rozp. granty od r. 2010</v>
      </c>
    </row>
    <row r="1131" spans="1:8" x14ac:dyDescent="0.25">
      <c r="A1131" s="9" t="str">
        <f t="shared" si="68"/>
        <v>11152201314____13 – 201314 22-16819K Šefc 13</v>
      </c>
      <c r="B1131" s="8" t="s">
        <v>8744</v>
      </c>
      <c r="C1131" s="8" t="s">
        <v>8745</v>
      </c>
      <c r="D1131" s="18" t="str">
        <f t="shared" si="69"/>
        <v>11152</v>
      </c>
      <c r="E1131" s="9" t="str">
        <f t="shared" si="70"/>
        <v>11152 – GA ČR rozp. granty od r. 2010</v>
      </c>
      <c r="F1131" s="8" t="s">
        <v>10532</v>
      </c>
      <c r="G1131" s="9">
        <f t="shared" si="71"/>
        <v>11152</v>
      </c>
      <c r="H1131" s="9" t="str">
        <f>VLOOKUP(G1131,Tabulka3[],3,0)</f>
        <v>11152 – GA ČR rozp. granty od r. 2010</v>
      </c>
    </row>
    <row r="1132" spans="1:8" x14ac:dyDescent="0.25">
      <c r="A1132" s="9" t="str">
        <f t="shared" si="68"/>
        <v>11152201421____13 – 201421 24-10324S Lišková 13</v>
      </c>
      <c r="B1132" s="8" t="s">
        <v>8746</v>
      </c>
      <c r="C1132" s="8" t="s">
        <v>8747</v>
      </c>
      <c r="D1132" s="18" t="str">
        <f t="shared" si="69"/>
        <v>11152</v>
      </c>
      <c r="E1132" s="9" t="str">
        <f t="shared" si="70"/>
        <v>11152 – GA ČR rozp. granty od r. 2010</v>
      </c>
      <c r="F1132" s="8" t="s">
        <v>10540</v>
      </c>
      <c r="G1132" s="9">
        <f t="shared" si="71"/>
        <v>11152</v>
      </c>
      <c r="H1132" s="9" t="str">
        <f>VLOOKUP(G1132,Tabulka3[],3,0)</f>
        <v>11152 – GA ČR rozp. granty od r. 2010</v>
      </c>
    </row>
    <row r="1133" spans="1:8" x14ac:dyDescent="0.25">
      <c r="A1133" s="9" t="str">
        <f t="shared" si="68"/>
        <v>11152201422____13 – 201422 24-10353S Pimková 13</v>
      </c>
      <c r="B1133" s="8" t="s">
        <v>8748</v>
      </c>
      <c r="C1133" s="8" t="s">
        <v>8749</v>
      </c>
      <c r="D1133" s="18" t="str">
        <f t="shared" si="69"/>
        <v>11152</v>
      </c>
      <c r="E1133" s="9" t="str">
        <f t="shared" si="70"/>
        <v>11152 – GA ČR rozp. granty od r. 2010</v>
      </c>
      <c r="F1133" s="8" t="s">
        <v>10514</v>
      </c>
      <c r="G1133" s="9">
        <f t="shared" si="71"/>
        <v>11152</v>
      </c>
      <c r="H1133" s="9" t="str">
        <f>VLOOKUP(G1133,Tabulka3[],3,0)</f>
        <v>11152 – GA ČR rozp. granty od r. 2010</v>
      </c>
    </row>
    <row r="1134" spans="1:8" x14ac:dyDescent="0.25">
      <c r="A1134" s="9" t="str">
        <f t="shared" si="68"/>
        <v>11152201423____13 – 201423 24-10435S Stopka 13</v>
      </c>
      <c r="B1134" s="8" t="s">
        <v>8750</v>
      </c>
      <c r="C1134" s="8" t="s">
        <v>8751</v>
      </c>
      <c r="D1134" s="18" t="str">
        <f t="shared" si="69"/>
        <v>11152</v>
      </c>
      <c r="E1134" s="9" t="str">
        <f t="shared" si="70"/>
        <v>11152 – GA ČR rozp. granty od r. 2010</v>
      </c>
      <c r="F1134" s="8" t="s">
        <v>10514</v>
      </c>
      <c r="G1134" s="9">
        <f t="shared" si="71"/>
        <v>11152</v>
      </c>
      <c r="H1134" s="9" t="str">
        <f>VLOOKUP(G1134,Tabulka3[],3,0)</f>
        <v>11152 – GA ČR rozp. granty od r. 2010</v>
      </c>
    </row>
    <row r="1135" spans="1:8" x14ac:dyDescent="0.25">
      <c r="A1135" s="9" t="str">
        <f t="shared" si="68"/>
        <v>11152201424____13 – 201424 24-12173S Dráber 13</v>
      </c>
      <c r="B1135" s="8" t="s">
        <v>8752</v>
      </c>
      <c r="C1135" s="8" t="s">
        <v>8753</v>
      </c>
      <c r="D1135" s="18" t="str">
        <f t="shared" si="69"/>
        <v>11152</v>
      </c>
      <c r="E1135" s="9" t="str">
        <f t="shared" si="70"/>
        <v>11152 – GA ČR rozp. granty od r. 2010</v>
      </c>
      <c r="F1135" s="8" t="s">
        <v>10514</v>
      </c>
      <c r="G1135" s="9">
        <f t="shared" si="71"/>
        <v>11152</v>
      </c>
      <c r="H1135" s="9" t="str">
        <f>VLOOKUP(G1135,Tabulka3[],3,0)</f>
        <v>11152 – GA ČR rozp. granty od r. 2010</v>
      </c>
    </row>
    <row r="1136" spans="1:8" x14ac:dyDescent="0.25">
      <c r="A1136" s="9" t="str">
        <f t="shared" si="68"/>
        <v>11152201425____13 – 201425 24-13167S Bělohlávek 13</v>
      </c>
      <c r="B1136" s="8" t="s">
        <v>8754</v>
      </c>
      <c r="C1136" s="8" t="s">
        <v>8755</v>
      </c>
      <c r="D1136" s="18" t="str">
        <f t="shared" si="69"/>
        <v>11152</v>
      </c>
      <c r="E1136" s="9" t="str">
        <f t="shared" si="70"/>
        <v>11152 – GA ČR rozp. granty od r. 2010</v>
      </c>
      <c r="F1136" s="8" t="s">
        <v>10553</v>
      </c>
      <c r="G1136" s="9">
        <f t="shared" si="71"/>
        <v>11152</v>
      </c>
      <c r="H1136" s="9" t="str">
        <f>VLOOKUP(G1136,Tabulka3[],3,0)</f>
        <v>11152 – GA ČR rozp. granty od r. 2010</v>
      </c>
    </row>
    <row r="1137" spans="1:8" x14ac:dyDescent="0.25">
      <c r="A1137" s="9" t="str">
        <f t="shared" si="68"/>
        <v>11152201426____13 – 201426 24-11338I  Hušková 13</v>
      </c>
      <c r="B1137" s="8" t="s">
        <v>8756</v>
      </c>
      <c r="C1137" s="8" t="s">
        <v>8757</v>
      </c>
      <c r="D1137" s="18" t="str">
        <f t="shared" si="69"/>
        <v>11152</v>
      </c>
      <c r="E1137" s="9" t="str">
        <f t="shared" si="70"/>
        <v>11152 – GA ČR rozp. granty od r. 2010</v>
      </c>
      <c r="F1137" s="8" t="s">
        <v>10514</v>
      </c>
      <c r="G1137" s="9">
        <f t="shared" si="71"/>
        <v>11152</v>
      </c>
      <c r="H1137" s="9" t="str">
        <f>VLOOKUP(G1137,Tabulka3[],3,0)</f>
        <v>11152 – GA ČR rozp. granty od r. 2010</v>
      </c>
    </row>
    <row r="1138" spans="1:8" x14ac:dyDescent="0.25">
      <c r="A1138" s="9" t="str">
        <f t="shared" si="68"/>
        <v>11152201521____13 – 201521 24-12330K Kolesová 13</v>
      </c>
      <c r="B1138" s="8" t="s">
        <v>8758</v>
      </c>
      <c r="C1138" s="8" t="s">
        <v>8759</v>
      </c>
      <c r="D1138" s="18" t="str">
        <f t="shared" si="69"/>
        <v>11152</v>
      </c>
      <c r="E1138" s="9" t="str">
        <f t="shared" si="70"/>
        <v>11152 – GA ČR rozp. granty od r. 2010</v>
      </c>
      <c r="F1138" s="8" t="s">
        <v>10512</v>
      </c>
      <c r="G1138" s="9">
        <f t="shared" si="71"/>
        <v>11152</v>
      </c>
      <c r="H1138" s="9" t="str">
        <f>VLOOKUP(G1138,Tabulka3[],3,0)</f>
        <v>11152 – GA ČR rozp. granty od r. 2010</v>
      </c>
    </row>
    <row r="1139" spans="1:8" x14ac:dyDescent="0.25">
      <c r="A1139" s="9" t="str">
        <f t="shared" si="68"/>
        <v>11152201524____13 – 201524 25-15418S Sedmera 13</v>
      </c>
      <c r="B1139" s="8" t="s">
        <v>8760</v>
      </c>
      <c r="C1139" s="8" t="s">
        <v>8761</v>
      </c>
      <c r="D1139" s="18" t="str">
        <f t="shared" si="69"/>
        <v>11152</v>
      </c>
      <c r="E1139" s="9" t="str">
        <f t="shared" si="70"/>
        <v>11152 – GA ČR rozp. granty od r. 2010</v>
      </c>
      <c r="F1139" s="8" t="s">
        <v>10512</v>
      </c>
      <c r="G1139" s="9">
        <f t="shared" si="71"/>
        <v>11152</v>
      </c>
      <c r="H1139" s="9" t="str">
        <f>VLOOKUP(G1139,Tabulka3[],3,0)</f>
        <v>11152 – GA ČR rozp. granty od r. 2010</v>
      </c>
    </row>
    <row r="1140" spans="1:8" x14ac:dyDescent="0.25">
      <c r="A1140" s="9" t="str">
        <f t="shared" si="68"/>
        <v>11152201525____13 – 201525 25-16251S Bobek 13</v>
      </c>
      <c r="B1140" s="8" t="s">
        <v>8762</v>
      </c>
      <c r="C1140" s="8" t="s">
        <v>8763</v>
      </c>
      <c r="D1140" s="18" t="str">
        <f t="shared" si="69"/>
        <v>11152</v>
      </c>
      <c r="E1140" s="9" t="str">
        <f t="shared" si="70"/>
        <v>11152 – GA ČR rozp. granty od r. 2010</v>
      </c>
      <c r="F1140" s="8" t="s">
        <v>10535</v>
      </c>
      <c r="G1140" s="9">
        <f t="shared" si="71"/>
        <v>11152</v>
      </c>
      <c r="H1140" s="9" t="str">
        <f>VLOOKUP(G1140,Tabulka3[],3,0)</f>
        <v>11152 – GA ČR rozp. granty od r. 2010</v>
      </c>
    </row>
    <row r="1141" spans="1:8" x14ac:dyDescent="0.25">
      <c r="A1141" s="9" t="str">
        <f t="shared" si="68"/>
        <v>11152201526____13 – 201526 25-16907S Hons 13</v>
      </c>
      <c r="B1141" s="8" t="s">
        <v>8764</v>
      </c>
      <c r="C1141" s="8" t="s">
        <v>8765</v>
      </c>
      <c r="D1141" s="18" t="str">
        <f t="shared" si="69"/>
        <v>11152</v>
      </c>
      <c r="E1141" s="9" t="str">
        <f t="shared" si="70"/>
        <v>11152 – GA ČR rozp. granty od r. 2010</v>
      </c>
      <c r="F1141" s="8" t="s">
        <v>10514</v>
      </c>
      <c r="G1141" s="9">
        <f t="shared" si="71"/>
        <v>11152</v>
      </c>
      <c r="H1141" s="9" t="str">
        <f>VLOOKUP(G1141,Tabulka3[],3,0)</f>
        <v>11152 – GA ČR rozp. granty od r. 2010</v>
      </c>
    </row>
    <row r="1142" spans="1:8" x14ac:dyDescent="0.25">
      <c r="A1142" s="9" t="str">
        <f t="shared" si="68"/>
        <v>11152201527____13 – 201527 25-17643M Zahradník 13</v>
      </c>
      <c r="B1142" s="8" t="s">
        <v>8766</v>
      </c>
      <c r="C1142" s="8" t="s">
        <v>8767</v>
      </c>
      <c r="D1142" s="18" t="str">
        <f t="shared" si="69"/>
        <v>11152</v>
      </c>
      <c r="E1142" s="9" t="str">
        <f t="shared" si="70"/>
        <v>11152 – GA ČR rozp. granty od r. 2010</v>
      </c>
      <c r="F1142" s="8" t="s">
        <v>10514</v>
      </c>
      <c r="G1142" s="9">
        <f t="shared" si="71"/>
        <v>11152</v>
      </c>
      <c r="H1142" s="9" t="str">
        <f>VLOOKUP(G1142,Tabulka3[],3,0)</f>
        <v>11152 – GA ČR rozp. granty od r. 2010</v>
      </c>
    </row>
    <row r="1143" spans="1:8" x14ac:dyDescent="0.25">
      <c r="A1143" s="9" t="str">
        <f t="shared" si="68"/>
        <v>11154203450____13 – 203450 RUK refundace odměn 13</v>
      </c>
      <c r="B1143" s="8" t="s">
        <v>8768</v>
      </c>
      <c r="C1143" s="8" t="s">
        <v>8769</v>
      </c>
      <c r="D1143" s="18" t="str">
        <f t="shared" si="69"/>
        <v>11154</v>
      </c>
      <c r="E1143" s="9" t="str">
        <f t="shared" si="70"/>
        <v>11154 – GA UK rozp. granty od r. 2007</v>
      </c>
      <c r="F1143" s="8" t="s">
        <v>10527</v>
      </c>
      <c r="G1143" s="9">
        <f t="shared" si="71"/>
        <v>11154</v>
      </c>
      <c r="H1143" s="9" t="str">
        <f>VLOOKUP(G1143,Tabulka3[],3,0)</f>
        <v>11154 – GA UK rozp. granty od r. 2007</v>
      </c>
    </row>
    <row r="1144" spans="1:8" x14ac:dyDescent="0.25">
      <c r="A1144" s="9" t="str">
        <f t="shared" si="68"/>
        <v>11156235001-1__13 – 235001-1 Smetana LX22NPO5102 13</v>
      </c>
      <c r="B1144" s="8" t="s">
        <v>8771</v>
      </c>
      <c r="C1144" s="8" t="s">
        <v>8772</v>
      </c>
      <c r="D1144" s="18" t="str">
        <f t="shared" si="69"/>
        <v>11156</v>
      </c>
      <c r="E1144" s="9" t="str">
        <f t="shared" si="70"/>
        <v>11156 – MŠMT NPO</v>
      </c>
      <c r="F1144" s="8" t="s">
        <v>10512</v>
      </c>
      <c r="G1144" s="9">
        <f t="shared" si="71"/>
        <v>11156</v>
      </c>
      <c r="H1144" s="9" t="str">
        <f>VLOOKUP(G1144,Tabulka3[],3,0)</f>
        <v>11156 – MŠMT NPO</v>
      </c>
    </row>
    <row r="1145" spans="1:8" x14ac:dyDescent="0.25">
      <c r="A1145" s="9" t="str">
        <f t="shared" si="68"/>
        <v>11156235001-11_13 – 235001-11 Spol. náklady LX22NPO5102 13</v>
      </c>
      <c r="B1145" s="8" t="s">
        <v>8773</v>
      </c>
      <c r="C1145" s="8" t="s">
        <v>8774</v>
      </c>
      <c r="D1145" s="18" t="str">
        <f t="shared" si="69"/>
        <v>11156</v>
      </c>
      <c r="E1145" s="9" t="str">
        <f t="shared" si="70"/>
        <v>11156 – MŠMT NPO</v>
      </c>
      <c r="F1145" s="8" t="s">
        <v>10515</v>
      </c>
      <c r="G1145" s="9">
        <f t="shared" si="71"/>
        <v>11156</v>
      </c>
      <c r="H1145" s="9" t="str">
        <f>VLOOKUP(G1145,Tabulka3[],3,0)</f>
        <v>11156 – MŠMT NPO</v>
      </c>
    </row>
    <row r="1146" spans="1:8" x14ac:dyDescent="0.25">
      <c r="A1146" s="9" t="str">
        <f t="shared" si="68"/>
        <v>11156235001-12_13 – 235001-12 Spol. náklady adm LX22NPO5102 13</v>
      </c>
      <c r="B1146" s="8" t="s">
        <v>8775</v>
      </c>
      <c r="C1146" s="8" t="s">
        <v>8776</v>
      </c>
      <c r="D1146" s="18" t="str">
        <f t="shared" si="69"/>
        <v>11156</v>
      </c>
      <c r="E1146" s="9" t="str">
        <f t="shared" si="70"/>
        <v>11156 – MŠMT NPO</v>
      </c>
      <c r="F1146" s="8" t="s">
        <v>10510</v>
      </c>
      <c r="G1146" s="9">
        <f t="shared" si="71"/>
        <v>11156</v>
      </c>
      <c r="H1146" s="9" t="str">
        <f>VLOOKUP(G1146,Tabulka3[],3,0)</f>
        <v>11156 – MŠMT NPO</v>
      </c>
    </row>
    <row r="1147" spans="1:8" x14ac:dyDescent="0.25">
      <c r="A1147" s="9" t="str">
        <f t="shared" si="68"/>
        <v>11156235001-2__13 – 235001-2 Jakubek LX22NPO5102 13</v>
      </c>
      <c r="B1147" s="8" t="s">
        <v>8777</v>
      </c>
      <c r="C1147" s="8" t="s">
        <v>8778</v>
      </c>
      <c r="D1147" s="18" t="str">
        <f t="shared" si="69"/>
        <v>11156</v>
      </c>
      <c r="E1147" s="9" t="str">
        <f t="shared" si="70"/>
        <v>11156 – MŠMT NPO</v>
      </c>
      <c r="F1147" s="8" t="s">
        <v>10514</v>
      </c>
      <c r="G1147" s="9">
        <f t="shared" si="71"/>
        <v>11156</v>
      </c>
      <c r="H1147" s="9" t="str">
        <f>VLOOKUP(G1147,Tabulka3[],3,0)</f>
        <v>11156 – MŠMT NPO</v>
      </c>
    </row>
    <row r="1148" spans="1:8" x14ac:dyDescent="0.25">
      <c r="A1148" s="9" t="str">
        <f t="shared" si="68"/>
        <v>11156235001-3__13 – 235001-3 Stopka LX22NPO5102 13</v>
      </c>
      <c r="B1148" s="8" t="s">
        <v>8779</v>
      </c>
      <c r="C1148" s="8" t="s">
        <v>8780</v>
      </c>
      <c r="D1148" s="18" t="str">
        <f t="shared" si="69"/>
        <v>11156</v>
      </c>
      <c r="E1148" s="9" t="str">
        <f t="shared" si="70"/>
        <v>11156 – MŠMT NPO</v>
      </c>
      <c r="F1148" s="8" t="s">
        <v>10514</v>
      </c>
      <c r="G1148" s="9">
        <f t="shared" si="71"/>
        <v>11156</v>
      </c>
      <c r="H1148" s="9" t="str">
        <f>VLOOKUP(G1148,Tabulka3[],3,0)</f>
        <v>11156 – MŠMT NPO</v>
      </c>
    </row>
    <row r="1149" spans="1:8" x14ac:dyDescent="0.25">
      <c r="A1149" s="9" t="str">
        <f t="shared" si="68"/>
        <v>11156235001-4__13 – 235001-4 Nová skupina LX22NPO5102 13</v>
      </c>
      <c r="B1149" s="8" t="s">
        <v>8781</v>
      </c>
      <c r="C1149" s="8" t="s">
        <v>8782</v>
      </c>
      <c r="D1149" s="18" t="str">
        <f t="shared" si="69"/>
        <v>11156</v>
      </c>
      <c r="E1149" s="9" t="str">
        <f t="shared" si="70"/>
        <v>11156 – MŠMT NPO</v>
      </c>
      <c r="F1149" s="8" t="s">
        <v>10515</v>
      </c>
      <c r="G1149" s="9">
        <f t="shared" si="71"/>
        <v>11156</v>
      </c>
      <c r="H1149" s="9" t="str">
        <f>VLOOKUP(G1149,Tabulka3[],3,0)</f>
        <v>11156 – MŠMT NPO</v>
      </c>
    </row>
    <row r="1150" spans="1:8" x14ac:dyDescent="0.25">
      <c r="A1150" s="9" t="str">
        <f t="shared" si="68"/>
        <v>11156235001-5__13 – 235001-5 Šedo LX22NPO5102 13</v>
      </c>
      <c r="B1150" s="8" t="s">
        <v>8783</v>
      </c>
      <c r="C1150" s="8" t="s">
        <v>8784</v>
      </c>
      <c r="D1150" s="18" t="str">
        <f t="shared" si="69"/>
        <v>11156</v>
      </c>
      <c r="E1150" s="9" t="str">
        <f t="shared" si="70"/>
        <v>11156 – MŠMT NPO</v>
      </c>
      <c r="F1150" s="8" t="s">
        <v>10515</v>
      </c>
      <c r="G1150" s="9">
        <f t="shared" si="71"/>
        <v>11156</v>
      </c>
      <c r="H1150" s="9" t="str">
        <f>VLOOKUP(G1150,Tabulka3[],3,0)</f>
        <v>11156 – MŠMT NPO</v>
      </c>
    </row>
    <row r="1151" spans="1:8" x14ac:dyDescent="0.25">
      <c r="A1151" s="9" t="str">
        <f t="shared" si="68"/>
        <v>11156235001-6__13 – 235001-6 Skalníková LX22NPO5102 13</v>
      </c>
      <c r="B1151" s="8" t="s">
        <v>8785</v>
      </c>
      <c r="C1151" s="8" t="s">
        <v>8786</v>
      </c>
      <c r="D1151" s="18" t="str">
        <f t="shared" si="69"/>
        <v>11156</v>
      </c>
      <c r="E1151" s="9" t="str">
        <f t="shared" si="70"/>
        <v>11156 – MŠMT NPO</v>
      </c>
      <c r="F1151" s="8" t="s">
        <v>10515</v>
      </c>
      <c r="G1151" s="9">
        <f t="shared" si="71"/>
        <v>11156</v>
      </c>
      <c r="H1151" s="9" t="str">
        <f>VLOOKUP(G1151,Tabulka3[],3,0)</f>
        <v>11156 – MŠMT NPO</v>
      </c>
    </row>
    <row r="1152" spans="1:8" x14ac:dyDescent="0.25">
      <c r="A1152" s="9" t="str">
        <f t="shared" si="68"/>
        <v>11156235001-7__13 – 235001-7 Proteomika LX22NPO5102 13</v>
      </c>
      <c r="B1152" s="8" t="s">
        <v>8787</v>
      </c>
      <c r="C1152" s="8" t="s">
        <v>8788</v>
      </c>
      <c r="D1152" s="18" t="str">
        <f t="shared" si="69"/>
        <v>11156</v>
      </c>
      <c r="E1152" s="9" t="str">
        <f t="shared" si="70"/>
        <v>11156 – MŠMT NPO</v>
      </c>
      <c r="F1152" s="8" t="s">
        <v>10515</v>
      </c>
      <c r="G1152" s="9">
        <f t="shared" si="71"/>
        <v>11156</v>
      </c>
      <c r="H1152" s="9" t="str">
        <f>VLOOKUP(G1152,Tabulka3[],3,0)</f>
        <v>11156 – MŠMT NPO</v>
      </c>
    </row>
    <row r="1153" spans="1:8" x14ac:dyDescent="0.25">
      <c r="A1153" s="9" t="str">
        <f t="shared" si="68"/>
        <v>11156235001-8__13 – 235001-8 Klener LX22NPO5102 13</v>
      </c>
      <c r="B1153" s="8" t="s">
        <v>8789</v>
      </c>
      <c r="C1153" s="8" t="s">
        <v>8790</v>
      </c>
      <c r="D1153" s="18" t="str">
        <f t="shared" si="69"/>
        <v>11156</v>
      </c>
      <c r="E1153" s="9" t="str">
        <f t="shared" si="70"/>
        <v>11156 – MŠMT NPO</v>
      </c>
      <c r="F1153" s="8" t="s">
        <v>10519</v>
      </c>
      <c r="G1153" s="9">
        <f t="shared" si="71"/>
        <v>11156</v>
      </c>
      <c r="H1153" s="9" t="str">
        <f>VLOOKUP(G1153,Tabulka3[],3,0)</f>
        <v>11156 – MŠMT NPO</v>
      </c>
    </row>
    <row r="1154" spans="1:8" x14ac:dyDescent="0.25">
      <c r="A1154" s="9" t="str">
        <f t="shared" si="68"/>
        <v>11156235001-9__13 – 235001-9 Kleibl LX22NPO5102 13</v>
      </c>
      <c r="B1154" s="8" t="s">
        <v>8791</v>
      </c>
      <c r="C1154" s="8" t="s">
        <v>8792</v>
      </c>
      <c r="D1154" s="18" t="str">
        <f t="shared" si="69"/>
        <v>11156</v>
      </c>
      <c r="E1154" s="9" t="str">
        <f t="shared" si="70"/>
        <v>11156 – MŠMT NPO</v>
      </c>
      <c r="F1154" s="8" t="s">
        <v>10539</v>
      </c>
      <c r="G1154" s="9">
        <f t="shared" si="71"/>
        <v>11156</v>
      </c>
      <c r="H1154" s="9" t="str">
        <f>VLOOKUP(G1154,Tabulka3[],3,0)</f>
        <v>11156 – MŠMT NPO</v>
      </c>
    </row>
    <row r="1155" spans="1:8" x14ac:dyDescent="0.25">
      <c r="A1155" s="9" t="str">
        <f t="shared" ref="A1155:A1218" si="72">_xlfn.CONCAT(B1155," – ",C1155)</f>
        <v>11158204088____13 – 204088 UNCE Tůmová 13</v>
      </c>
      <c r="B1155" s="8" t="s">
        <v>8793</v>
      </c>
      <c r="C1155" s="8" t="s">
        <v>8794</v>
      </c>
      <c r="D1155" s="18" t="str">
        <f t="shared" ref="D1155:D1218" si="73">MID(B1155,1,5)</f>
        <v>11158</v>
      </c>
      <c r="E1155" s="9" t="str">
        <f t="shared" ref="E1155:E1218" si="74">H1155</f>
        <v>11158 – 158 VaV dlouh. konc. rozvoj</v>
      </c>
      <c r="F1155" s="8" t="s">
        <v>10535</v>
      </c>
      <c r="G1155" s="9">
        <f t="shared" ref="G1155:G1218" si="75">VALUE(D1155)</f>
        <v>11158</v>
      </c>
      <c r="H1155" s="9" t="str">
        <f>VLOOKUP(G1155,Tabulka3[],3,0)</f>
        <v>11158 – 158 VaV dlouh. konc. rozvoj</v>
      </c>
    </row>
    <row r="1156" spans="1:8" x14ac:dyDescent="0.25">
      <c r="A1156" s="9" t="str">
        <f t="shared" si="72"/>
        <v>11158204091____13 – 204091 UNCE Kmoch 13</v>
      </c>
      <c r="B1156" s="8" t="s">
        <v>8796</v>
      </c>
      <c r="C1156" s="8" t="s">
        <v>8797</v>
      </c>
      <c r="D1156" s="18" t="str">
        <f t="shared" si="73"/>
        <v>11158</v>
      </c>
      <c r="E1156" s="9" t="str">
        <f t="shared" si="74"/>
        <v>11158 – 158 VaV dlouh. konc. rozvoj</v>
      </c>
      <c r="F1156" s="8" t="s">
        <v>10540</v>
      </c>
      <c r="G1156" s="9">
        <f t="shared" si="75"/>
        <v>11158</v>
      </c>
      <c r="H1156" s="9" t="str">
        <f>VLOOKUP(G1156,Tabulka3[],3,0)</f>
        <v>11158 – 158 VaV dlouh. konc. rozvoj</v>
      </c>
    </row>
    <row r="1157" spans="1:8" x14ac:dyDescent="0.25">
      <c r="A1157" s="9" t="str">
        <f t="shared" si="72"/>
        <v>11158204095____13 – 204095 UNCE Cibula 13</v>
      </c>
      <c r="B1157" s="8" t="s">
        <v>8798</v>
      </c>
      <c r="C1157" s="8" t="s">
        <v>8799</v>
      </c>
      <c r="D1157" s="18" t="str">
        <f t="shared" si="73"/>
        <v>11158</v>
      </c>
      <c r="E1157" s="9" t="str">
        <f t="shared" si="74"/>
        <v>11158 – 158 VaV dlouh. konc. rozvoj</v>
      </c>
      <c r="F1157" s="8" t="s">
        <v>10579</v>
      </c>
      <c r="G1157" s="9">
        <f t="shared" si="75"/>
        <v>11158</v>
      </c>
      <c r="H1157" s="9" t="str">
        <f>VLOOKUP(G1157,Tabulka3[],3,0)</f>
        <v>11158 – 158 VaV dlouh. konc. rozvoj</v>
      </c>
    </row>
    <row r="1158" spans="1:8" x14ac:dyDescent="0.25">
      <c r="A1158" s="9" t="str">
        <f t="shared" si="72"/>
        <v>11158207000____13 – 207000 Cooperatio odměny 13</v>
      </c>
      <c r="B1158" s="8" t="s">
        <v>8800</v>
      </c>
      <c r="C1158" s="8" t="s">
        <v>8801</v>
      </c>
      <c r="D1158" s="18" t="str">
        <f t="shared" si="73"/>
        <v>11158</v>
      </c>
      <c r="E1158" s="9" t="str">
        <f t="shared" si="74"/>
        <v>11158 – 158 VaV dlouh. konc. rozvoj</v>
      </c>
      <c r="F1158" s="8" t="s">
        <v>10527</v>
      </c>
      <c r="G1158" s="9">
        <f t="shared" si="75"/>
        <v>11158</v>
      </c>
      <c r="H1158" s="9" t="str">
        <f>VLOOKUP(G1158,Tabulka3[],3,0)</f>
        <v>11158 – 158 VaV dlouh. konc. rozvoj</v>
      </c>
    </row>
    <row r="1159" spans="1:8" x14ac:dyDescent="0.25">
      <c r="A1159" s="9" t="str">
        <f t="shared" si="72"/>
        <v>11158207000-01013 – 207000-01051 OPTAK Jakubek 13</v>
      </c>
      <c r="B1159" s="8" t="s">
        <v>8802</v>
      </c>
      <c r="C1159" s="8" t="s">
        <v>8803</v>
      </c>
      <c r="D1159" s="18" t="str">
        <f t="shared" si="73"/>
        <v>11158</v>
      </c>
      <c r="E1159" s="9" t="str">
        <f t="shared" si="74"/>
        <v>11158 – 158 VaV dlouh. konc. rozvoj</v>
      </c>
      <c r="F1159" s="8" t="s">
        <v>10514</v>
      </c>
      <c r="G1159" s="9">
        <f t="shared" si="75"/>
        <v>11158</v>
      </c>
      <c r="H1159" s="9" t="str">
        <f>VLOOKUP(G1159,Tabulka3[],3,0)</f>
        <v>11158 – 158 VaV dlouh. konc. rozvoj</v>
      </c>
    </row>
    <row r="1160" spans="1:8" x14ac:dyDescent="0.25">
      <c r="A1160" s="9" t="str">
        <f t="shared" si="72"/>
        <v>11158207000-15013 – 207000-15041 OS II Franková vklad 13</v>
      </c>
      <c r="B1160" s="8" t="s">
        <v>10261</v>
      </c>
      <c r="C1160" s="8" t="s">
        <v>10262</v>
      </c>
      <c r="D1160" s="18" t="str">
        <f t="shared" si="73"/>
        <v>11158</v>
      </c>
      <c r="E1160" s="9" t="str">
        <f t="shared" si="74"/>
        <v>11158 – 158 VaV dlouh. konc. rozvoj</v>
      </c>
      <c r="F1160" s="8" t="s">
        <v>10539</v>
      </c>
      <c r="G1160" s="9">
        <f t="shared" si="75"/>
        <v>11158</v>
      </c>
      <c r="H1160" s="9" t="str">
        <f>VLOOKUP(G1160,Tabulka3[],3,0)</f>
        <v>11158 – 158 VaV dlouh. konc. rozvoj</v>
      </c>
    </row>
    <row r="1161" spans="1:8" x14ac:dyDescent="0.25">
      <c r="A1161" s="9" t="str">
        <f t="shared" si="72"/>
        <v>11158207000-3__13 – 207000-3 Strategický fond 13</v>
      </c>
      <c r="B1161" s="8" t="s">
        <v>8804</v>
      </c>
      <c r="C1161" s="8" t="s">
        <v>8805</v>
      </c>
      <c r="D1161" s="18" t="str">
        <f t="shared" si="73"/>
        <v>11158</v>
      </c>
      <c r="E1161" s="9" t="str">
        <f t="shared" si="74"/>
        <v>11158 – 158 VaV dlouh. konc. rozvoj</v>
      </c>
      <c r="F1161" s="8" t="s">
        <v>10527</v>
      </c>
      <c r="G1161" s="9">
        <f t="shared" si="75"/>
        <v>11158</v>
      </c>
      <c r="H1161" s="9" t="str">
        <f>VLOOKUP(G1161,Tabulka3[],3,0)</f>
        <v>11158 – 158 VaV dlouh. konc. rozvoj</v>
      </c>
    </row>
    <row r="1162" spans="1:8" x14ac:dyDescent="0.25">
      <c r="A1162" s="9" t="str">
        <f t="shared" si="72"/>
        <v>11158207000-4__13 – 207000-4 Strategický fond Sztacho 13</v>
      </c>
      <c r="B1162" s="8" t="s">
        <v>10508</v>
      </c>
      <c r="C1162" s="8" t="s">
        <v>10509</v>
      </c>
      <c r="D1162" s="18" t="str">
        <f t="shared" si="73"/>
        <v>11158</v>
      </c>
      <c r="E1162" s="9" t="str">
        <f t="shared" si="74"/>
        <v>11158 – 158 VaV dlouh. konc. rozvoj</v>
      </c>
      <c r="F1162" s="8" t="s">
        <v>10527</v>
      </c>
      <c r="G1162" s="9">
        <f t="shared" si="75"/>
        <v>11158</v>
      </c>
      <c r="H1162" s="9" t="str">
        <f>VLOOKUP(G1162,Tabulka3[],3,0)</f>
        <v>11158 – 158 VaV dlouh. konc. rozvoj</v>
      </c>
    </row>
    <row r="1163" spans="1:8" x14ac:dyDescent="0.25">
      <c r="A1163" s="9" t="str">
        <f t="shared" si="72"/>
        <v>11158207000-6__13 – 207000-6 PRIMUS Zahradník 0109BCV 13</v>
      </c>
      <c r="B1163" s="8" t="s">
        <v>8806</v>
      </c>
      <c r="C1163" s="8" t="s">
        <v>8807</v>
      </c>
      <c r="D1163" s="18" t="str">
        <f t="shared" si="73"/>
        <v>11158</v>
      </c>
      <c r="E1163" s="9" t="str">
        <f t="shared" si="74"/>
        <v>11158 – 158 VaV dlouh. konc. rozvoj</v>
      </c>
      <c r="F1163" s="8" t="s">
        <v>10514</v>
      </c>
      <c r="G1163" s="9">
        <f t="shared" si="75"/>
        <v>11158</v>
      </c>
      <c r="H1163" s="9" t="str">
        <f>VLOOKUP(G1163,Tabulka3[],3,0)</f>
        <v>11158 – 158 VaV dlouh. konc. rozvoj</v>
      </c>
    </row>
    <row r="1164" spans="1:8" x14ac:dyDescent="0.25">
      <c r="A1164" s="9" t="str">
        <f t="shared" si="72"/>
        <v>11158207000-7__13 – 207000-7 PRIMUS Janoštiak 0109BCV 13</v>
      </c>
      <c r="B1164" s="8" t="s">
        <v>8808</v>
      </c>
      <c r="C1164" s="8" t="s">
        <v>8809</v>
      </c>
      <c r="D1164" s="18" t="str">
        <f t="shared" si="73"/>
        <v>11158</v>
      </c>
      <c r="E1164" s="9" t="str">
        <f t="shared" si="74"/>
        <v>11158 – 158 VaV dlouh. konc. rozvoj</v>
      </c>
      <c r="F1164" s="8" t="s">
        <v>10514</v>
      </c>
      <c r="G1164" s="9">
        <f t="shared" si="75"/>
        <v>11158</v>
      </c>
      <c r="H1164" s="9" t="str">
        <f>VLOOKUP(G1164,Tabulka3[],3,0)</f>
        <v>11158 – 158 VaV dlouh. konc. rozvoj</v>
      </c>
    </row>
    <row r="1165" spans="1:8" x14ac:dyDescent="0.25">
      <c r="A1165" s="9" t="str">
        <f t="shared" si="72"/>
        <v>11158207000-94813 – 207000-948 OPTAK Jakubek 13</v>
      </c>
      <c r="B1165" s="8" t="s">
        <v>10267</v>
      </c>
      <c r="C1165" s="8" t="s">
        <v>10268</v>
      </c>
      <c r="D1165" s="18" t="str">
        <f t="shared" si="73"/>
        <v>11158</v>
      </c>
      <c r="E1165" s="9" t="str">
        <f t="shared" si="74"/>
        <v>11158 – 158 VaV dlouh. konc. rozvoj</v>
      </c>
      <c r="F1165" s="8" t="s">
        <v>10514</v>
      </c>
      <c r="G1165" s="9">
        <f t="shared" si="75"/>
        <v>11158</v>
      </c>
      <c r="H1165" s="9" t="str">
        <f>VLOOKUP(G1165,Tabulka3[],3,0)</f>
        <v>11158 – 158 VaV dlouh. konc. rozvoj</v>
      </c>
    </row>
    <row r="1166" spans="1:8" x14ac:dyDescent="0.25">
      <c r="A1166" s="9" t="str">
        <f t="shared" si="72"/>
        <v>11158207000110_13 – 207000110 podpora 13</v>
      </c>
      <c r="B1166" s="8" t="s">
        <v>10259</v>
      </c>
      <c r="C1166" s="8" t="s">
        <v>10260</v>
      </c>
      <c r="D1166" s="18" t="str">
        <f t="shared" si="73"/>
        <v>11158</v>
      </c>
      <c r="E1166" s="9" t="str">
        <f t="shared" si="74"/>
        <v>11158 – 158 VaV dlouh. konc. rozvoj</v>
      </c>
      <c r="F1166" s="8" t="s">
        <v>10512</v>
      </c>
      <c r="G1166" s="9">
        <f t="shared" si="75"/>
        <v>11158</v>
      </c>
      <c r="H1166" s="9" t="str">
        <f>VLOOKUP(G1166,Tabulka3[],3,0)</f>
        <v>11158 – 158 VaV dlouh. konc. rozvoj</v>
      </c>
    </row>
    <row r="1167" spans="1:8" x14ac:dyDescent="0.25">
      <c r="A1167" s="9" t="str">
        <f t="shared" si="72"/>
        <v>11158207000170_13 – 207000170 podpora 13</v>
      </c>
      <c r="B1167" s="8" t="s">
        <v>10263</v>
      </c>
      <c r="C1167" s="8" t="s">
        <v>10264</v>
      </c>
      <c r="D1167" s="18" t="str">
        <f t="shared" si="73"/>
        <v>11158</v>
      </c>
      <c r="E1167" s="9" t="str">
        <f t="shared" si="74"/>
        <v>11158 – 158 VaV dlouh. konc. rozvoj</v>
      </c>
      <c r="F1167" s="8" t="s">
        <v>10518</v>
      </c>
      <c r="G1167" s="9">
        <f t="shared" si="75"/>
        <v>11158</v>
      </c>
      <c r="H1167" s="9" t="str">
        <f>VLOOKUP(G1167,Tabulka3[],3,0)</f>
        <v>11158 – 158 VaV dlouh. konc. rozvoj</v>
      </c>
    </row>
    <row r="1168" spans="1:8" x14ac:dyDescent="0.25">
      <c r="A1168" s="9" t="str">
        <f t="shared" si="72"/>
        <v>11158207000292_13 – 207000292 podpora 13</v>
      </c>
      <c r="B1168" s="8" t="s">
        <v>10265</v>
      </c>
      <c r="C1168" s="8" t="s">
        <v>10266</v>
      </c>
      <c r="D1168" s="18" t="str">
        <f t="shared" si="73"/>
        <v>11158</v>
      </c>
      <c r="E1168" s="9" t="str">
        <f t="shared" si="74"/>
        <v>11158 – 158 VaV dlouh. konc. rozvoj</v>
      </c>
      <c r="F1168" s="8" t="s">
        <v>10532</v>
      </c>
      <c r="G1168" s="9">
        <f t="shared" si="75"/>
        <v>11158</v>
      </c>
      <c r="H1168" s="9" t="str">
        <f>VLOOKUP(G1168,Tabulka3[],3,0)</f>
        <v>11158 – 158 VaV dlouh. konc. rozvoj</v>
      </c>
    </row>
    <row r="1169" spans="1:8" x14ac:dyDescent="0.25">
      <c r="A1169" s="9" t="str">
        <f t="shared" si="72"/>
        <v>11158207004-1__13 – 207004-1 Černý History,Philo.of science 13</v>
      </c>
      <c r="B1169" s="8" t="s">
        <v>8810</v>
      </c>
      <c r="C1169" s="8" t="s">
        <v>8811</v>
      </c>
      <c r="D1169" s="18" t="str">
        <f t="shared" si="73"/>
        <v>11158</v>
      </c>
      <c r="E1169" s="9" t="str">
        <f t="shared" si="74"/>
        <v>11158 – 158 VaV dlouh. konc. rozvoj</v>
      </c>
      <c r="F1169" s="8" t="s">
        <v>10525</v>
      </c>
      <c r="G1169" s="9">
        <f t="shared" si="75"/>
        <v>11158</v>
      </c>
      <c r="H1169" s="9" t="str">
        <f>VLOOKUP(G1169,Tabulka3[],3,0)</f>
        <v>11158 – 158 VaV dlouh. konc. rozvoj</v>
      </c>
    </row>
    <row r="1170" spans="1:8" x14ac:dyDescent="0.25">
      <c r="A1170" s="9" t="str">
        <f t="shared" si="72"/>
        <v>11158207020____13 – 207020 - 7 Zahradník mol. biology PRIMUS 13</v>
      </c>
      <c r="B1170" s="8" t="s">
        <v>8812</v>
      </c>
      <c r="C1170" s="8" t="s">
        <v>8813</v>
      </c>
      <c r="D1170" s="18" t="str">
        <f t="shared" si="73"/>
        <v>11158</v>
      </c>
      <c r="E1170" s="9" t="str">
        <f t="shared" si="74"/>
        <v>11158 – 158 VaV dlouh. konc. rozvoj</v>
      </c>
      <c r="F1170" s="8" t="s">
        <v>10514</v>
      </c>
      <c r="G1170" s="9">
        <f t="shared" si="75"/>
        <v>11158</v>
      </c>
      <c r="H1170" s="9" t="str">
        <f>VLOOKUP(G1170,Tabulka3[],3,0)</f>
        <v>11158 – 158 VaV dlouh. konc. rozvoj</v>
      </c>
    </row>
    <row r="1171" spans="1:8" x14ac:dyDescent="0.25">
      <c r="A1171" s="9" t="str">
        <f t="shared" si="72"/>
        <v>11158207020-1__13 – 207020-1 Petrák molecular biology 13</v>
      </c>
      <c r="B1171" s="8" t="s">
        <v>8814</v>
      </c>
      <c r="C1171" s="8" t="s">
        <v>8815</v>
      </c>
      <c r="D1171" s="18" t="str">
        <f t="shared" si="73"/>
        <v>11158</v>
      </c>
      <c r="E1171" s="9" t="str">
        <f t="shared" si="74"/>
        <v>11158 – 158 VaV dlouh. konc. rozvoj</v>
      </c>
      <c r="F1171" s="8" t="s">
        <v>10514</v>
      </c>
      <c r="G1171" s="9">
        <f t="shared" si="75"/>
        <v>11158</v>
      </c>
      <c r="H1171" s="9" t="str">
        <f>VLOOKUP(G1171,Tabulka3[],3,0)</f>
        <v>11158 – 158 VaV dlouh. konc. rozvoj</v>
      </c>
    </row>
    <row r="1172" spans="1:8" x14ac:dyDescent="0.25">
      <c r="A1172" s="9" t="str">
        <f t="shared" si="72"/>
        <v>11158207020-2__13 – 207020-2 Janoštiak mol. biology PRIMUS 13</v>
      </c>
      <c r="B1172" s="8" t="s">
        <v>8816</v>
      </c>
      <c r="C1172" s="8" t="s">
        <v>8817</v>
      </c>
      <c r="D1172" s="18" t="str">
        <f t="shared" si="73"/>
        <v>11158</v>
      </c>
      <c r="E1172" s="9" t="str">
        <f t="shared" si="74"/>
        <v>11158 – 158 VaV dlouh. konc. rozvoj</v>
      </c>
      <c r="F1172" s="8" t="s">
        <v>10514</v>
      </c>
      <c r="G1172" s="9">
        <f t="shared" si="75"/>
        <v>11158</v>
      </c>
      <c r="H1172" s="9" t="str">
        <f>VLOOKUP(G1172,Tabulka3[],3,0)</f>
        <v>11158 – 158 VaV dlouh. konc. rozvoj</v>
      </c>
    </row>
    <row r="1173" spans="1:8" x14ac:dyDescent="0.25">
      <c r="A1173" s="9" t="str">
        <f t="shared" si="72"/>
        <v>11158207020-3__13 – 207020-3 Stopka molecular biology 13</v>
      </c>
      <c r="B1173" s="8" t="s">
        <v>8818</v>
      </c>
      <c r="C1173" s="8" t="s">
        <v>8819</v>
      </c>
      <c r="D1173" s="18" t="str">
        <f t="shared" si="73"/>
        <v>11158</v>
      </c>
      <c r="E1173" s="9" t="str">
        <f t="shared" si="74"/>
        <v>11158 – 158 VaV dlouh. konc. rozvoj</v>
      </c>
      <c r="F1173" s="8" t="s">
        <v>10514</v>
      </c>
      <c r="G1173" s="9">
        <f t="shared" si="75"/>
        <v>11158</v>
      </c>
      <c r="H1173" s="9" t="str">
        <f>VLOOKUP(G1173,Tabulka3[],3,0)</f>
        <v>11158 – 158 VaV dlouh. konc. rozvoj</v>
      </c>
    </row>
    <row r="1174" spans="1:8" x14ac:dyDescent="0.25">
      <c r="A1174" s="9" t="str">
        <f t="shared" si="72"/>
        <v>11158207020-33_13 – 207020-33 OPTAK Stopka 832 Mol.biolog 13</v>
      </c>
      <c r="B1174" s="8" t="s">
        <v>8820</v>
      </c>
      <c r="C1174" s="8" t="s">
        <v>8821</v>
      </c>
      <c r="D1174" s="18" t="str">
        <f t="shared" si="73"/>
        <v>11158</v>
      </c>
      <c r="E1174" s="9" t="str">
        <f t="shared" si="74"/>
        <v>11158 – 158 VaV dlouh. konc. rozvoj</v>
      </c>
      <c r="F1174" s="8" t="s">
        <v>10514</v>
      </c>
      <c r="G1174" s="9">
        <f t="shared" si="75"/>
        <v>11158</v>
      </c>
      <c r="H1174" s="9" t="str">
        <f>VLOOKUP(G1174,Tabulka3[],3,0)</f>
        <v>11158 – 158 VaV dlouh. konc. rozvoj</v>
      </c>
    </row>
    <row r="1175" spans="1:8" x14ac:dyDescent="0.25">
      <c r="A1175" s="9" t="str">
        <f t="shared" si="72"/>
        <v>11158207020-8__13 – 207020-8 MSCA Jůda 13</v>
      </c>
      <c r="B1175" s="8" t="s">
        <v>8822</v>
      </c>
      <c r="C1175" s="8" t="s">
        <v>8823</v>
      </c>
      <c r="D1175" s="18" t="str">
        <f t="shared" si="73"/>
        <v>11158</v>
      </c>
      <c r="E1175" s="9" t="str">
        <f t="shared" si="74"/>
        <v>11158 – 158 VaV dlouh. konc. rozvoj</v>
      </c>
      <c r="F1175" s="8" t="s">
        <v>10514</v>
      </c>
      <c r="G1175" s="9">
        <f t="shared" si="75"/>
        <v>11158</v>
      </c>
      <c r="H1175" s="9" t="str">
        <f>VLOOKUP(G1175,Tabulka3[],3,0)</f>
        <v>11158 – 158 VaV dlouh. konc. rozvoj</v>
      </c>
    </row>
    <row r="1176" spans="1:8" x14ac:dyDescent="0.25">
      <c r="A1176" s="9" t="str">
        <f t="shared" si="72"/>
        <v>1115820702034__13 – 20702034 OPTAK Stopka 948 Mol 13</v>
      </c>
      <c r="B1176" s="8" t="s">
        <v>8824</v>
      </c>
      <c r="C1176" s="8" t="s">
        <v>8825</v>
      </c>
      <c r="D1176" s="18" t="str">
        <f t="shared" si="73"/>
        <v>11158</v>
      </c>
      <c r="E1176" s="9" t="str">
        <f t="shared" si="74"/>
        <v>11158 – 158 VaV dlouh. konc. rozvoj</v>
      </c>
      <c r="F1176" s="8" t="s">
        <v>10514</v>
      </c>
      <c r="G1176" s="9">
        <f t="shared" si="75"/>
        <v>11158</v>
      </c>
      <c r="H1176" s="9" t="str">
        <f>VLOOKUP(G1176,Tabulka3[],3,0)</f>
        <v>11158 – 158 VaV dlouh. konc. rozvoj</v>
      </c>
    </row>
    <row r="1177" spans="1:8" x14ac:dyDescent="0.25">
      <c r="A1177" s="9" t="str">
        <f t="shared" si="72"/>
        <v>11158207029-1__13 – 207029-1 Sedmera Cardiology 13</v>
      </c>
      <c r="B1177" s="8" t="s">
        <v>8826</v>
      </c>
      <c r="C1177" s="8" t="s">
        <v>8827</v>
      </c>
      <c r="D1177" s="18" t="str">
        <f t="shared" si="73"/>
        <v>11158</v>
      </c>
      <c r="E1177" s="9" t="str">
        <f t="shared" si="74"/>
        <v>11158 – 158 VaV dlouh. konc. rozvoj</v>
      </c>
      <c r="F1177" s="8" t="s">
        <v>10512</v>
      </c>
      <c r="G1177" s="9">
        <f t="shared" si="75"/>
        <v>11158</v>
      </c>
      <c r="H1177" s="9" t="str">
        <f>VLOOKUP(G1177,Tabulka3[],3,0)</f>
        <v>11158 – 158 VaV dlouh. konc. rozvoj</v>
      </c>
    </row>
    <row r="1178" spans="1:8" x14ac:dyDescent="0.25">
      <c r="A1178" s="9" t="str">
        <f t="shared" si="72"/>
        <v>11158207029-2__13 – 207029-2 Linhart Cardiology 13</v>
      </c>
      <c r="B1178" s="8" t="s">
        <v>8828</v>
      </c>
      <c r="C1178" s="8" t="s">
        <v>8829</v>
      </c>
      <c r="D1178" s="18" t="str">
        <f t="shared" si="73"/>
        <v>11158</v>
      </c>
      <c r="E1178" s="9" t="str">
        <f t="shared" si="74"/>
        <v>11158 – 158 VaV dlouh. konc. rozvoj</v>
      </c>
      <c r="F1178" s="8" t="s">
        <v>10553</v>
      </c>
      <c r="G1178" s="9">
        <f t="shared" si="75"/>
        <v>11158</v>
      </c>
      <c r="H1178" s="9" t="str">
        <f>VLOOKUP(G1178,Tabulka3[],3,0)</f>
        <v>11158 – 158 VaV dlouh. konc. rozvoj</v>
      </c>
    </row>
    <row r="1179" spans="1:8" x14ac:dyDescent="0.25">
      <c r="A1179" s="9" t="str">
        <f t="shared" si="72"/>
        <v>11158207029-3__13 – 207029-3 Lindner Cardiac Surgery 13</v>
      </c>
      <c r="B1179" s="8" t="s">
        <v>8830</v>
      </c>
      <c r="C1179" s="8" t="s">
        <v>8831</v>
      </c>
      <c r="D1179" s="18" t="str">
        <f t="shared" si="73"/>
        <v>11158</v>
      </c>
      <c r="E1179" s="9" t="str">
        <f t="shared" si="74"/>
        <v>11158 – 158 VaV dlouh. konc. rozvoj</v>
      </c>
      <c r="F1179" s="8" t="s">
        <v>10570</v>
      </c>
      <c r="G1179" s="9">
        <f t="shared" si="75"/>
        <v>11158</v>
      </c>
      <c r="H1179" s="9" t="str">
        <f>VLOOKUP(G1179,Tabulka3[],3,0)</f>
        <v>11158 – 158 VaV dlouh. konc. rozvoj</v>
      </c>
    </row>
    <row r="1180" spans="1:8" x14ac:dyDescent="0.25">
      <c r="A1180" s="9" t="str">
        <f t="shared" si="72"/>
        <v>11158207030-1__13 – 207030-1 Foltán Dental Medicine 13</v>
      </c>
      <c r="B1180" s="8" t="s">
        <v>8832</v>
      </c>
      <c r="C1180" s="8" t="s">
        <v>8833</v>
      </c>
      <c r="D1180" s="18" t="str">
        <f t="shared" si="73"/>
        <v>11158</v>
      </c>
      <c r="E1180" s="9" t="str">
        <f t="shared" si="74"/>
        <v>11158 – 158 VaV dlouh. konc. rozvoj</v>
      </c>
      <c r="F1180" s="8" t="s">
        <v>10578</v>
      </c>
      <c r="G1180" s="9">
        <f t="shared" si="75"/>
        <v>11158</v>
      </c>
      <c r="H1180" s="9" t="str">
        <f>VLOOKUP(G1180,Tabulka3[],3,0)</f>
        <v>11158 – 158 VaV dlouh. konc. rozvoj</v>
      </c>
    </row>
    <row r="1181" spans="1:8" x14ac:dyDescent="0.25">
      <c r="A1181" s="9" t="str">
        <f t="shared" si="72"/>
        <v>11158207030-2__13 – 207030-2 Foltán Oral Surgery 13</v>
      </c>
      <c r="B1181" s="8" t="s">
        <v>8834</v>
      </c>
      <c r="C1181" s="8" t="s">
        <v>8835</v>
      </c>
      <c r="D1181" s="18" t="str">
        <f t="shared" si="73"/>
        <v>11158</v>
      </c>
      <c r="E1181" s="9" t="str">
        <f t="shared" si="74"/>
        <v>11158 – 158 VaV dlouh. konc. rozvoj</v>
      </c>
      <c r="F1181" s="8" t="s">
        <v>10578</v>
      </c>
      <c r="G1181" s="9">
        <f t="shared" si="75"/>
        <v>11158</v>
      </c>
      <c r="H1181" s="9" t="str">
        <f>VLOOKUP(G1181,Tabulka3[],3,0)</f>
        <v>11158 – 158 VaV dlouh. konc. rozvoj</v>
      </c>
    </row>
    <row r="1182" spans="1:8" x14ac:dyDescent="0.25">
      <c r="A1182" s="9" t="str">
        <f t="shared" si="72"/>
        <v>11158207031-1__13 – 207031-1 Franková Ethics in Medicine 13</v>
      </c>
      <c r="B1182" s="8" t="s">
        <v>8836</v>
      </c>
      <c r="C1182" s="8" t="s">
        <v>8837</v>
      </c>
      <c r="D1182" s="18" t="str">
        <f t="shared" si="73"/>
        <v>11158</v>
      </c>
      <c r="E1182" s="9" t="str">
        <f t="shared" si="74"/>
        <v>11158 – 158 VaV dlouh. konc. rozvoj</v>
      </c>
      <c r="F1182" s="8" t="s">
        <v>10528</v>
      </c>
      <c r="G1182" s="9">
        <f t="shared" si="75"/>
        <v>11158</v>
      </c>
      <c r="H1182" s="9" t="str">
        <f>VLOOKUP(G1182,Tabulka3[],3,0)</f>
        <v>11158 – 158 VaV dlouh. konc. rozvoj</v>
      </c>
    </row>
    <row r="1183" spans="1:8" x14ac:dyDescent="0.25">
      <c r="A1183" s="9" t="str">
        <f t="shared" si="72"/>
        <v>11158207031-2__13 – 207031-2 Raboch Psychology 13</v>
      </c>
      <c r="B1183" s="8" t="s">
        <v>8838</v>
      </c>
      <c r="C1183" s="8" t="s">
        <v>8839</v>
      </c>
      <c r="D1183" s="18" t="str">
        <f t="shared" si="73"/>
        <v>11158</v>
      </c>
      <c r="E1183" s="9" t="str">
        <f t="shared" si="74"/>
        <v>11158 – 158 VaV dlouh. konc. rozvoj</v>
      </c>
      <c r="F1183" s="8" t="s">
        <v>10562</v>
      </c>
      <c r="G1183" s="9">
        <f t="shared" si="75"/>
        <v>11158</v>
      </c>
      <c r="H1183" s="9" t="str">
        <f>VLOOKUP(G1183,Tabulka3[],3,0)</f>
        <v>11158 – 158 VaV dlouh. konc. rozvoj</v>
      </c>
    </row>
    <row r="1184" spans="1:8" x14ac:dyDescent="0.25">
      <c r="A1184" s="9" t="str">
        <f t="shared" si="72"/>
        <v>11158207031-3__13 – 207031-3 Miovský Addictology 13</v>
      </c>
      <c r="B1184" s="8" t="s">
        <v>8840</v>
      </c>
      <c r="C1184" s="8" t="s">
        <v>8841</v>
      </c>
      <c r="D1184" s="18" t="str">
        <f t="shared" si="73"/>
        <v>11158</v>
      </c>
      <c r="E1184" s="9" t="str">
        <f t="shared" si="74"/>
        <v>11158 – 158 VaV dlouh. konc. rozvoj</v>
      </c>
      <c r="F1184" s="8" t="s">
        <v>10563</v>
      </c>
      <c r="G1184" s="9">
        <f t="shared" si="75"/>
        <v>11158</v>
      </c>
      <c r="H1184" s="9" t="str">
        <f>VLOOKUP(G1184,Tabulka3[],3,0)</f>
        <v>11158 – 158 VaV dlouh. konc. rozvoj</v>
      </c>
    </row>
    <row r="1185" spans="1:8" x14ac:dyDescent="0.25">
      <c r="A1185" s="9" t="str">
        <f t="shared" si="72"/>
        <v>11158207031-31_13 – 207031-31 MSCA Rolová 13</v>
      </c>
      <c r="B1185" s="8" t="s">
        <v>8842</v>
      </c>
      <c r="C1185" s="8" t="s">
        <v>8843</v>
      </c>
      <c r="D1185" s="18" t="str">
        <f t="shared" si="73"/>
        <v>11158</v>
      </c>
      <c r="E1185" s="9" t="str">
        <f t="shared" si="74"/>
        <v>11158 – 158 VaV dlouh. konc. rozvoj</v>
      </c>
      <c r="F1185" s="8" t="s">
        <v>10563</v>
      </c>
      <c r="G1185" s="9">
        <f t="shared" si="75"/>
        <v>11158</v>
      </c>
      <c r="H1185" s="9" t="str">
        <f>VLOOKUP(G1185,Tabulka3[],3,0)</f>
        <v>11158 – 158 VaV dlouh. konc. rozvoj</v>
      </c>
    </row>
    <row r="1186" spans="1:8" x14ac:dyDescent="0.25">
      <c r="A1186" s="9" t="str">
        <f t="shared" si="72"/>
        <v>11158207031-4__13 – 207031-4 Tuček Hygiene and Epidemiology 13</v>
      </c>
      <c r="B1186" s="8" t="s">
        <v>8844</v>
      </c>
      <c r="C1186" s="8" t="s">
        <v>8845</v>
      </c>
      <c r="D1186" s="18" t="str">
        <f t="shared" si="73"/>
        <v>11158</v>
      </c>
      <c r="E1186" s="9" t="str">
        <f t="shared" si="74"/>
        <v>11158 – 158 VaV dlouh. konc. rozvoj</v>
      </c>
      <c r="F1186" s="8" t="s">
        <v>10522</v>
      </c>
      <c r="G1186" s="9">
        <f t="shared" si="75"/>
        <v>11158</v>
      </c>
      <c r="H1186" s="9" t="str">
        <f>VLOOKUP(G1186,Tabulka3[],3,0)</f>
        <v>11158 – 158 VaV dlouh. konc. rozvoj</v>
      </c>
    </row>
    <row r="1187" spans="1:8" x14ac:dyDescent="0.25">
      <c r="A1187" s="9" t="str">
        <f t="shared" si="72"/>
        <v>11158207032-1__13 – 207032-1 Hrdý Allergology 13</v>
      </c>
      <c r="B1187" s="8" t="s">
        <v>8846</v>
      </c>
      <c r="C1187" s="8" t="s">
        <v>8847</v>
      </c>
      <c r="D1187" s="18" t="str">
        <f t="shared" si="73"/>
        <v>11158</v>
      </c>
      <c r="E1187" s="9" t="str">
        <f t="shared" si="74"/>
        <v>11158 – 158 VaV dlouh. konc. rozvoj</v>
      </c>
      <c r="F1187" s="8" t="s">
        <v>10535</v>
      </c>
      <c r="G1187" s="9">
        <f t="shared" si="75"/>
        <v>11158</v>
      </c>
      <c r="H1187" s="9" t="str">
        <f>VLOOKUP(G1187,Tabulka3[],3,0)</f>
        <v>11158 – 158 VaV dlouh. konc. rozvoj</v>
      </c>
    </row>
    <row r="1188" spans="1:8" x14ac:dyDescent="0.25">
      <c r="A1188" s="9" t="str">
        <f t="shared" si="72"/>
        <v>11158207032-1__13 – 207032-1 Hrdý Allergology 13</v>
      </c>
      <c r="B1188" s="8" t="s">
        <v>8846</v>
      </c>
      <c r="C1188" s="8" t="s">
        <v>8847</v>
      </c>
      <c r="D1188" s="18" t="str">
        <f t="shared" si="73"/>
        <v>11158</v>
      </c>
      <c r="E1188" s="9" t="str">
        <f t="shared" si="74"/>
        <v>11158 – 158 VaV dlouh. konc. rozvoj</v>
      </c>
      <c r="F1188" s="8" t="s">
        <v>10536</v>
      </c>
      <c r="G1188" s="9">
        <f t="shared" si="75"/>
        <v>11158</v>
      </c>
      <c r="H1188" s="9" t="str">
        <f>VLOOKUP(G1188,Tabulka3[],3,0)</f>
        <v>11158 – 158 VaV dlouh. konc. rozvoj</v>
      </c>
    </row>
    <row r="1189" spans="1:8" x14ac:dyDescent="0.25">
      <c r="A1189" s="9" t="str">
        <f t="shared" si="72"/>
        <v>11158207032-11_13 – 207032-11 OPTAK Hrdý Allergology 13</v>
      </c>
      <c r="B1189" s="8" t="s">
        <v>8848</v>
      </c>
      <c r="C1189" s="8" t="s">
        <v>8849</v>
      </c>
      <c r="D1189" s="18" t="str">
        <f t="shared" si="73"/>
        <v>11158</v>
      </c>
      <c r="E1189" s="9" t="str">
        <f t="shared" si="74"/>
        <v>11158 – 158 VaV dlouh. konc. rozvoj</v>
      </c>
      <c r="F1189" s="8" t="s">
        <v>10514</v>
      </c>
      <c r="G1189" s="9">
        <f t="shared" si="75"/>
        <v>11158</v>
      </c>
      <c r="H1189" s="9" t="str">
        <f>VLOOKUP(G1189,Tabulka3[],3,0)</f>
        <v>11158 – 158 VaV dlouh. konc. rozvoj</v>
      </c>
    </row>
    <row r="1190" spans="1:8" x14ac:dyDescent="0.25">
      <c r="A1190" s="9" t="str">
        <f t="shared" si="72"/>
        <v>11158207032-2__13 – 207032-2 Kolářová Medical microbiology 13</v>
      </c>
      <c r="B1190" s="8" t="s">
        <v>8850</v>
      </c>
      <c r="C1190" s="8" t="s">
        <v>8851</v>
      </c>
      <c r="D1190" s="18" t="str">
        <f t="shared" si="73"/>
        <v>11158</v>
      </c>
      <c r="E1190" s="9" t="str">
        <f t="shared" si="74"/>
        <v>11158 – 158 VaV dlouh. konc. rozvoj</v>
      </c>
      <c r="F1190" s="8" t="s">
        <v>10535</v>
      </c>
      <c r="G1190" s="9">
        <f t="shared" si="75"/>
        <v>11158</v>
      </c>
      <c r="H1190" s="9" t="str">
        <f>VLOOKUP(G1190,Tabulka3[],3,0)</f>
        <v>11158 – 158 VaV dlouh. konc. rozvoj</v>
      </c>
    </row>
    <row r="1191" spans="1:8" x14ac:dyDescent="0.25">
      <c r="A1191" s="9" t="str">
        <f t="shared" si="72"/>
        <v>11158207032-3__13 – 207032-3 Holada Medical microbiology 13</v>
      </c>
      <c r="B1191" s="8" t="s">
        <v>8852</v>
      </c>
      <c r="C1191" s="8" t="s">
        <v>8853</v>
      </c>
      <c r="D1191" s="18" t="str">
        <f t="shared" si="73"/>
        <v>11158</v>
      </c>
      <c r="E1191" s="9" t="str">
        <f t="shared" si="74"/>
        <v>11158 – 158 VaV dlouh. konc. rozvoj</v>
      </c>
      <c r="F1191" s="8" t="s">
        <v>10535</v>
      </c>
      <c r="G1191" s="9">
        <f t="shared" si="75"/>
        <v>11158</v>
      </c>
      <c r="H1191" s="9" t="str">
        <f>VLOOKUP(G1191,Tabulka3[],3,0)</f>
        <v>11158 – 158 VaV dlouh. konc. rozvoj</v>
      </c>
    </row>
    <row r="1192" spans="1:8" x14ac:dyDescent="0.25">
      <c r="A1192" s="9" t="str">
        <f t="shared" si="72"/>
        <v>11158207032-4__13 – 207032-4 Holub Medical microbiology 13</v>
      </c>
      <c r="B1192" s="8" t="s">
        <v>8854</v>
      </c>
      <c r="C1192" s="8" t="s">
        <v>8855</v>
      </c>
      <c r="D1192" s="18" t="str">
        <f t="shared" si="73"/>
        <v>11158</v>
      </c>
      <c r="E1192" s="9" t="str">
        <f t="shared" si="74"/>
        <v>11158 – 158 VaV dlouh. konc. rozvoj</v>
      </c>
      <c r="F1192" s="8" t="s">
        <v>10587</v>
      </c>
      <c r="G1192" s="9">
        <f t="shared" si="75"/>
        <v>11158</v>
      </c>
      <c r="H1192" s="9" t="str">
        <f>VLOOKUP(G1192,Tabulka3[],3,0)</f>
        <v>11158 – 158 VaV dlouh. konc. rozvoj</v>
      </c>
    </row>
    <row r="1193" spans="1:8" x14ac:dyDescent="0.25">
      <c r="A1193" s="9" t="str">
        <f t="shared" si="72"/>
        <v>11158207033-1__13 – 207033-1 Bělohlávek Intensive Care 13</v>
      </c>
      <c r="B1193" s="8" t="s">
        <v>8856</v>
      </c>
      <c r="C1193" s="8" t="s">
        <v>8857</v>
      </c>
      <c r="D1193" s="18" t="str">
        <f t="shared" si="73"/>
        <v>11158</v>
      </c>
      <c r="E1193" s="9" t="str">
        <f t="shared" si="74"/>
        <v>11158 – 158 VaV dlouh. konc. rozvoj</v>
      </c>
      <c r="F1193" s="8" t="s">
        <v>10553</v>
      </c>
      <c r="G1193" s="9">
        <f t="shared" si="75"/>
        <v>11158</v>
      </c>
      <c r="H1193" s="9" t="str">
        <f>VLOOKUP(G1193,Tabulka3[],3,0)</f>
        <v>11158 – 158 VaV dlouh. konc. rozvoj</v>
      </c>
    </row>
    <row r="1194" spans="1:8" x14ac:dyDescent="0.25">
      <c r="A1194" s="9" t="str">
        <f t="shared" si="72"/>
        <v>11158207033-2__13 – 207033-2 Bláha Anesthesiology 13</v>
      </c>
      <c r="B1194" s="8" t="s">
        <v>8858</v>
      </c>
      <c r="C1194" s="8" t="s">
        <v>8859</v>
      </c>
      <c r="D1194" s="18" t="str">
        <f t="shared" si="73"/>
        <v>11158</v>
      </c>
      <c r="E1194" s="9" t="str">
        <f t="shared" si="74"/>
        <v>11158 – 158 VaV dlouh. konc. rozvoj</v>
      </c>
      <c r="F1194" s="8" t="s">
        <v>10571</v>
      </c>
      <c r="G1194" s="9">
        <f t="shared" si="75"/>
        <v>11158</v>
      </c>
      <c r="H1194" s="9" t="str">
        <f>VLOOKUP(G1194,Tabulka3[],3,0)</f>
        <v>11158 – 158 VaV dlouh. konc. rozvoj</v>
      </c>
    </row>
    <row r="1195" spans="1:8" x14ac:dyDescent="0.25">
      <c r="A1195" s="9" t="str">
        <f t="shared" si="72"/>
        <v>11158207033-3__13 – 207033-3 Rusinová Intensive Care 13</v>
      </c>
      <c r="B1195" s="8" t="s">
        <v>8860</v>
      </c>
      <c r="C1195" s="8" t="s">
        <v>8861</v>
      </c>
      <c r="D1195" s="18" t="str">
        <f t="shared" si="73"/>
        <v>11158</v>
      </c>
      <c r="E1195" s="9" t="str">
        <f t="shared" si="74"/>
        <v>11158 – 158 VaV dlouh. konc. rozvoj</v>
      </c>
      <c r="F1195" s="8" t="s">
        <v>10560</v>
      </c>
      <c r="G1195" s="9">
        <f t="shared" si="75"/>
        <v>11158</v>
      </c>
      <c r="H1195" s="9" t="str">
        <f>VLOOKUP(G1195,Tabulka3[],3,0)</f>
        <v>11158 – 158 VaV dlouh. konc. rozvoj</v>
      </c>
    </row>
    <row r="1196" spans="1:8" x14ac:dyDescent="0.25">
      <c r="A1196" s="9" t="str">
        <f t="shared" si="72"/>
        <v>11158207034-1__13 – 207034-1 Tesař Nephrology 13</v>
      </c>
      <c r="B1196" s="8" t="s">
        <v>8862</v>
      </c>
      <c r="C1196" s="8" t="s">
        <v>8863</v>
      </c>
      <c r="D1196" s="18" t="str">
        <f t="shared" si="73"/>
        <v>11158</v>
      </c>
      <c r="E1196" s="9" t="str">
        <f t="shared" si="74"/>
        <v>11158 – 158 VaV dlouh. konc. rozvoj</v>
      </c>
      <c r="F1196" s="8" t="s">
        <v>10552</v>
      </c>
      <c r="G1196" s="9">
        <f t="shared" si="75"/>
        <v>11158</v>
      </c>
      <c r="H1196" s="9" t="str">
        <f>VLOOKUP(G1196,Tabulka3[],3,0)</f>
        <v>11158 – 158 VaV dlouh. konc. rozvoj</v>
      </c>
    </row>
    <row r="1197" spans="1:8" x14ac:dyDescent="0.25">
      <c r="A1197" s="9" t="str">
        <f t="shared" si="72"/>
        <v>11158207034-2__13 – 207034-2 Brůha Gastroenterology 13</v>
      </c>
      <c r="B1197" s="8" t="s">
        <v>8864</v>
      </c>
      <c r="C1197" s="8" t="s">
        <v>8865</v>
      </c>
      <c r="D1197" s="18" t="str">
        <f t="shared" si="73"/>
        <v>11158</v>
      </c>
      <c r="E1197" s="9" t="str">
        <f t="shared" si="74"/>
        <v>11158 – 158 VaV dlouh. konc. rozvoj</v>
      </c>
      <c r="F1197" s="8" t="s">
        <v>10555</v>
      </c>
      <c r="G1197" s="9">
        <f t="shared" si="75"/>
        <v>11158</v>
      </c>
      <c r="H1197" s="9" t="str">
        <f>VLOOKUP(G1197,Tabulka3[],3,0)</f>
        <v>11158 – 158 VaV dlouh. konc. rozvoj</v>
      </c>
    </row>
    <row r="1198" spans="1:8" x14ac:dyDescent="0.25">
      <c r="A1198" s="9" t="str">
        <f t="shared" si="72"/>
        <v>11158207034-3__13 – 207034-3 Topinková Geriatrics 13</v>
      </c>
      <c r="B1198" s="8" t="s">
        <v>8866</v>
      </c>
      <c r="C1198" s="8" t="s">
        <v>8867</v>
      </c>
      <c r="D1198" s="18" t="str">
        <f t="shared" si="73"/>
        <v>11158</v>
      </c>
      <c r="E1198" s="9" t="str">
        <f t="shared" si="74"/>
        <v>11158 – 158 VaV dlouh. konc. rozvoj</v>
      </c>
      <c r="F1198" s="8" t="s">
        <v>10559</v>
      </c>
      <c r="G1198" s="9">
        <f t="shared" si="75"/>
        <v>11158</v>
      </c>
      <c r="H1198" s="9" t="str">
        <f>VLOOKUP(G1198,Tabulka3[],3,0)</f>
        <v>11158 – 158 VaV dlouh. konc. rozvoj</v>
      </c>
    </row>
    <row r="1199" spans="1:8" x14ac:dyDescent="0.25">
      <c r="A1199" s="9" t="str">
        <f t="shared" si="72"/>
        <v>11158207034-4__13 – 207034-4 Urbánek Gastroenterology 13</v>
      </c>
      <c r="B1199" s="8" t="s">
        <v>8868</v>
      </c>
      <c r="C1199" s="8" t="s">
        <v>8869</v>
      </c>
      <c r="D1199" s="18" t="str">
        <f t="shared" si="73"/>
        <v>11158</v>
      </c>
      <c r="E1199" s="9" t="str">
        <f t="shared" si="74"/>
        <v>11158 – 158 VaV dlouh. konc. rozvoj</v>
      </c>
      <c r="F1199" s="8" t="s">
        <v>10582</v>
      </c>
      <c r="G1199" s="9">
        <f t="shared" si="75"/>
        <v>11158</v>
      </c>
      <c r="H1199" s="9" t="str">
        <f>VLOOKUP(G1199,Tabulka3[],3,0)</f>
        <v>11158 – 158 VaV dlouh. konc. rozvoj</v>
      </c>
    </row>
    <row r="1200" spans="1:8" x14ac:dyDescent="0.25">
      <c r="A1200" s="9" t="str">
        <f t="shared" si="72"/>
        <v>11158207034-5__13 – 207034-5 Šenolt Rheumatology 13</v>
      </c>
      <c r="B1200" s="8" t="s">
        <v>8870</v>
      </c>
      <c r="C1200" s="8" t="s">
        <v>8871</v>
      </c>
      <c r="D1200" s="18" t="str">
        <f t="shared" si="73"/>
        <v>11158</v>
      </c>
      <c r="E1200" s="9" t="str">
        <f t="shared" si="74"/>
        <v>11158 – 158 VaV dlouh. konc. rozvoj</v>
      </c>
      <c r="F1200" s="8" t="s">
        <v>10567</v>
      </c>
      <c r="G1200" s="9">
        <f t="shared" si="75"/>
        <v>11158</v>
      </c>
      <c r="H1200" s="9" t="str">
        <f>VLOOKUP(G1200,Tabulka3[],3,0)</f>
        <v>11158 – 158 VaV dlouh. konc. rozvoj</v>
      </c>
    </row>
    <row r="1201" spans="1:8" x14ac:dyDescent="0.25">
      <c r="A1201" s="9" t="str">
        <f t="shared" si="72"/>
        <v>11158207034-7__13 – 207034-7 Vašáková Pneumology 13</v>
      </c>
      <c r="B1201" s="8" t="s">
        <v>8872</v>
      </c>
      <c r="C1201" s="8" t="s">
        <v>8873</v>
      </c>
      <c r="D1201" s="18" t="str">
        <f t="shared" si="73"/>
        <v>11158</v>
      </c>
      <c r="E1201" s="9" t="str">
        <f t="shared" si="74"/>
        <v>11158 – 158 VaV dlouh. konc. rozvoj</v>
      </c>
      <c r="F1201" s="8" t="s">
        <v>10589</v>
      </c>
      <c r="G1201" s="9">
        <f t="shared" si="75"/>
        <v>11158</v>
      </c>
      <c r="H1201" s="9" t="str">
        <f>VLOOKUP(G1201,Tabulka3[],3,0)</f>
        <v>11158 – 158 VaV dlouh. konc. rozvoj</v>
      </c>
    </row>
    <row r="1202" spans="1:8" x14ac:dyDescent="0.25">
      <c r="A1202" s="9" t="str">
        <f t="shared" si="72"/>
        <v>11158207034-8__13 – 207034-8 Štork Dermatology 13</v>
      </c>
      <c r="B1202" s="8" t="s">
        <v>8874</v>
      </c>
      <c r="C1202" s="8" t="s">
        <v>8875</v>
      </c>
      <c r="D1202" s="18" t="str">
        <f t="shared" si="73"/>
        <v>11158</v>
      </c>
      <c r="E1202" s="9" t="str">
        <f t="shared" si="74"/>
        <v>11158 – 158 VaV dlouh. konc. rozvoj</v>
      </c>
      <c r="F1202" s="8" t="s">
        <v>10558</v>
      </c>
      <c r="G1202" s="9">
        <f t="shared" si="75"/>
        <v>11158</v>
      </c>
      <c r="H1202" s="9" t="str">
        <f>VLOOKUP(G1202,Tabulka3[],3,0)</f>
        <v>11158 – 158 VaV dlouh. konc. rozvoj</v>
      </c>
    </row>
    <row r="1203" spans="1:8" x14ac:dyDescent="0.25">
      <c r="A1203" s="9" t="str">
        <f t="shared" si="72"/>
        <v>11158207035-1__13 – 207035-1 Cibula Gynaecology 13</v>
      </c>
      <c r="B1203" s="8" t="s">
        <v>8876</v>
      </c>
      <c r="C1203" s="8" t="s">
        <v>8877</v>
      </c>
      <c r="D1203" s="18" t="str">
        <f t="shared" si="73"/>
        <v>11158</v>
      </c>
      <c r="E1203" s="9" t="str">
        <f t="shared" si="74"/>
        <v>11158 – 158 VaV dlouh. konc. rozvoj</v>
      </c>
      <c r="F1203" s="8" t="s">
        <v>10579</v>
      </c>
      <c r="G1203" s="9">
        <f t="shared" si="75"/>
        <v>11158</v>
      </c>
      <c r="H1203" s="9" t="str">
        <f>VLOOKUP(G1203,Tabulka3[],3,0)</f>
        <v>11158 – 158 VaV dlouh. konc. rozvoj</v>
      </c>
    </row>
    <row r="1204" spans="1:8" x14ac:dyDescent="0.25">
      <c r="A1204" s="9" t="str">
        <f t="shared" si="72"/>
        <v>11158207036-1__13 – 207036-1 Naňka Morphological Disciplines 13</v>
      </c>
      <c r="B1204" s="8" t="s">
        <v>8878</v>
      </c>
      <c r="C1204" s="8" t="s">
        <v>8879</v>
      </c>
      <c r="D1204" s="18" t="str">
        <f t="shared" si="73"/>
        <v>11158</v>
      </c>
      <c r="E1204" s="9" t="str">
        <f t="shared" si="74"/>
        <v>11158 – 158 VaV dlouh. konc. rozvoj</v>
      </c>
      <c r="F1204" s="8" t="s">
        <v>10512</v>
      </c>
      <c r="G1204" s="9">
        <f t="shared" si="75"/>
        <v>11158</v>
      </c>
      <c r="H1204" s="9" t="str">
        <f>VLOOKUP(G1204,Tabulka3[],3,0)</f>
        <v>11158 – 158 VaV dlouh. konc. rozvoj</v>
      </c>
    </row>
    <row r="1205" spans="1:8" x14ac:dyDescent="0.25">
      <c r="A1205" s="9" t="str">
        <f t="shared" si="72"/>
        <v>11158207036-10_13 – 207036-10 Kučera Morphological Disciplin 13</v>
      </c>
      <c r="B1205" s="8" t="s">
        <v>8880</v>
      </c>
      <c r="C1205" s="8" t="s">
        <v>8881</v>
      </c>
      <c r="D1205" s="18" t="str">
        <f t="shared" si="73"/>
        <v>11158</v>
      </c>
      <c r="E1205" s="9" t="str">
        <f t="shared" si="74"/>
        <v>11158 – 158 VaV dlouh. konc. rozvoj</v>
      </c>
      <c r="F1205" s="8" t="s">
        <v>10513</v>
      </c>
      <c r="G1205" s="9">
        <f t="shared" si="75"/>
        <v>11158</v>
      </c>
      <c r="H1205" s="9" t="str">
        <f>VLOOKUP(G1205,Tabulka3[],3,0)</f>
        <v>11158 – 158 VaV dlouh. konc. rozvoj</v>
      </c>
    </row>
    <row r="1206" spans="1:8" x14ac:dyDescent="0.25">
      <c r="A1206" s="9" t="str">
        <f t="shared" si="72"/>
        <v>11158207036-11_13 – 207036-11 Mikula Medical Genetics 13</v>
      </c>
      <c r="B1206" s="8" t="s">
        <v>8882</v>
      </c>
      <c r="C1206" s="8" t="s">
        <v>8883</v>
      </c>
      <c r="D1206" s="18" t="str">
        <f t="shared" si="73"/>
        <v>11158</v>
      </c>
      <c r="E1206" s="9" t="str">
        <f t="shared" si="74"/>
        <v>11158 – 158 VaV dlouh. konc. rozvoj</v>
      </c>
      <c r="F1206" s="8" t="s">
        <v>10527</v>
      </c>
      <c r="G1206" s="9">
        <f t="shared" si="75"/>
        <v>11158</v>
      </c>
      <c r="H1206" s="9" t="str">
        <f>VLOOKUP(G1206,Tabulka3[],3,0)</f>
        <v>11158 – 158 VaV dlouh. konc. rozvoj</v>
      </c>
    </row>
    <row r="1207" spans="1:8" x14ac:dyDescent="0.25">
      <c r="A1207" s="9" t="str">
        <f t="shared" si="72"/>
        <v>11158207036-12_13 – 207036-12 Kittnar Physiology 13</v>
      </c>
      <c r="B1207" s="8" t="s">
        <v>8884</v>
      </c>
      <c r="C1207" s="8" t="s">
        <v>8885</v>
      </c>
      <c r="D1207" s="18" t="str">
        <f t="shared" si="73"/>
        <v>11158</v>
      </c>
      <c r="E1207" s="9" t="str">
        <f t="shared" si="74"/>
        <v>11158 – 158 VaV dlouh. konc. rozvoj</v>
      </c>
      <c r="F1207" s="8" t="s">
        <v>10516</v>
      </c>
      <c r="G1207" s="9">
        <f t="shared" si="75"/>
        <v>11158</v>
      </c>
      <c r="H1207" s="9" t="str">
        <f>VLOOKUP(G1207,Tabulka3[],3,0)</f>
        <v>11158 – 158 VaV dlouh. konc. rozvoj</v>
      </c>
    </row>
    <row r="1208" spans="1:8" x14ac:dyDescent="0.25">
      <c r="A1208" s="9" t="str">
        <f t="shared" si="72"/>
        <v>11158207036-14_13 – 207036-14 Beneš Medical Biophysics 13</v>
      </c>
      <c r="B1208" s="8" t="s">
        <v>8886</v>
      </c>
      <c r="C1208" s="8" t="s">
        <v>8887</v>
      </c>
      <c r="D1208" s="18" t="str">
        <f t="shared" si="73"/>
        <v>11158</v>
      </c>
      <c r="E1208" s="9" t="str">
        <f t="shared" si="74"/>
        <v>11158 – 158 VaV dlouh. konc. rozvoj</v>
      </c>
      <c r="F1208" s="8" t="s">
        <v>10518</v>
      </c>
      <c r="G1208" s="9">
        <f t="shared" si="75"/>
        <v>11158</v>
      </c>
      <c r="H1208" s="9" t="str">
        <f>VLOOKUP(G1208,Tabulka3[],3,0)</f>
        <v>11158 – 158 VaV dlouh. konc. rozvoj</v>
      </c>
    </row>
    <row r="1209" spans="1:8" x14ac:dyDescent="0.25">
      <c r="A1209" s="9" t="str">
        <f t="shared" si="72"/>
        <v>11158207036-15_13 – 207036-15 Sýkora Imaging Methods 13</v>
      </c>
      <c r="B1209" s="8" t="s">
        <v>8888</v>
      </c>
      <c r="C1209" s="8" t="s">
        <v>8889</v>
      </c>
      <c r="D1209" s="18" t="str">
        <f t="shared" si="73"/>
        <v>11158</v>
      </c>
      <c r="E1209" s="9" t="str">
        <f t="shared" si="74"/>
        <v>11158 – 158 VaV dlouh. konc. rozvoj</v>
      </c>
      <c r="F1209" s="8" t="s">
        <v>10531</v>
      </c>
      <c r="G1209" s="9">
        <f t="shared" si="75"/>
        <v>11158</v>
      </c>
      <c r="H1209" s="9" t="str">
        <f>VLOOKUP(G1209,Tabulka3[],3,0)</f>
        <v>11158 – 158 VaV dlouh. konc. rozvoj</v>
      </c>
    </row>
    <row r="1210" spans="1:8" x14ac:dyDescent="0.25">
      <c r="A1210" s="9" t="str">
        <f t="shared" si="72"/>
        <v>11158207036-16_13 – 207036-16 Šefc Imaging Methods 13</v>
      </c>
      <c r="B1210" s="8" t="s">
        <v>8890</v>
      </c>
      <c r="C1210" s="8" t="s">
        <v>8891</v>
      </c>
      <c r="D1210" s="18" t="str">
        <f t="shared" si="73"/>
        <v>11158</v>
      </c>
      <c r="E1210" s="9" t="str">
        <f t="shared" si="74"/>
        <v>11158 – 158 VaV dlouh. konc. rozvoj</v>
      </c>
      <c r="F1210" s="8" t="s">
        <v>10532</v>
      </c>
      <c r="G1210" s="9">
        <f t="shared" si="75"/>
        <v>11158</v>
      </c>
      <c r="H1210" s="9" t="str">
        <f>VLOOKUP(G1210,Tabulka3[],3,0)</f>
        <v>11158 – 158 VaV dlouh. konc. rozvoj</v>
      </c>
    </row>
    <row r="1211" spans="1:8" x14ac:dyDescent="0.25">
      <c r="A1211" s="9" t="str">
        <f t="shared" si="72"/>
        <v>11158207036-17_13 – 207036-17 Šámal Imaging Methods 13</v>
      </c>
      <c r="B1211" s="8" t="s">
        <v>8892</v>
      </c>
      <c r="C1211" s="8" t="s">
        <v>8893</v>
      </c>
      <c r="D1211" s="18" t="str">
        <f t="shared" si="73"/>
        <v>11158</v>
      </c>
      <c r="E1211" s="9" t="str">
        <f t="shared" si="74"/>
        <v>11158 – 158 VaV dlouh. konc. rozvoj</v>
      </c>
      <c r="F1211" s="8" t="s">
        <v>10534</v>
      </c>
      <c r="G1211" s="9">
        <f t="shared" si="75"/>
        <v>11158</v>
      </c>
      <c r="H1211" s="9" t="str">
        <f>VLOOKUP(G1211,Tabulka3[],3,0)</f>
        <v>11158 – 158 VaV dlouh. konc. rozvoj</v>
      </c>
    </row>
    <row r="1212" spans="1:8" x14ac:dyDescent="0.25">
      <c r="A1212" s="9" t="str">
        <f t="shared" si="72"/>
        <v>11158207036-18_13 – 207036-18 Burgetová Imaging Methods 13</v>
      </c>
      <c r="B1212" s="8" t="s">
        <v>8894</v>
      </c>
      <c r="C1212" s="8" t="s">
        <v>8895</v>
      </c>
      <c r="D1212" s="18" t="str">
        <f t="shared" si="73"/>
        <v>11158</v>
      </c>
      <c r="E1212" s="9" t="str">
        <f t="shared" si="74"/>
        <v>11158 – 158 VaV dlouh. konc. rozvoj</v>
      </c>
      <c r="F1212" s="8" t="s">
        <v>10564</v>
      </c>
      <c r="G1212" s="9">
        <f t="shared" si="75"/>
        <v>11158</v>
      </c>
      <c r="H1212" s="9" t="str">
        <f>VLOOKUP(G1212,Tabulka3[],3,0)</f>
        <v>11158 – 158 VaV dlouh. konc. rozvoj</v>
      </c>
    </row>
    <row r="1213" spans="1:8" x14ac:dyDescent="0.25">
      <c r="A1213" s="9" t="str">
        <f t="shared" si="72"/>
        <v>11158207036-19_13 – 207036-19 MSCA Šlachtová 13</v>
      </c>
      <c r="B1213" s="8" t="s">
        <v>8896</v>
      </c>
      <c r="C1213" s="8" t="s">
        <v>8897</v>
      </c>
      <c r="D1213" s="18" t="str">
        <f t="shared" si="73"/>
        <v>11158</v>
      </c>
      <c r="E1213" s="9" t="str">
        <f t="shared" si="74"/>
        <v>11158 – 158 VaV dlouh. konc. rozvoj</v>
      </c>
      <c r="F1213" s="8" t="s">
        <v>10517</v>
      </c>
      <c r="G1213" s="9">
        <f t="shared" si="75"/>
        <v>11158</v>
      </c>
      <c r="H1213" s="9" t="str">
        <f>VLOOKUP(G1213,Tabulka3[],3,0)</f>
        <v>11158 – 158 VaV dlouh. konc. rozvoj</v>
      </c>
    </row>
    <row r="1214" spans="1:8" x14ac:dyDescent="0.25">
      <c r="A1214" s="9" t="str">
        <f t="shared" si="72"/>
        <v>11158207036-2__13 – 207036-2 Jakubek Medical Biochemistry 13</v>
      </c>
      <c r="B1214" s="8" t="s">
        <v>8898</v>
      </c>
      <c r="C1214" s="8" t="s">
        <v>8899</v>
      </c>
      <c r="D1214" s="18" t="str">
        <f t="shared" si="73"/>
        <v>11158</v>
      </c>
      <c r="E1214" s="9" t="str">
        <f t="shared" si="74"/>
        <v>11158 – 158 VaV dlouh. konc. rozvoj</v>
      </c>
      <c r="F1214" s="8" t="s">
        <v>10514</v>
      </c>
      <c r="G1214" s="9">
        <f t="shared" si="75"/>
        <v>11158</v>
      </c>
      <c r="H1214" s="9" t="str">
        <f>VLOOKUP(G1214,Tabulka3[],3,0)</f>
        <v>11158 – 158 VaV dlouh. konc. rozvoj</v>
      </c>
    </row>
    <row r="1215" spans="1:8" x14ac:dyDescent="0.25">
      <c r="A1215" s="9" t="str">
        <f t="shared" si="72"/>
        <v>11158207036-21_13 – 207036-21 Franková RESEDA Labor Diag 13</v>
      </c>
      <c r="B1215" s="8" t="s">
        <v>10269</v>
      </c>
      <c r="C1215" s="8" t="s">
        <v>10270</v>
      </c>
      <c r="D1215" s="18" t="str">
        <f t="shared" si="73"/>
        <v>11158</v>
      </c>
      <c r="E1215" s="9" t="str">
        <f t="shared" si="74"/>
        <v>11158 – 158 VaV dlouh. konc. rozvoj</v>
      </c>
      <c r="F1215" s="8" t="s">
        <v>10539</v>
      </c>
      <c r="G1215" s="9">
        <f t="shared" si="75"/>
        <v>11158</v>
      </c>
      <c r="H1215" s="9" t="str">
        <f>VLOOKUP(G1215,Tabulka3[],3,0)</f>
        <v>11158 – 158 VaV dlouh. konc. rozvoj</v>
      </c>
    </row>
    <row r="1216" spans="1:8" x14ac:dyDescent="0.25">
      <c r="A1216" s="9" t="str">
        <f t="shared" si="72"/>
        <v>11158207036-22_13 – 207036-22 OPTAK Jakubek 832 Med.bioche 13</v>
      </c>
      <c r="B1216" s="8" t="s">
        <v>8900</v>
      </c>
      <c r="C1216" s="8" t="s">
        <v>8901</v>
      </c>
      <c r="D1216" s="18" t="str">
        <f t="shared" si="73"/>
        <v>11158</v>
      </c>
      <c r="E1216" s="9" t="str">
        <f t="shared" si="74"/>
        <v>11158 – 158 VaV dlouh. konc. rozvoj</v>
      </c>
      <c r="F1216" s="8" t="s">
        <v>10514</v>
      </c>
      <c r="G1216" s="9">
        <f t="shared" si="75"/>
        <v>11158</v>
      </c>
      <c r="H1216" s="9" t="str">
        <f>VLOOKUP(G1216,Tabulka3[],3,0)</f>
        <v>11158 – 158 VaV dlouh. konc. rozvoj</v>
      </c>
    </row>
    <row r="1217" spans="1:8" x14ac:dyDescent="0.25">
      <c r="A1217" s="9" t="str">
        <f t="shared" si="72"/>
        <v>11158207036-3__13 – 207036-3 Šeda Medical Genetics 13</v>
      </c>
      <c r="B1217" s="8" t="s">
        <v>8902</v>
      </c>
      <c r="C1217" s="8" t="s">
        <v>8903</v>
      </c>
      <c r="D1217" s="18" t="str">
        <f t="shared" si="73"/>
        <v>11158</v>
      </c>
      <c r="E1217" s="9" t="str">
        <f t="shared" si="74"/>
        <v>11158 – 158 VaV dlouh. konc. rozvoj</v>
      </c>
      <c r="F1217" s="8" t="s">
        <v>10517</v>
      </c>
      <c r="G1217" s="9">
        <f t="shared" si="75"/>
        <v>11158</v>
      </c>
      <c r="H1217" s="9" t="str">
        <f>VLOOKUP(G1217,Tabulka3[],3,0)</f>
        <v>11158 – 158 VaV dlouh. konc. rozvoj</v>
      </c>
    </row>
    <row r="1218" spans="1:8" x14ac:dyDescent="0.25">
      <c r="A1218" s="9" t="str">
        <f t="shared" si="72"/>
        <v>11158207036-36613 – 207036-366 Mlček vklad TREND 13</v>
      </c>
      <c r="B1218" s="8" t="s">
        <v>8904</v>
      </c>
      <c r="C1218" s="8" t="s">
        <v>8905</v>
      </c>
      <c r="D1218" s="18" t="str">
        <f t="shared" si="73"/>
        <v>11158</v>
      </c>
      <c r="E1218" s="9" t="str">
        <f t="shared" si="74"/>
        <v>11158 – 158 VaV dlouh. konc. rozvoj</v>
      </c>
      <c r="F1218" s="8" t="s">
        <v>10516</v>
      </c>
      <c r="G1218" s="9">
        <f t="shared" si="75"/>
        <v>11158</v>
      </c>
      <c r="H1218" s="9" t="str">
        <f>VLOOKUP(G1218,Tabulka3[],3,0)</f>
        <v>11158 – 158 VaV dlouh. konc. rozvoj</v>
      </c>
    </row>
    <row r="1219" spans="1:8" x14ac:dyDescent="0.25">
      <c r="A1219" s="9" t="str">
        <f t="shared" ref="A1219:A1282" si="76">_xlfn.CONCAT(B1219," – ",C1219)</f>
        <v>11158207036-4__13 – 207036-4 Dundr Pathology 13</v>
      </c>
      <c r="B1219" s="8" t="s">
        <v>8906</v>
      </c>
      <c r="C1219" s="8" t="s">
        <v>8907</v>
      </c>
      <c r="D1219" s="18" t="str">
        <f t="shared" ref="D1219:D1282" si="77">MID(B1219,1,5)</f>
        <v>11158</v>
      </c>
      <c r="E1219" s="9" t="str">
        <f t="shared" ref="E1219:E1282" si="78">H1219</f>
        <v>11158 – 158 VaV dlouh. konc. rozvoj</v>
      </c>
      <c r="F1219" s="8" t="s">
        <v>10533</v>
      </c>
      <c r="G1219" s="9">
        <f t="shared" ref="G1219:G1282" si="79">VALUE(D1219)</f>
        <v>11158</v>
      </c>
      <c r="H1219" s="9" t="str">
        <f>VLOOKUP(G1219,Tabulka3[],3,0)</f>
        <v>11158 – 158 VaV dlouh. konc. rozvoj</v>
      </c>
    </row>
    <row r="1220" spans="1:8" x14ac:dyDescent="0.25">
      <c r="A1220" s="9" t="str">
        <f t="shared" si="76"/>
        <v>11158207036-5__13 – 207036-5 Zima Laboratory Diagnostics 13</v>
      </c>
      <c r="B1220" s="8" t="s">
        <v>8908</v>
      </c>
      <c r="C1220" s="8" t="s">
        <v>8909</v>
      </c>
      <c r="D1220" s="18" t="str">
        <f t="shared" si="77"/>
        <v>11158</v>
      </c>
      <c r="E1220" s="9" t="str">
        <f t="shared" si="78"/>
        <v>11158 – 158 VaV dlouh. konc. rozvoj</v>
      </c>
      <c r="F1220" s="8" t="s">
        <v>10539</v>
      </c>
      <c r="G1220" s="9">
        <f t="shared" si="79"/>
        <v>11158</v>
      </c>
      <c r="H1220" s="9" t="str">
        <f>VLOOKUP(G1220,Tabulka3[],3,0)</f>
        <v>11158 – 158 VaV dlouh. konc. rozvoj</v>
      </c>
    </row>
    <row r="1221" spans="1:8" x14ac:dyDescent="0.25">
      <c r="A1221" s="9" t="str">
        <f t="shared" si="76"/>
        <v>11158207036-51_13 – 207036-51 Zima BBM Laboratory Diagnostic 13</v>
      </c>
      <c r="B1221" s="8" t="s">
        <v>8910</v>
      </c>
      <c r="C1221" s="8" t="s">
        <v>8911</v>
      </c>
      <c r="D1221" s="18" t="str">
        <f t="shared" si="77"/>
        <v>11158</v>
      </c>
      <c r="E1221" s="9" t="str">
        <f t="shared" si="78"/>
        <v>11158 – 158 VaV dlouh. konc. rozvoj</v>
      </c>
      <c r="F1221" s="8" t="s">
        <v>10539</v>
      </c>
      <c r="G1221" s="9">
        <f t="shared" si="79"/>
        <v>11158</v>
      </c>
      <c r="H1221" s="9" t="str">
        <f>VLOOKUP(G1221,Tabulka3[],3,0)</f>
        <v>11158 – 158 VaV dlouh. konc. rozvoj</v>
      </c>
    </row>
    <row r="1222" spans="1:8" x14ac:dyDescent="0.25">
      <c r="A1222" s="9" t="str">
        <f t="shared" si="76"/>
        <v>11158207036-6__13 – 207036-6 Vítek Medical Biochemistry 13</v>
      </c>
      <c r="B1222" s="8" t="s">
        <v>8912</v>
      </c>
      <c r="C1222" s="8" t="s">
        <v>8913</v>
      </c>
      <c r="D1222" s="18" t="str">
        <f t="shared" si="77"/>
        <v>11158</v>
      </c>
      <c r="E1222" s="9" t="str">
        <f t="shared" si="78"/>
        <v>11158 – 158 VaV dlouh. konc. rozvoj</v>
      </c>
      <c r="F1222" s="8" t="s">
        <v>10539</v>
      </c>
      <c r="G1222" s="9">
        <f t="shared" si="79"/>
        <v>11158</v>
      </c>
      <c r="H1222" s="9" t="str">
        <f>VLOOKUP(G1222,Tabulka3[],3,0)</f>
        <v>11158 – 158 VaV dlouh. konc. rozvoj</v>
      </c>
    </row>
    <row r="1223" spans="1:8" x14ac:dyDescent="0.25">
      <c r="A1223" s="9" t="str">
        <f t="shared" si="76"/>
        <v>11158207036-7__13 – 207036-7 Kmoch Medical Genetics 13</v>
      </c>
      <c r="B1223" s="8" t="s">
        <v>8914</v>
      </c>
      <c r="C1223" s="8" t="s">
        <v>8915</v>
      </c>
      <c r="D1223" s="18" t="str">
        <f t="shared" si="77"/>
        <v>11158</v>
      </c>
      <c r="E1223" s="9" t="str">
        <f t="shared" si="78"/>
        <v>11158 – 158 VaV dlouh. konc. rozvoj</v>
      </c>
      <c r="F1223" s="8" t="s">
        <v>10540</v>
      </c>
      <c r="G1223" s="9">
        <f t="shared" si="79"/>
        <v>11158</v>
      </c>
      <c r="H1223" s="9" t="str">
        <f>VLOOKUP(G1223,Tabulka3[],3,0)</f>
        <v>11158 – 158 VaV dlouh. konc. rozvoj</v>
      </c>
    </row>
    <row r="1224" spans="1:8" x14ac:dyDescent="0.25">
      <c r="A1224" s="9" t="str">
        <f t="shared" si="76"/>
        <v>11158207036-8__13 – 207036-8 Martásek Medical Genetics 13</v>
      </c>
      <c r="B1224" s="8" t="s">
        <v>8916</v>
      </c>
      <c r="C1224" s="8" t="s">
        <v>8917</v>
      </c>
      <c r="D1224" s="18" t="str">
        <f t="shared" si="77"/>
        <v>11158</v>
      </c>
      <c r="E1224" s="9" t="str">
        <f t="shared" si="78"/>
        <v>11158 – 158 VaV dlouh. konc. rozvoj</v>
      </c>
      <c r="F1224" s="8" t="s">
        <v>10540</v>
      </c>
      <c r="G1224" s="9">
        <f t="shared" si="79"/>
        <v>11158</v>
      </c>
      <c r="H1224" s="9" t="str">
        <f>VLOOKUP(G1224,Tabulka3[],3,0)</f>
        <v>11158 – 158 VaV dlouh. konc. rozvoj</v>
      </c>
    </row>
    <row r="1225" spans="1:8" x14ac:dyDescent="0.25">
      <c r="A1225" s="9" t="str">
        <f t="shared" si="76"/>
        <v>11158207036-9__13 – 207036-9 Vokurka Physiology Pathophysio 13</v>
      </c>
      <c r="B1225" s="8" t="s">
        <v>8918</v>
      </c>
      <c r="C1225" s="8" t="s">
        <v>8919</v>
      </c>
      <c r="D1225" s="18" t="str">
        <f t="shared" si="77"/>
        <v>11158</v>
      </c>
      <c r="E1225" s="9" t="str">
        <f t="shared" si="78"/>
        <v>11158 – 158 VaV dlouh. konc. rozvoj</v>
      </c>
      <c r="F1225" s="8" t="s">
        <v>10519</v>
      </c>
      <c r="G1225" s="9">
        <f t="shared" si="79"/>
        <v>11158</v>
      </c>
      <c r="H1225" s="9" t="str">
        <f>VLOOKUP(G1225,Tabulka3[],3,0)</f>
        <v>11158 – 158 VaV dlouh. konc. rozvoj</v>
      </c>
    </row>
    <row r="1226" spans="1:8" x14ac:dyDescent="0.25">
      <c r="A1226" s="9" t="str">
        <f t="shared" si="76"/>
        <v>11158207036-96_13 – 207036-96 GAČR Hubálek Kalbáčová vklad 13</v>
      </c>
      <c r="B1226" s="8" t="s">
        <v>8920</v>
      </c>
      <c r="C1226" s="8" t="s">
        <v>8921</v>
      </c>
      <c r="D1226" s="18" t="str">
        <f t="shared" si="77"/>
        <v>11158</v>
      </c>
      <c r="E1226" s="9" t="str">
        <f t="shared" si="78"/>
        <v>11158 – 158 VaV dlouh. konc. rozvoj</v>
      </c>
      <c r="F1226" s="8" t="s">
        <v>10519</v>
      </c>
      <c r="G1226" s="9">
        <f t="shared" si="79"/>
        <v>11158</v>
      </c>
      <c r="H1226" s="9" t="str">
        <f>VLOOKUP(G1226,Tabulka3[],3,0)</f>
        <v>11158 – 158 VaV dlouh. konc. rozvoj</v>
      </c>
    </row>
    <row r="1227" spans="1:8" x14ac:dyDescent="0.25">
      <c r="A1227" s="9" t="str">
        <f t="shared" si="76"/>
        <v>11158207037-1__13 – 207037-1 Kršek Endocrinology 13</v>
      </c>
      <c r="B1227" s="8" t="s">
        <v>8922</v>
      </c>
      <c r="C1227" s="8" t="s">
        <v>8923</v>
      </c>
      <c r="D1227" s="18" t="str">
        <f t="shared" si="77"/>
        <v>11158</v>
      </c>
      <c r="E1227" s="9" t="str">
        <f t="shared" si="78"/>
        <v>11158 – 158 VaV dlouh. konc. rozvoj</v>
      </c>
      <c r="F1227" s="8" t="s">
        <v>10554</v>
      </c>
      <c r="G1227" s="9">
        <f t="shared" si="79"/>
        <v>11158</v>
      </c>
      <c r="H1227" s="9" t="str">
        <f>VLOOKUP(G1227,Tabulka3[],3,0)</f>
        <v>11158 – 158 VaV dlouh. konc. rozvoj</v>
      </c>
    </row>
    <row r="1228" spans="1:8" x14ac:dyDescent="0.25">
      <c r="A1228" s="9" t="str">
        <f t="shared" si="76"/>
        <v>11158207037-2__13 – 207037-2 Kožich Endocrinology 13</v>
      </c>
      <c r="B1228" s="8" t="s">
        <v>8924</v>
      </c>
      <c r="C1228" s="8" t="s">
        <v>8925</v>
      </c>
      <c r="D1228" s="18" t="str">
        <f t="shared" si="77"/>
        <v>11158</v>
      </c>
      <c r="E1228" s="9" t="str">
        <f t="shared" si="78"/>
        <v>11158 – 158 VaV dlouh. konc. rozvoj</v>
      </c>
      <c r="F1228" s="8" t="s">
        <v>10540</v>
      </c>
      <c r="G1228" s="9">
        <f t="shared" si="79"/>
        <v>11158</v>
      </c>
      <c r="H1228" s="9" t="str">
        <f>VLOOKUP(G1228,Tabulka3[],3,0)</f>
        <v>11158 – 158 VaV dlouh. konc. rozvoj</v>
      </c>
    </row>
    <row r="1229" spans="1:8" x14ac:dyDescent="0.25">
      <c r="A1229" s="9" t="str">
        <f t="shared" si="76"/>
        <v>11158207037-6__13 – 207037-6 Netuka Endocrinology 13</v>
      </c>
      <c r="B1229" s="8" t="s">
        <v>8926</v>
      </c>
      <c r="C1229" s="8" t="s">
        <v>8927</v>
      </c>
      <c r="D1229" s="18" t="str">
        <f t="shared" si="77"/>
        <v>11158</v>
      </c>
      <c r="E1229" s="9" t="str">
        <f t="shared" si="78"/>
        <v>11158 – 158 VaV dlouh. konc. rozvoj</v>
      </c>
      <c r="F1229" s="8" t="s">
        <v>10581</v>
      </c>
      <c r="G1229" s="9">
        <f t="shared" si="79"/>
        <v>11158</v>
      </c>
      <c r="H1229" s="9" t="str">
        <f>VLOOKUP(G1229,Tabulka3[],3,0)</f>
        <v>11158 – 158 VaV dlouh. konc. rozvoj</v>
      </c>
    </row>
    <row r="1230" spans="1:8" x14ac:dyDescent="0.25">
      <c r="A1230" s="9" t="str">
        <f t="shared" si="76"/>
        <v>11158207038-1__13 – 207038-1 Jech Neurology 13</v>
      </c>
      <c r="B1230" s="8" t="s">
        <v>8928</v>
      </c>
      <c r="C1230" s="8" t="s">
        <v>8929</v>
      </c>
      <c r="D1230" s="18" t="str">
        <f t="shared" si="77"/>
        <v>11158</v>
      </c>
      <c r="E1230" s="9" t="str">
        <f t="shared" si="78"/>
        <v>11158 – 158 VaV dlouh. konc. rozvoj</v>
      </c>
      <c r="F1230" s="8" t="s">
        <v>10561</v>
      </c>
      <c r="G1230" s="9">
        <f t="shared" si="79"/>
        <v>11158</v>
      </c>
      <c r="H1230" s="9" t="str">
        <f>VLOOKUP(G1230,Tabulka3[],3,0)</f>
        <v>11158 – 158 VaV dlouh. konc. rozvoj</v>
      </c>
    </row>
    <row r="1231" spans="1:8" x14ac:dyDescent="0.25">
      <c r="A1231" s="9" t="str">
        <f t="shared" si="76"/>
        <v>11158207038-2__13 – 207038-2 Anders Psychiatry and Sexology 13</v>
      </c>
      <c r="B1231" s="8" t="s">
        <v>8930</v>
      </c>
      <c r="C1231" s="8" t="s">
        <v>8931</v>
      </c>
      <c r="D1231" s="18" t="str">
        <f t="shared" si="77"/>
        <v>11158</v>
      </c>
      <c r="E1231" s="9" t="str">
        <f t="shared" si="78"/>
        <v>11158 – 158 VaV dlouh. konc. rozvoj</v>
      </c>
      <c r="F1231" s="8" t="s">
        <v>10562</v>
      </c>
      <c r="G1231" s="9">
        <f t="shared" si="79"/>
        <v>11158</v>
      </c>
      <c r="H1231" s="9" t="str">
        <f>VLOOKUP(G1231,Tabulka3[],3,0)</f>
        <v>11158 – 158 VaV dlouh. konc. rozvoj</v>
      </c>
    </row>
    <row r="1232" spans="1:8" x14ac:dyDescent="0.25">
      <c r="A1232" s="9" t="str">
        <f t="shared" si="76"/>
        <v>11158207038-3__13 – 207038-3 Jech Neuropsychology 13</v>
      </c>
      <c r="B1232" s="8" t="s">
        <v>8932</v>
      </c>
      <c r="C1232" s="8" t="s">
        <v>8933</v>
      </c>
      <c r="D1232" s="18" t="str">
        <f t="shared" si="77"/>
        <v>11158</v>
      </c>
      <c r="E1232" s="9" t="str">
        <f t="shared" si="78"/>
        <v>11158 – 158 VaV dlouh. konc. rozvoj</v>
      </c>
      <c r="F1232" s="8" t="s">
        <v>10561</v>
      </c>
      <c r="G1232" s="9">
        <f t="shared" si="79"/>
        <v>11158</v>
      </c>
      <c r="H1232" s="9" t="str">
        <f>VLOOKUP(G1232,Tabulka3[],3,0)</f>
        <v>11158 – 158 VaV dlouh. konc. rozvoj</v>
      </c>
    </row>
    <row r="1233" spans="1:8" x14ac:dyDescent="0.25">
      <c r="A1233" s="9" t="str">
        <f t="shared" si="76"/>
        <v>11158207039-1__13 – 207039-1 Smetana Oncology 13</v>
      </c>
      <c r="B1233" s="8" t="s">
        <v>8934</v>
      </c>
      <c r="C1233" s="8" t="s">
        <v>8935</v>
      </c>
      <c r="D1233" s="18" t="str">
        <f t="shared" si="77"/>
        <v>11158</v>
      </c>
      <c r="E1233" s="9" t="str">
        <f t="shared" si="78"/>
        <v>11158 – 158 VaV dlouh. konc. rozvoj</v>
      </c>
      <c r="F1233" s="8" t="s">
        <v>10512</v>
      </c>
      <c r="G1233" s="9">
        <f t="shared" si="79"/>
        <v>11158</v>
      </c>
      <c r="H1233" s="9" t="str">
        <f>VLOOKUP(G1233,Tabulka3[],3,0)</f>
        <v>11158 – 158 VaV dlouh. konc. rozvoj</v>
      </c>
    </row>
    <row r="1234" spans="1:8" x14ac:dyDescent="0.25">
      <c r="A1234" s="9" t="str">
        <f t="shared" si="76"/>
        <v>11158207039-10_13 – 207039-10 Cetkovský Haematology 13</v>
      </c>
      <c r="B1234" s="8" t="s">
        <v>8936</v>
      </c>
      <c r="C1234" s="8" t="s">
        <v>8937</v>
      </c>
      <c r="D1234" s="18" t="str">
        <f t="shared" si="77"/>
        <v>11158</v>
      </c>
      <c r="E1234" s="9" t="str">
        <f t="shared" si="78"/>
        <v>11158 – 158 VaV dlouh. konc. rozvoj</v>
      </c>
      <c r="F1234" s="8" t="s">
        <v>10521</v>
      </c>
      <c r="G1234" s="9">
        <f t="shared" si="79"/>
        <v>11158</v>
      </c>
      <c r="H1234" s="9" t="str">
        <f>VLOOKUP(G1234,Tabulka3[],3,0)</f>
        <v>11158 – 158 VaV dlouh. konc. rozvoj</v>
      </c>
    </row>
    <row r="1235" spans="1:8" x14ac:dyDescent="0.25">
      <c r="A1235" s="9" t="str">
        <f t="shared" si="76"/>
        <v>11158207039-11_13 – 207039-11 Sýkora Oncology 13</v>
      </c>
      <c r="B1235" s="8" t="s">
        <v>8938</v>
      </c>
      <c r="C1235" s="8" t="s">
        <v>8939</v>
      </c>
      <c r="D1235" s="18" t="str">
        <f t="shared" si="77"/>
        <v>11158</v>
      </c>
      <c r="E1235" s="9" t="str">
        <f t="shared" si="78"/>
        <v>11158 – 158 VaV dlouh. konc. rozvoj</v>
      </c>
      <c r="F1235" s="8" t="s">
        <v>10531</v>
      </c>
      <c r="G1235" s="9">
        <f t="shared" si="79"/>
        <v>11158</v>
      </c>
      <c r="H1235" s="9" t="str">
        <f>VLOOKUP(G1235,Tabulka3[],3,0)</f>
        <v>11158 – 158 VaV dlouh. konc. rozvoj</v>
      </c>
    </row>
    <row r="1236" spans="1:8" x14ac:dyDescent="0.25">
      <c r="A1236" s="9" t="str">
        <f t="shared" si="76"/>
        <v>11158207039-13_13 – 207039-13 Netuka Oncology 13</v>
      </c>
      <c r="B1236" s="8" t="s">
        <v>8940</v>
      </c>
      <c r="C1236" s="8" t="s">
        <v>8941</v>
      </c>
      <c r="D1236" s="18" t="str">
        <f t="shared" si="77"/>
        <v>11158</v>
      </c>
      <c r="E1236" s="9" t="str">
        <f t="shared" si="78"/>
        <v>11158 – 158 VaV dlouh. konc. rozvoj</v>
      </c>
      <c r="F1236" s="8" t="s">
        <v>10581</v>
      </c>
      <c r="G1236" s="9">
        <f t="shared" si="79"/>
        <v>11158</v>
      </c>
      <c r="H1236" s="9" t="str">
        <f>VLOOKUP(G1236,Tabulka3[],3,0)</f>
        <v>11158 – 158 VaV dlouh. konc. rozvoj</v>
      </c>
    </row>
    <row r="1237" spans="1:8" x14ac:dyDescent="0.25">
      <c r="A1237" s="9" t="str">
        <f t="shared" si="76"/>
        <v>11158207039-2__13 – 207039-2 Šedo Oncology 13</v>
      </c>
      <c r="B1237" s="8" t="s">
        <v>8942</v>
      </c>
      <c r="C1237" s="8" t="s">
        <v>8943</v>
      </c>
      <c r="D1237" s="18" t="str">
        <f t="shared" si="77"/>
        <v>11158</v>
      </c>
      <c r="E1237" s="9" t="str">
        <f t="shared" si="78"/>
        <v>11158 – 158 VaV dlouh. konc. rozvoj</v>
      </c>
      <c r="F1237" s="8" t="s">
        <v>10515</v>
      </c>
      <c r="G1237" s="9">
        <f t="shared" si="79"/>
        <v>11158</v>
      </c>
      <c r="H1237" s="9" t="str">
        <f>VLOOKUP(G1237,Tabulka3[],3,0)</f>
        <v>11158 – 158 VaV dlouh. konc. rozvoj</v>
      </c>
    </row>
    <row r="1238" spans="1:8" x14ac:dyDescent="0.25">
      <c r="A1238" s="9" t="str">
        <f t="shared" si="76"/>
        <v>11158207039-3__13 – 207039-3 Cmarko Oncology 13</v>
      </c>
      <c r="B1238" s="8" t="s">
        <v>8944</v>
      </c>
      <c r="C1238" s="8" t="s">
        <v>8945</v>
      </c>
      <c r="D1238" s="18" t="str">
        <f t="shared" si="77"/>
        <v>11158</v>
      </c>
      <c r="E1238" s="9" t="str">
        <f t="shared" si="78"/>
        <v>11158 – 158 VaV dlouh. konc. rozvoj</v>
      </c>
      <c r="F1238" s="8" t="s">
        <v>10517</v>
      </c>
      <c r="G1238" s="9">
        <f t="shared" si="79"/>
        <v>11158</v>
      </c>
      <c r="H1238" s="9" t="str">
        <f>VLOOKUP(G1238,Tabulka3[],3,0)</f>
        <v>11158 – 158 VaV dlouh. konc. rozvoj</v>
      </c>
    </row>
    <row r="1239" spans="1:8" x14ac:dyDescent="0.25">
      <c r="A1239" s="9" t="str">
        <f t="shared" si="76"/>
        <v>11158207039-4__13 – 207039-4 Stopka Heamatology 13</v>
      </c>
      <c r="B1239" s="8" t="s">
        <v>8946</v>
      </c>
      <c r="C1239" s="8" t="s">
        <v>8947</v>
      </c>
      <c r="D1239" s="18" t="str">
        <f t="shared" si="77"/>
        <v>11158</v>
      </c>
      <c r="E1239" s="9" t="str">
        <f t="shared" si="78"/>
        <v>11158 – 158 VaV dlouh. konc. rozvoj</v>
      </c>
      <c r="F1239" s="8" t="s">
        <v>10514</v>
      </c>
      <c r="G1239" s="9">
        <f t="shared" si="79"/>
        <v>11158</v>
      </c>
      <c r="H1239" s="9" t="str">
        <f>VLOOKUP(G1239,Tabulka3[],3,0)</f>
        <v>11158 – 158 VaV dlouh. konc. rozvoj</v>
      </c>
    </row>
    <row r="1240" spans="1:8" x14ac:dyDescent="0.25">
      <c r="A1240" s="9" t="str">
        <f t="shared" si="76"/>
        <v>11158207039-5__13 – 207039-5 Janoštiak Oncology PRIMUS 13</v>
      </c>
      <c r="B1240" s="8" t="s">
        <v>8948</v>
      </c>
      <c r="C1240" s="8" t="s">
        <v>8949</v>
      </c>
      <c r="D1240" s="18" t="str">
        <f t="shared" si="77"/>
        <v>11158</v>
      </c>
      <c r="E1240" s="9" t="str">
        <f t="shared" si="78"/>
        <v>11158 – 158 VaV dlouh. konc. rozvoj</v>
      </c>
      <c r="F1240" s="8" t="s">
        <v>10514</v>
      </c>
      <c r="G1240" s="9">
        <f t="shared" si="79"/>
        <v>11158</v>
      </c>
      <c r="H1240" s="9" t="str">
        <f>VLOOKUP(G1240,Tabulka3[],3,0)</f>
        <v>11158 – 158 VaV dlouh. konc. rozvoj</v>
      </c>
    </row>
    <row r="1241" spans="1:8" x14ac:dyDescent="0.25">
      <c r="A1241" s="9" t="str">
        <f t="shared" si="76"/>
        <v>11158207039-6__13 – 207039-6 Trněný Heamatology 13</v>
      </c>
      <c r="B1241" s="8" t="s">
        <v>8950</v>
      </c>
      <c r="C1241" s="8" t="s">
        <v>8951</v>
      </c>
      <c r="D1241" s="18" t="str">
        <f t="shared" si="77"/>
        <v>11158</v>
      </c>
      <c r="E1241" s="9" t="str">
        <f t="shared" si="78"/>
        <v>11158 – 158 VaV dlouh. konc. rozvoj</v>
      </c>
      <c r="F1241" s="8" t="s">
        <v>10551</v>
      </c>
      <c r="G1241" s="9">
        <f t="shared" si="79"/>
        <v>11158</v>
      </c>
      <c r="H1241" s="9" t="str">
        <f>VLOOKUP(G1241,Tabulka3[],3,0)</f>
        <v>11158 – 158 VaV dlouh. konc. rozvoj</v>
      </c>
    </row>
    <row r="1242" spans="1:8" x14ac:dyDescent="0.25">
      <c r="A1242" s="9" t="str">
        <f t="shared" si="76"/>
        <v>11158207039-7__13 – 207039-7 Vokurka Heamatology 13</v>
      </c>
      <c r="B1242" s="8" t="s">
        <v>8952</v>
      </c>
      <c r="C1242" s="8" t="s">
        <v>8953</v>
      </c>
      <c r="D1242" s="18" t="str">
        <f t="shared" si="77"/>
        <v>11158</v>
      </c>
      <c r="E1242" s="9" t="str">
        <f t="shared" si="78"/>
        <v>11158 – 158 VaV dlouh. konc. rozvoj</v>
      </c>
      <c r="F1242" s="8" t="s">
        <v>10519</v>
      </c>
      <c r="G1242" s="9">
        <f t="shared" si="79"/>
        <v>11158</v>
      </c>
      <c r="H1242" s="9" t="str">
        <f>VLOOKUP(G1242,Tabulka3[],3,0)</f>
        <v>11158 – 158 VaV dlouh. konc. rozvoj</v>
      </c>
    </row>
    <row r="1243" spans="1:8" x14ac:dyDescent="0.25">
      <c r="A1243" s="9" t="str">
        <f t="shared" si="76"/>
        <v>11158207039-8__13 – 207039-8 Urbánek Oncology 13</v>
      </c>
      <c r="B1243" s="8" t="s">
        <v>8954</v>
      </c>
      <c r="C1243" s="8" t="s">
        <v>8955</v>
      </c>
      <c r="D1243" s="18" t="str">
        <f t="shared" si="77"/>
        <v>11158</v>
      </c>
      <c r="E1243" s="9" t="str">
        <f t="shared" si="78"/>
        <v>11158 – 158 VaV dlouh. konc. rozvoj</v>
      </c>
      <c r="F1243" s="8" t="s">
        <v>10582</v>
      </c>
      <c r="G1243" s="9">
        <f t="shared" si="79"/>
        <v>11158</v>
      </c>
      <c r="H1243" s="9" t="str">
        <f>VLOOKUP(G1243,Tabulka3[],3,0)</f>
        <v>11158 – 158 VaV dlouh. konc. rozvoj</v>
      </c>
    </row>
    <row r="1244" spans="1:8" x14ac:dyDescent="0.25">
      <c r="A1244" s="9" t="str">
        <f t="shared" si="76"/>
        <v>11158207039-9__13 – 207039-9 Petruželka Oncology 13</v>
      </c>
      <c r="B1244" s="8" t="s">
        <v>8956</v>
      </c>
      <c r="C1244" s="8" t="s">
        <v>8957</v>
      </c>
      <c r="D1244" s="18" t="str">
        <f t="shared" si="77"/>
        <v>11158</v>
      </c>
      <c r="E1244" s="9" t="str">
        <f t="shared" si="78"/>
        <v>11158 – 158 VaV dlouh. konc. rozvoj</v>
      </c>
      <c r="F1244" s="8" t="s">
        <v>10565</v>
      </c>
      <c r="G1244" s="9">
        <f t="shared" si="79"/>
        <v>11158</v>
      </c>
      <c r="H1244" s="9" t="str">
        <f>VLOOKUP(G1244,Tabulka3[],3,0)</f>
        <v>11158 – 158 VaV dlouh. konc. rozvoj</v>
      </c>
    </row>
    <row r="1245" spans="1:8" x14ac:dyDescent="0.25">
      <c r="A1245" s="9" t="str">
        <f t="shared" si="76"/>
        <v>11158207040-1__13 – 207040-1 Honzík Pediatrics 13</v>
      </c>
      <c r="B1245" s="8" t="s">
        <v>8958</v>
      </c>
      <c r="C1245" s="8" t="s">
        <v>8959</v>
      </c>
      <c r="D1245" s="18" t="str">
        <f t="shared" si="77"/>
        <v>11158</v>
      </c>
      <c r="E1245" s="9" t="str">
        <f t="shared" si="78"/>
        <v>11158 – 158 VaV dlouh. konc. rozvoj</v>
      </c>
      <c r="F1245" s="8" t="s">
        <v>10540</v>
      </c>
      <c r="G1245" s="9">
        <f t="shared" si="79"/>
        <v>11158</v>
      </c>
      <c r="H1245" s="9" t="str">
        <f>VLOOKUP(G1245,Tabulka3[],3,0)</f>
        <v>11158 – 158 VaV dlouh. konc. rozvoj</v>
      </c>
    </row>
    <row r="1246" spans="1:8" x14ac:dyDescent="0.25">
      <c r="A1246" s="9" t="str">
        <f t="shared" si="76"/>
        <v>11158207040-3__13 – 207040-3 Gonsorčíková Pediatrics 13</v>
      </c>
      <c r="B1246" s="8" t="s">
        <v>8960</v>
      </c>
      <c r="C1246" s="8" t="s">
        <v>8961</v>
      </c>
      <c r="D1246" s="18" t="str">
        <f t="shared" si="77"/>
        <v>11158</v>
      </c>
      <c r="E1246" s="9" t="str">
        <f t="shared" si="78"/>
        <v>11158 – 158 VaV dlouh. konc. rozvoj</v>
      </c>
      <c r="F1246" s="8" t="s">
        <v>10542</v>
      </c>
      <c r="G1246" s="9">
        <f t="shared" si="79"/>
        <v>11158</v>
      </c>
      <c r="H1246" s="9" t="str">
        <f>VLOOKUP(G1246,Tabulka3[],3,0)</f>
        <v>11158 – 158 VaV dlouh. konc. rozvoj</v>
      </c>
    </row>
    <row r="1247" spans="1:8" x14ac:dyDescent="0.25">
      <c r="A1247" s="9" t="str">
        <f t="shared" si="76"/>
        <v>11158207041-1__13 – 207041-1 Mysliveček Pharmacology 13</v>
      </c>
      <c r="B1247" s="8" t="s">
        <v>8962</v>
      </c>
      <c r="C1247" s="8" t="s">
        <v>8963</v>
      </c>
      <c r="D1247" s="18" t="str">
        <f t="shared" si="77"/>
        <v>11158</v>
      </c>
      <c r="E1247" s="9" t="str">
        <f t="shared" si="78"/>
        <v>11158 – 158 VaV dlouh. konc. rozvoj</v>
      </c>
      <c r="F1247" s="8" t="s">
        <v>10516</v>
      </c>
      <c r="G1247" s="9">
        <f t="shared" si="79"/>
        <v>11158</v>
      </c>
      <c r="H1247" s="9" t="str">
        <f>VLOOKUP(G1247,Tabulka3[],3,0)</f>
        <v>11158 – 158 VaV dlouh. konc. rozvoj</v>
      </c>
    </row>
    <row r="1248" spans="1:8" x14ac:dyDescent="0.25">
      <c r="A1248" s="9" t="str">
        <f t="shared" si="76"/>
        <v>11158207041-2__13 – 207041-2 Slanař Pharmacology 13</v>
      </c>
      <c r="B1248" s="8" t="s">
        <v>8964</v>
      </c>
      <c r="C1248" s="8" t="s">
        <v>8965</v>
      </c>
      <c r="D1248" s="18" t="str">
        <f t="shared" si="77"/>
        <v>11158</v>
      </c>
      <c r="E1248" s="9" t="str">
        <f t="shared" si="78"/>
        <v>11158 – 158 VaV dlouh. konc. rozvoj</v>
      </c>
      <c r="F1248" s="8" t="s">
        <v>10520</v>
      </c>
      <c r="G1248" s="9">
        <f t="shared" si="79"/>
        <v>11158</v>
      </c>
      <c r="H1248" s="9" t="str">
        <f>VLOOKUP(G1248,Tabulka3[],3,0)</f>
        <v>11158 – 158 VaV dlouh. konc. rozvoj</v>
      </c>
    </row>
    <row r="1249" spans="1:8" x14ac:dyDescent="0.25">
      <c r="A1249" s="9" t="str">
        <f t="shared" si="76"/>
        <v>11158207041-3__13 – 207041-3 Zacharov Pharmacology 13</v>
      </c>
      <c r="B1249" s="8" t="s">
        <v>8966</v>
      </c>
      <c r="C1249" s="8" t="s">
        <v>8967</v>
      </c>
      <c r="D1249" s="18" t="str">
        <f t="shared" si="77"/>
        <v>11158</v>
      </c>
      <c r="E1249" s="9" t="str">
        <f t="shared" si="78"/>
        <v>11158 – 158 VaV dlouh. konc. rozvoj</v>
      </c>
      <c r="F1249" s="8" t="s">
        <v>10556</v>
      </c>
      <c r="G1249" s="9">
        <f t="shared" si="79"/>
        <v>11158</v>
      </c>
      <c r="H1249" s="9" t="str">
        <f>VLOOKUP(G1249,Tabulka3[],3,0)</f>
        <v>11158 – 158 VaV dlouh. konc. rozvoj</v>
      </c>
    </row>
    <row r="1250" spans="1:8" x14ac:dyDescent="0.25">
      <c r="A1250" s="9" t="str">
        <f t="shared" si="76"/>
        <v>11158207042-1__13 – 207042-1 Vilikus Rehabilitation Medicine 13</v>
      </c>
      <c r="B1250" s="8" t="s">
        <v>8968</v>
      </c>
      <c r="C1250" s="8" t="s">
        <v>8969</v>
      </c>
      <c r="D1250" s="18" t="str">
        <f t="shared" si="77"/>
        <v>11158</v>
      </c>
      <c r="E1250" s="9" t="str">
        <f t="shared" si="78"/>
        <v>11158 – 158 VaV dlouh. konc. rozvoj</v>
      </c>
      <c r="F1250" s="8" t="s">
        <v>10538</v>
      </c>
      <c r="G1250" s="9">
        <f t="shared" si="79"/>
        <v>11158</v>
      </c>
      <c r="H1250" s="9" t="str">
        <f>VLOOKUP(G1250,Tabulka3[],3,0)</f>
        <v>11158 – 158 VaV dlouh. konc. rozvoj</v>
      </c>
    </row>
    <row r="1251" spans="1:8" x14ac:dyDescent="0.25">
      <c r="A1251" s="9" t="str">
        <f t="shared" si="76"/>
        <v>11158207042-3__13 – 207042-3 Angerová Rehabilitation medicin 13</v>
      </c>
      <c r="B1251" s="8" t="s">
        <v>8970</v>
      </c>
      <c r="C1251" s="8" t="s">
        <v>8971</v>
      </c>
      <c r="D1251" s="18" t="str">
        <f t="shared" si="77"/>
        <v>11158</v>
      </c>
      <c r="E1251" s="9" t="str">
        <f t="shared" si="78"/>
        <v>11158 – 158 VaV dlouh. konc. rozvoj</v>
      </c>
      <c r="F1251" s="8" t="s">
        <v>10566</v>
      </c>
      <c r="G1251" s="9">
        <f t="shared" si="79"/>
        <v>11158</v>
      </c>
      <c r="H1251" s="9" t="str">
        <f>VLOOKUP(G1251,Tabulka3[],3,0)</f>
        <v>11158 – 158 VaV dlouh. konc. rozvoj</v>
      </c>
    </row>
    <row r="1252" spans="1:8" x14ac:dyDescent="0.25">
      <c r="A1252" s="9" t="str">
        <f t="shared" si="76"/>
        <v>11158207043-1__13 – 207043-1 Krška Abdominal Surgery 13</v>
      </c>
      <c r="B1252" s="8" t="s">
        <v>8972</v>
      </c>
      <c r="C1252" s="8" t="s">
        <v>8973</v>
      </c>
      <c r="D1252" s="18" t="str">
        <f t="shared" si="77"/>
        <v>11158</v>
      </c>
      <c r="E1252" s="9" t="str">
        <f t="shared" si="78"/>
        <v>11158 – 158 VaV dlouh. konc. rozvoj</v>
      </c>
      <c r="F1252" s="8" t="s">
        <v>10569</v>
      </c>
      <c r="G1252" s="9">
        <f t="shared" si="79"/>
        <v>11158</v>
      </c>
      <c r="H1252" s="9" t="str">
        <f>VLOOKUP(G1252,Tabulka3[],3,0)</f>
        <v>11158 – 158 VaV dlouh. konc. rozvoj</v>
      </c>
    </row>
    <row r="1253" spans="1:8" x14ac:dyDescent="0.25">
      <c r="A1253" s="9" t="str">
        <f t="shared" si="76"/>
        <v>11158207043-2__13 – 207043-2 Plzák Otorhinolaryngology 13</v>
      </c>
      <c r="B1253" s="8" t="s">
        <v>8974</v>
      </c>
      <c r="C1253" s="8" t="s">
        <v>8975</v>
      </c>
      <c r="D1253" s="18" t="str">
        <f t="shared" si="77"/>
        <v>11158</v>
      </c>
      <c r="E1253" s="9" t="str">
        <f t="shared" si="78"/>
        <v>11158 – 158 VaV dlouh. konc. rozvoj</v>
      </c>
      <c r="F1253" s="8" t="s">
        <v>10575</v>
      </c>
      <c r="G1253" s="9">
        <f t="shared" si="79"/>
        <v>11158</v>
      </c>
      <c r="H1253" s="9" t="str">
        <f>VLOOKUP(G1253,Tabulka3[],3,0)</f>
        <v>11158 – 158 VaV dlouh. konc. rozvoj</v>
      </c>
    </row>
    <row r="1254" spans="1:8" x14ac:dyDescent="0.25">
      <c r="A1254" s="9" t="str">
        <f t="shared" si="76"/>
        <v>11158207043-3__13 – 207043-3 Landor Orthopaedics 13</v>
      </c>
      <c r="B1254" s="8" t="s">
        <v>8976</v>
      </c>
      <c r="C1254" s="8" t="s">
        <v>8977</v>
      </c>
      <c r="D1254" s="18" t="str">
        <f t="shared" si="77"/>
        <v>11158</v>
      </c>
      <c r="E1254" s="9" t="str">
        <f t="shared" si="78"/>
        <v>11158 – 158 VaV dlouh. konc. rozvoj</v>
      </c>
      <c r="F1254" s="8" t="s">
        <v>10573</v>
      </c>
      <c r="G1254" s="9">
        <f t="shared" si="79"/>
        <v>11158</v>
      </c>
      <c r="H1254" s="9" t="str">
        <f>VLOOKUP(G1254,Tabulka3[],3,0)</f>
        <v>11158 – 158 VaV dlouh. konc. rozvoj</v>
      </c>
    </row>
    <row r="1255" spans="1:8" x14ac:dyDescent="0.25">
      <c r="A1255" s="9" t="str">
        <f t="shared" si="76"/>
        <v>11158207043-34713 – 207043-347 Heissigerová vklad TREND 13</v>
      </c>
      <c r="B1255" s="8" t="s">
        <v>8978</v>
      </c>
      <c r="C1255" s="8" t="s">
        <v>8979</v>
      </c>
      <c r="D1255" s="18" t="str">
        <f t="shared" si="77"/>
        <v>11158</v>
      </c>
      <c r="E1255" s="9" t="str">
        <f t="shared" si="78"/>
        <v>11158 – 158 VaV dlouh. konc. rozvoj</v>
      </c>
      <c r="F1255" s="8" t="s">
        <v>10577</v>
      </c>
      <c r="G1255" s="9">
        <f t="shared" si="79"/>
        <v>11158</v>
      </c>
      <c r="H1255" s="9" t="str">
        <f>VLOOKUP(G1255,Tabulka3[],3,0)</f>
        <v>11158 – 158 VaV dlouh. konc. rozvoj</v>
      </c>
    </row>
    <row r="1256" spans="1:8" x14ac:dyDescent="0.25">
      <c r="A1256" s="9" t="str">
        <f t="shared" si="76"/>
        <v>11158207043-4__13 – 207043-4 Heissigerová Ophtalmology 13</v>
      </c>
      <c r="B1256" s="8" t="s">
        <v>8980</v>
      </c>
      <c r="C1256" s="8" t="s">
        <v>8981</v>
      </c>
      <c r="D1256" s="18" t="str">
        <f t="shared" si="77"/>
        <v>11158</v>
      </c>
      <c r="E1256" s="9" t="str">
        <f t="shared" si="78"/>
        <v>11158 – 158 VaV dlouh. konc. rozvoj</v>
      </c>
      <c r="F1256" s="8" t="s">
        <v>10577</v>
      </c>
      <c r="G1256" s="9">
        <f t="shared" si="79"/>
        <v>11158</v>
      </c>
      <c r="H1256" s="9" t="str">
        <f>VLOOKUP(G1256,Tabulka3[],3,0)</f>
        <v>11158 – 158 VaV dlouh. konc. rozvoj</v>
      </c>
    </row>
    <row r="1257" spans="1:8" x14ac:dyDescent="0.25">
      <c r="A1257" s="9" t="str">
        <f t="shared" si="76"/>
        <v>11158207043-5__13 – 207043-5 Soukup Urology 13</v>
      </c>
      <c r="B1257" s="8" t="s">
        <v>10271</v>
      </c>
      <c r="C1257" s="8" t="s">
        <v>10272</v>
      </c>
      <c r="D1257" s="18" t="str">
        <f t="shared" si="77"/>
        <v>11158</v>
      </c>
      <c r="E1257" s="9" t="str">
        <f t="shared" si="78"/>
        <v>11158 – 158 VaV dlouh. konc. rozvoj</v>
      </c>
      <c r="F1257" s="8" t="s">
        <v>10574</v>
      </c>
      <c r="G1257" s="9">
        <f t="shared" si="79"/>
        <v>11158</v>
      </c>
      <c r="H1257" s="9" t="str">
        <f>VLOOKUP(G1257,Tabulka3[],3,0)</f>
        <v>11158 – 158 VaV dlouh. konc. rozvoj</v>
      </c>
    </row>
    <row r="1258" spans="1:8" x14ac:dyDescent="0.25">
      <c r="A1258" s="9" t="str">
        <f t="shared" si="76"/>
        <v>11158207043-6__13 – 207043-6 Šimša Abdominal surgery 13</v>
      </c>
      <c r="B1258" s="8" t="s">
        <v>8982</v>
      </c>
      <c r="C1258" s="8" t="s">
        <v>8983</v>
      </c>
      <c r="D1258" s="18" t="str">
        <f t="shared" si="77"/>
        <v>11158</v>
      </c>
      <c r="E1258" s="9" t="str">
        <f t="shared" si="78"/>
        <v>11158 – 158 VaV dlouh. konc. rozvoj</v>
      </c>
      <c r="F1258" s="8" t="s">
        <v>10543</v>
      </c>
      <c r="G1258" s="9">
        <f t="shared" si="79"/>
        <v>11158</v>
      </c>
      <c r="H1258" s="9" t="str">
        <f>VLOOKUP(G1258,Tabulka3[],3,0)</f>
        <v>11158 – 158 VaV dlouh. konc. rozvoj</v>
      </c>
    </row>
    <row r="1259" spans="1:8" x14ac:dyDescent="0.25">
      <c r="A1259" s="9" t="str">
        <f t="shared" si="76"/>
        <v>11158207043-7__13 – 207043-7 Lischke Thoracic Surgery 13</v>
      </c>
      <c r="B1259" s="8" t="s">
        <v>8984</v>
      </c>
      <c r="C1259" s="8" t="s">
        <v>8985</v>
      </c>
      <c r="D1259" s="18" t="str">
        <f t="shared" si="77"/>
        <v>11158</v>
      </c>
      <c r="E1259" s="9" t="str">
        <f t="shared" si="78"/>
        <v>11158 – 158 VaV dlouh. konc. rozvoj</v>
      </c>
      <c r="F1259" s="8" t="s">
        <v>10541</v>
      </c>
      <c r="G1259" s="9">
        <f t="shared" si="79"/>
        <v>11158</v>
      </c>
      <c r="H1259" s="9" t="str">
        <f>VLOOKUP(G1259,Tabulka3[],3,0)</f>
        <v>11158 – 158 VaV dlouh. konc. rozvoj</v>
      </c>
    </row>
    <row r="1260" spans="1:8" x14ac:dyDescent="0.25">
      <c r="A1260" s="9" t="str">
        <f t="shared" si="76"/>
        <v>11158207043-8__13 – 207043-8 Lischke Transplantation 13</v>
      </c>
      <c r="B1260" s="8" t="s">
        <v>8986</v>
      </c>
      <c r="C1260" s="8" t="s">
        <v>8987</v>
      </c>
      <c r="D1260" s="18" t="str">
        <f t="shared" si="77"/>
        <v>11158</v>
      </c>
      <c r="E1260" s="9" t="str">
        <f t="shared" si="78"/>
        <v>11158 – 158 VaV dlouh. konc. rozvoj</v>
      </c>
      <c r="F1260" s="8" t="s">
        <v>10541</v>
      </c>
      <c r="G1260" s="9">
        <f t="shared" si="79"/>
        <v>11158</v>
      </c>
      <c r="H1260" s="9" t="str">
        <f>VLOOKUP(G1260,Tabulka3[],3,0)</f>
        <v>11158 – 158 VaV dlouh. konc. rozvoj</v>
      </c>
    </row>
    <row r="1261" spans="1:8" x14ac:dyDescent="0.25">
      <c r="A1261" s="9" t="str">
        <f t="shared" si="76"/>
        <v>11158207043-9__13 – 207043-9 Bartoníček Orthopaedics 13</v>
      </c>
      <c r="B1261" s="8" t="s">
        <v>8988</v>
      </c>
      <c r="C1261" s="8" t="s">
        <v>8989</v>
      </c>
      <c r="D1261" s="18" t="str">
        <f t="shared" si="77"/>
        <v>11158</v>
      </c>
      <c r="E1261" s="9" t="str">
        <f t="shared" si="78"/>
        <v>11158 – 158 VaV dlouh. konc. rozvoj</v>
      </c>
      <c r="F1261" s="8" t="s">
        <v>10584</v>
      </c>
      <c r="G1261" s="9">
        <f t="shared" si="79"/>
        <v>11158</v>
      </c>
      <c r="H1261" s="9" t="str">
        <f>VLOOKUP(G1261,Tabulka3[],3,0)</f>
        <v>11158 – 158 VaV dlouh. konc. rozvoj</v>
      </c>
    </row>
    <row r="1262" spans="1:8" x14ac:dyDescent="0.25">
      <c r="A1262" s="9" t="str">
        <f t="shared" si="76"/>
        <v>11158247129____13 – 247129 Primus Janoštiak 0109BCV 13</v>
      </c>
      <c r="B1262" s="8" t="s">
        <v>8990</v>
      </c>
      <c r="C1262" s="8" t="s">
        <v>8991</v>
      </c>
      <c r="D1262" s="18" t="str">
        <f t="shared" si="77"/>
        <v>11158</v>
      </c>
      <c r="E1262" s="9" t="str">
        <f t="shared" si="78"/>
        <v>11158 – 158 VaV dlouh. konc. rozvoj</v>
      </c>
      <c r="F1262" s="8" t="s">
        <v>10514</v>
      </c>
      <c r="G1262" s="9">
        <f t="shared" si="79"/>
        <v>11158</v>
      </c>
      <c r="H1262" s="9" t="str">
        <f>VLOOKUP(G1262,Tabulka3[],3,0)</f>
        <v>11158 – 158 VaV dlouh. konc. rozvoj</v>
      </c>
    </row>
    <row r="1263" spans="1:8" x14ac:dyDescent="0.25">
      <c r="A1263" s="9" t="str">
        <f t="shared" si="76"/>
        <v>11158247133____13 – 247133 PRIMUS Zahradník 0109BCV 13</v>
      </c>
      <c r="B1263" s="8" t="s">
        <v>8992</v>
      </c>
      <c r="C1263" s="8" t="s">
        <v>8993</v>
      </c>
      <c r="D1263" s="18" t="str">
        <f t="shared" si="77"/>
        <v>11158</v>
      </c>
      <c r="E1263" s="9" t="str">
        <f t="shared" si="78"/>
        <v>11158 – 158 VaV dlouh. konc. rozvoj</v>
      </c>
      <c r="F1263" s="8" t="s">
        <v>10514</v>
      </c>
      <c r="G1263" s="9">
        <f t="shared" si="79"/>
        <v>11158</v>
      </c>
      <c r="H1263" s="9" t="str">
        <f>VLOOKUP(G1263,Tabulka3[],3,0)</f>
        <v>11158 – 158 VaV dlouh. konc. rozvoj</v>
      </c>
    </row>
    <row r="1264" spans="1:8" x14ac:dyDescent="0.25">
      <c r="A1264" s="9" t="str">
        <f t="shared" si="76"/>
        <v>11158280002____13 – 280002 - 131 PRIMUS Zahradník 0109BCV 13</v>
      </c>
      <c r="B1264" s="8" t="s">
        <v>8994</v>
      </c>
      <c r="C1264" s="8" t="s">
        <v>8995</v>
      </c>
      <c r="D1264" s="18" t="str">
        <f t="shared" si="77"/>
        <v>11158</v>
      </c>
      <c r="E1264" s="9" t="str">
        <f t="shared" si="78"/>
        <v>11158 – 158 VaV dlouh. konc. rozvoj</v>
      </c>
      <c r="F1264" s="8" t="s">
        <v>10514</v>
      </c>
      <c r="G1264" s="9">
        <f t="shared" si="79"/>
        <v>11158</v>
      </c>
      <c r="H1264" s="9" t="str">
        <f>VLOOKUP(G1264,Tabulka3[],3,0)</f>
        <v>11158 – 158 VaV dlouh. konc. rozvoj</v>
      </c>
    </row>
    <row r="1265" spans="1:8" x14ac:dyDescent="0.25">
      <c r="A1265" s="9" t="str">
        <f t="shared" si="76"/>
        <v>11158307000____13 – 307000 Strategický fond investice 13</v>
      </c>
      <c r="B1265" s="8" t="s">
        <v>8996</v>
      </c>
      <c r="C1265" s="8" t="s">
        <v>8997</v>
      </c>
      <c r="D1265" s="18" t="str">
        <f t="shared" si="77"/>
        <v>11158</v>
      </c>
      <c r="E1265" s="9" t="str">
        <f t="shared" si="78"/>
        <v>11158 – 158 VaV dlouh. konc. rozvoj</v>
      </c>
      <c r="F1265" s="8" t="s">
        <v>10527</v>
      </c>
      <c r="G1265" s="9">
        <f t="shared" si="79"/>
        <v>11158</v>
      </c>
      <c r="H1265" s="9" t="str">
        <f>VLOOKUP(G1265,Tabulka3[],3,0)</f>
        <v>11158 – 158 VaV dlouh. konc. rozvoj</v>
      </c>
    </row>
    <row r="1266" spans="1:8" x14ac:dyDescent="0.25">
      <c r="A1266" s="9" t="str">
        <f t="shared" si="76"/>
        <v>11158307031-2__13 – 307031-2 Raboch Psychology 13</v>
      </c>
      <c r="B1266" s="8" t="s">
        <v>8998</v>
      </c>
      <c r="C1266" s="8" t="s">
        <v>8999</v>
      </c>
      <c r="D1266" s="18" t="str">
        <f t="shared" si="77"/>
        <v>11158</v>
      </c>
      <c r="E1266" s="9" t="str">
        <f t="shared" si="78"/>
        <v>11158 – 158 VaV dlouh. konc. rozvoj</v>
      </c>
      <c r="F1266" s="8" t="s">
        <v>10562</v>
      </c>
      <c r="G1266" s="9">
        <f t="shared" si="79"/>
        <v>11158</v>
      </c>
      <c r="H1266" s="9" t="str">
        <f>VLOOKUP(G1266,Tabulka3[],3,0)</f>
        <v>11158 – 158 VaV dlouh. konc. rozvoj</v>
      </c>
    </row>
    <row r="1267" spans="1:8" x14ac:dyDescent="0.25">
      <c r="A1267" s="9" t="str">
        <f t="shared" si="76"/>
        <v>11158307036-5__13 – 307036-5 Vokurka Physiology Pa 13</v>
      </c>
      <c r="B1267" s="8" t="s">
        <v>9000</v>
      </c>
      <c r="C1267" s="8" t="s">
        <v>9001</v>
      </c>
      <c r="D1267" s="18" t="str">
        <f t="shared" si="77"/>
        <v>11158</v>
      </c>
      <c r="E1267" s="9" t="str">
        <f t="shared" si="78"/>
        <v>11158 – 158 VaV dlouh. konc. rozvoj</v>
      </c>
      <c r="F1267" s="8" t="s">
        <v>10519</v>
      </c>
      <c r="G1267" s="9">
        <f t="shared" si="79"/>
        <v>11158</v>
      </c>
      <c r="H1267" s="9" t="str">
        <f>VLOOKUP(G1267,Tabulka3[],3,0)</f>
        <v>11158 – 158 VaV dlouh. konc. rozvoj</v>
      </c>
    </row>
    <row r="1268" spans="1:8" x14ac:dyDescent="0.25">
      <c r="A1268" s="9" t="str">
        <f t="shared" si="76"/>
        <v>11158347133____13 – 347133 PRIMUS Zahradník 0109BCV 13</v>
      </c>
      <c r="B1268" s="8" t="s">
        <v>9002</v>
      </c>
      <c r="C1268" s="8" t="s">
        <v>9003</v>
      </c>
      <c r="D1268" s="18" t="str">
        <f t="shared" si="77"/>
        <v>11158</v>
      </c>
      <c r="E1268" s="9" t="str">
        <f t="shared" si="78"/>
        <v>11158 – 158 VaV dlouh. konc. rozvoj</v>
      </c>
      <c r="F1268" s="8" t="s">
        <v>10514</v>
      </c>
      <c r="G1268" s="9">
        <f t="shared" si="79"/>
        <v>11158</v>
      </c>
      <c r="H1268" s="9" t="str">
        <f>VLOOKUP(G1268,Tabulka3[],3,0)</f>
        <v>11158 – 158 VaV dlouh. konc. rozvoj</v>
      </c>
    </row>
    <row r="1269" spans="1:8" x14ac:dyDescent="0.25">
      <c r="A1269" s="9" t="str">
        <f t="shared" si="76"/>
        <v>11158490038____13 – 490038 hodnocení vědy 13</v>
      </c>
      <c r="B1269" s="8" t="s">
        <v>9004</v>
      </c>
      <c r="C1269" s="8" t="s">
        <v>9005</v>
      </c>
      <c r="D1269" s="18" t="str">
        <f t="shared" si="77"/>
        <v>11158</v>
      </c>
      <c r="E1269" s="9" t="str">
        <f t="shared" si="78"/>
        <v>11158 – 158 VaV dlouh. konc. rozvoj</v>
      </c>
      <c r="F1269" s="8" t="s">
        <v>10527</v>
      </c>
      <c r="G1269" s="9">
        <f t="shared" si="79"/>
        <v>11158</v>
      </c>
      <c r="H1269" s="9" t="str">
        <f>VLOOKUP(G1269,Tabulka3[],3,0)</f>
        <v>11158 – 158 VaV dlouh. konc. rozvoj</v>
      </c>
    </row>
    <row r="1270" spans="1:8" x14ac:dyDescent="0.25">
      <c r="A1270" s="9" t="str">
        <f t="shared" si="76"/>
        <v>11158492255____13 – 492255 monografie 13</v>
      </c>
      <c r="B1270" s="8" t="s">
        <v>10273</v>
      </c>
      <c r="C1270" s="8" t="s">
        <v>10274</v>
      </c>
      <c r="D1270" s="18" t="str">
        <f t="shared" si="77"/>
        <v>11158</v>
      </c>
      <c r="E1270" s="9" t="str">
        <f t="shared" si="78"/>
        <v>11158 – 158 VaV dlouh. konc. rozvoj</v>
      </c>
      <c r="F1270" s="8" t="s">
        <v>10527</v>
      </c>
      <c r="G1270" s="9">
        <f t="shared" si="79"/>
        <v>11158</v>
      </c>
      <c r="H1270" s="9" t="str">
        <f>VLOOKUP(G1270,Tabulka3[],3,0)</f>
        <v>11158 – 158 VaV dlouh. konc. rozvoj</v>
      </c>
    </row>
    <row r="1271" spans="1:8" x14ac:dyDescent="0.25">
      <c r="A1271" s="9" t="str">
        <f t="shared" si="76"/>
        <v>1115866-202500513 – 66-20250058 TQ11000058 Kaplánek-vklad 13</v>
      </c>
      <c r="B1271" s="8" t="s">
        <v>10275</v>
      </c>
      <c r="C1271" s="8" t="s">
        <v>10276</v>
      </c>
      <c r="D1271" s="18" t="str">
        <f t="shared" si="77"/>
        <v>11158</v>
      </c>
      <c r="E1271" s="9" t="str">
        <f t="shared" si="78"/>
        <v>11158 – 158 VaV dlouh. konc. rozvoj</v>
      </c>
      <c r="F1271" s="8" t="s">
        <v>10514</v>
      </c>
      <c r="G1271" s="9">
        <f t="shared" si="79"/>
        <v>11158</v>
      </c>
      <c r="H1271" s="9" t="str">
        <f>VLOOKUP(G1271,Tabulka3[],3,0)</f>
        <v>11158 – 158 VaV dlouh. konc. rozvoj</v>
      </c>
    </row>
    <row r="1272" spans="1:8" x14ac:dyDescent="0.25">
      <c r="A1272" s="9" t="str">
        <f t="shared" si="76"/>
        <v>11158910-28000213 – 910-280002 Dlouh.konc.rozvoj 13</v>
      </c>
      <c r="B1272" s="8" t="s">
        <v>9006</v>
      </c>
      <c r="C1272" s="8" t="s">
        <v>9007</v>
      </c>
      <c r="D1272" s="18" t="str">
        <f t="shared" si="77"/>
        <v>11158</v>
      </c>
      <c r="E1272" s="9" t="str">
        <f t="shared" si="78"/>
        <v>11158 – 158 VaV dlouh. konc. rozvoj</v>
      </c>
      <c r="F1272" s="8" t="s">
        <v>10527</v>
      </c>
      <c r="G1272" s="9">
        <f t="shared" si="79"/>
        <v>11158</v>
      </c>
      <c r="H1272" s="9" t="str">
        <f>VLOOKUP(G1272,Tabulka3[],3,0)</f>
        <v>11158 – 158 VaV dlouh. konc. rozvoj</v>
      </c>
    </row>
    <row r="1273" spans="1:8" x14ac:dyDescent="0.25">
      <c r="A1273" s="9" t="str">
        <f t="shared" si="76"/>
        <v>111592021012___13 – 2021012 ZD-ZDOVA1-012 Šejvl Norské f 13</v>
      </c>
      <c r="B1273" s="8" t="s">
        <v>9008</v>
      </c>
      <c r="C1273" s="8" t="s">
        <v>9009</v>
      </c>
      <c r="D1273" s="18" t="str">
        <f t="shared" si="77"/>
        <v>11159</v>
      </c>
      <c r="E1273" s="9" t="str">
        <f t="shared" si="78"/>
        <v>11159 – EHP a Norské fondy MF</v>
      </c>
      <c r="F1273" s="8" t="s">
        <v>10563</v>
      </c>
      <c r="G1273" s="9">
        <f t="shared" si="79"/>
        <v>11159</v>
      </c>
      <c r="H1273" s="9" t="str">
        <f>VLOOKUP(G1273,Tabulka3[],3,0)</f>
        <v>11159 – EHP a Norské fondy MF</v>
      </c>
    </row>
    <row r="1274" spans="1:8" x14ac:dyDescent="0.25">
      <c r="A1274" s="9" t="str">
        <f t="shared" si="76"/>
        <v>11159202402____13 – 202402 MF-21230/2024/5804-3 Papežová 13</v>
      </c>
      <c r="B1274" s="8" t="s">
        <v>9011</v>
      </c>
      <c r="C1274" s="8" t="s">
        <v>9012</v>
      </c>
      <c r="D1274" s="18" t="str">
        <f t="shared" si="77"/>
        <v>11159</v>
      </c>
      <c r="E1274" s="9" t="str">
        <f t="shared" si="78"/>
        <v>11159 – EHP a Norské fondy MF</v>
      </c>
      <c r="F1274" s="8" t="s">
        <v>10562</v>
      </c>
      <c r="G1274" s="9">
        <f t="shared" si="79"/>
        <v>11159</v>
      </c>
      <c r="H1274" s="9" t="str">
        <f>VLOOKUP(G1274,Tabulka3[],3,0)</f>
        <v>11159 – EHP a Norské fondy MF</v>
      </c>
    </row>
    <row r="1275" spans="1:8" x14ac:dyDescent="0.25">
      <c r="A1275" s="9" t="str">
        <f t="shared" si="76"/>
        <v>111622023001___13 – 2023001 23-05474S Klener 13</v>
      </c>
      <c r="B1275" s="8" t="s">
        <v>9013</v>
      </c>
      <c r="C1275" s="8" t="s">
        <v>9014</v>
      </c>
      <c r="D1275" s="18" t="str">
        <f t="shared" si="77"/>
        <v>11162</v>
      </c>
      <c r="E1275" s="9" t="str">
        <f t="shared" si="78"/>
        <v>11162 – GA ČR mimorozp.granty od r. 2010</v>
      </c>
      <c r="F1275" s="8" t="s">
        <v>10519</v>
      </c>
      <c r="G1275" s="9">
        <f t="shared" si="79"/>
        <v>11162</v>
      </c>
      <c r="H1275" s="9" t="str">
        <f>VLOOKUP(G1275,Tabulka3[],3,0)</f>
        <v>11162 – GA ČR mimorozp.granty od r. 2010</v>
      </c>
    </row>
    <row r="1276" spans="1:8" x14ac:dyDescent="0.25">
      <c r="A1276" s="9" t="str">
        <f t="shared" si="76"/>
        <v>111622023002___13 – 2023002 23-06660S Tucker 13</v>
      </c>
      <c r="B1276" s="8" t="s">
        <v>9016</v>
      </c>
      <c r="C1276" s="8" t="s">
        <v>9017</v>
      </c>
      <c r="D1276" s="18" t="str">
        <f t="shared" si="77"/>
        <v>11162</v>
      </c>
      <c r="E1276" s="9" t="str">
        <f t="shared" si="78"/>
        <v>11162 – GA ČR mimorozp.granty od r. 2010</v>
      </c>
      <c r="F1276" s="8" t="s">
        <v>10513</v>
      </c>
      <c r="G1276" s="9">
        <f t="shared" si="79"/>
        <v>11162</v>
      </c>
      <c r="H1276" s="9" t="str">
        <f>VLOOKUP(G1276,Tabulka3[],3,0)</f>
        <v>11162 – GA ČR mimorozp.granty od r. 2010</v>
      </c>
    </row>
    <row r="1277" spans="1:8" x14ac:dyDescent="0.25">
      <c r="A1277" s="9" t="str">
        <f t="shared" si="76"/>
        <v>111622023003___13 – 2023003 23-05642S Sedlák 13</v>
      </c>
      <c r="B1277" s="8" t="s">
        <v>9018</v>
      </c>
      <c r="C1277" s="8" t="s">
        <v>9019</v>
      </c>
      <c r="D1277" s="18" t="str">
        <f t="shared" si="77"/>
        <v>11162</v>
      </c>
      <c r="E1277" s="9" t="str">
        <f t="shared" si="78"/>
        <v>11162 – GA ČR mimorozp.granty od r. 2010</v>
      </c>
      <c r="F1277" s="8" t="s">
        <v>10515</v>
      </c>
      <c r="G1277" s="9">
        <f t="shared" si="79"/>
        <v>11162</v>
      </c>
      <c r="H1277" s="9" t="str">
        <f>VLOOKUP(G1277,Tabulka3[],3,0)</f>
        <v>11162 – GA ČR mimorozp.granty od r. 2010</v>
      </c>
    </row>
    <row r="1278" spans="1:8" x14ac:dyDescent="0.25">
      <c r="A1278" s="9" t="str">
        <f t="shared" si="76"/>
        <v>111622023003___14 – 2023003 23-05642S Sedlák 14</v>
      </c>
      <c r="B1278" s="8" t="s">
        <v>9020</v>
      </c>
      <c r="C1278" s="8" t="s">
        <v>9021</v>
      </c>
      <c r="D1278" s="18" t="str">
        <f t="shared" si="77"/>
        <v>11162</v>
      </c>
      <c r="E1278" s="9" t="str">
        <f t="shared" si="78"/>
        <v>11162 – GA ČR mimorozp.granty od r. 2010</v>
      </c>
      <c r="F1278" s="8" t="s">
        <v>10515</v>
      </c>
      <c r="G1278" s="9">
        <f t="shared" si="79"/>
        <v>11162</v>
      </c>
      <c r="H1278" s="9" t="str">
        <f>VLOOKUP(G1278,Tabulka3[],3,0)</f>
        <v>11162 – GA ČR mimorozp.granty od r. 2010</v>
      </c>
    </row>
    <row r="1279" spans="1:8" x14ac:dyDescent="0.25">
      <c r="A1279" s="9" t="str">
        <f t="shared" si="76"/>
        <v>111622023003___63 – 2023003 23-05642S Sedlák 63</v>
      </c>
      <c r="B1279" s="8" t="s">
        <v>9022</v>
      </c>
      <c r="C1279" s="8" t="s">
        <v>9023</v>
      </c>
      <c r="D1279" s="18" t="str">
        <f t="shared" si="77"/>
        <v>11162</v>
      </c>
      <c r="E1279" s="9" t="str">
        <f t="shared" si="78"/>
        <v>11162 – GA ČR mimorozp.granty od r. 2010</v>
      </c>
      <c r="F1279" s="8" t="s">
        <v>10515</v>
      </c>
      <c r="G1279" s="9">
        <f t="shared" si="79"/>
        <v>11162</v>
      </c>
      <c r="H1279" s="9" t="str">
        <f>VLOOKUP(G1279,Tabulka3[],3,0)</f>
        <v>11162 – GA ČR mimorozp.granty od r. 2010</v>
      </c>
    </row>
    <row r="1280" spans="1:8" x14ac:dyDescent="0.25">
      <c r="A1280" s="9" t="str">
        <f t="shared" si="76"/>
        <v>111622023003___64 – 2023003 23-05642S Sedlák 64</v>
      </c>
      <c r="B1280" s="8" t="s">
        <v>9024</v>
      </c>
      <c r="C1280" s="8" t="s">
        <v>9025</v>
      </c>
      <c r="D1280" s="18" t="str">
        <f t="shared" si="77"/>
        <v>11162</v>
      </c>
      <c r="E1280" s="9" t="str">
        <f t="shared" si="78"/>
        <v>11162 – GA ČR mimorozp.granty od r. 2010</v>
      </c>
      <c r="F1280" s="8" t="s">
        <v>10515</v>
      </c>
      <c r="G1280" s="9">
        <f t="shared" si="79"/>
        <v>11162</v>
      </c>
      <c r="H1280" s="9" t="str">
        <f>VLOOKUP(G1280,Tabulka3[],3,0)</f>
        <v>11162 – GA ČR mimorozp.granty od r. 2010</v>
      </c>
    </row>
    <row r="1281" spans="1:8" x14ac:dyDescent="0.25">
      <c r="A1281" s="9" t="str">
        <f t="shared" si="76"/>
        <v>111622024001___13 – 2024001 24-11110S Hubálek Kalbáčová 13</v>
      </c>
      <c r="B1281" s="8" t="s">
        <v>9026</v>
      </c>
      <c r="C1281" s="8" t="s">
        <v>9027</v>
      </c>
      <c r="D1281" s="18" t="str">
        <f t="shared" si="77"/>
        <v>11162</v>
      </c>
      <c r="E1281" s="9" t="str">
        <f t="shared" si="78"/>
        <v>11162 – GA ČR mimorozp.granty od r. 2010</v>
      </c>
      <c r="F1281" s="8" t="s">
        <v>10519</v>
      </c>
      <c r="G1281" s="9">
        <f t="shared" si="79"/>
        <v>11162</v>
      </c>
      <c r="H1281" s="9" t="str">
        <f>VLOOKUP(G1281,Tabulka3[],3,0)</f>
        <v>11162 – GA ČR mimorozp.granty od r. 2010</v>
      </c>
    </row>
    <row r="1282" spans="1:8" x14ac:dyDescent="0.25">
      <c r="A1282" s="9" t="str">
        <f t="shared" si="76"/>
        <v>111622024002___13 – 2024002 24-12662S Gabrhelík 13</v>
      </c>
      <c r="B1282" s="8" t="s">
        <v>9028</v>
      </c>
      <c r="C1282" s="8" t="s">
        <v>9029</v>
      </c>
      <c r="D1282" s="18" t="str">
        <f t="shared" si="77"/>
        <v>11162</v>
      </c>
      <c r="E1282" s="9" t="str">
        <f t="shared" si="78"/>
        <v>11162 – GA ČR mimorozp.granty od r. 2010</v>
      </c>
      <c r="F1282" s="8" t="s">
        <v>10563</v>
      </c>
      <c r="G1282" s="9">
        <f t="shared" si="79"/>
        <v>11162</v>
      </c>
      <c r="H1282" s="9" t="str">
        <f>VLOOKUP(G1282,Tabulka3[],3,0)</f>
        <v>11162 – GA ČR mimorozp.granty od r. 2010</v>
      </c>
    </row>
    <row r="1283" spans="1:8" x14ac:dyDescent="0.25">
      <c r="A1283" s="9" t="str">
        <f t="shared" ref="A1283:A1346" si="80">_xlfn.CONCAT(B1283," – ",C1283)</f>
        <v>111622025001___13 – 2025001 25-15252S Sedmera 13</v>
      </c>
      <c r="B1283" s="8" t="s">
        <v>9030</v>
      </c>
      <c r="C1283" s="8" t="s">
        <v>9031</v>
      </c>
      <c r="D1283" s="18" t="str">
        <f t="shared" ref="D1283:D1346" si="81">MID(B1283,1,5)</f>
        <v>11162</v>
      </c>
      <c r="E1283" s="9" t="str">
        <f t="shared" ref="E1283:E1346" si="82">H1283</f>
        <v>11162 – GA ČR mimorozp.granty od r. 2010</v>
      </c>
      <c r="F1283" s="8" t="s">
        <v>10512</v>
      </c>
      <c r="G1283" s="9">
        <f t="shared" ref="G1283:G1346" si="83">VALUE(D1283)</f>
        <v>11162</v>
      </c>
      <c r="H1283" s="9" t="str">
        <f>VLOOKUP(G1283,Tabulka3[],3,0)</f>
        <v>11162 – GA ČR mimorozp.granty od r. 2010</v>
      </c>
    </row>
    <row r="1284" spans="1:8" x14ac:dyDescent="0.25">
      <c r="A1284" s="9" t="str">
        <f t="shared" si="80"/>
        <v>111622025002___13 – 2025002 25-16064S Hrdý 13</v>
      </c>
      <c r="B1284" s="8" t="s">
        <v>9032</v>
      </c>
      <c r="C1284" s="8" t="s">
        <v>9033</v>
      </c>
      <c r="D1284" s="18" t="str">
        <f t="shared" si="81"/>
        <v>11162</v>
      </c>
      <c r="E1284" s="9" t="str">
        <f t="shared" si="82"/>
        <v>11162 – GA ČR mimorozp.granty od r. 2010</v>
      </c>
      <c r="F1284" s="8" t="s">
        <v>10535</v>
      </c>
      <c r="G1284" s="9">
        <f t="shared" si="83"/>
        <v>11162</v>
      </c>
      <c r="H1284" s="9" t="str">
        <f>VLOOKUP(G1284,Tabulka3[],3,0)</f>
        <v>11162 – GA ČR mimorozp.granty od r. 2010</v>
      </c>
    </row>
    <row r="1285" spans="1:8" x14ac:dyDescent="0.25">
      <c r="A1285" s="9" t="str">
        <f t="shared" si="80"/>
        <v>111622025002___13 – 2025002 25-16064S Hrdý 13</v>
      </c>
      <c r="B1285" s="8" t="s">
        <v>9032</v>
      </c>
      <c r="C1285" s="8" t="s">
        <v>9033</v>
      </c>
      <c r="D1285" s="18" t="str">
        <f t="shared" si="81"/>
        <v>11162</v>
      </c>
      <c r="E1285" s="9" t="str">
        <f t="shared" si="82"/>
        <v>11162 – GA ČR mimorozp.granty od r. 2010</v>
      </c>
      <c r="F1285" s="8" t="s">
        <v>10536</v>
      </c>
      <c r="G1285" s="9">
        <f t="shared" si="83"/>
        <v>11162</v>
      </c>
      <c r="H1285" s="9" t="str">
        <f>VLOOKUP(G1285,Tabulka3[],3,0)</f>
        <v>11162 – GA ČR mimorozp.granty od r. 2010</v>
      </c>
    </row>
    <row r="1286" spans="1:8" x14ac:dyDescent="0.25">
      <c r="A1286" s="9" t="str">
        <f t="shared" si="80"/>
        <v>111622025003___13 – 2025003 25-15996S Hubálek Kalbáčová 13</v>
      </c>
      <c r="B1286" s="8" t="s">
        <v>9034</v>
      </c>
      <c r="C1286" s="8" t="s">
        <v>9035</v>
      </c>
      <c r="D1286" s="18" t="str">
        <f t="shared" si="81"/>
        <v>11162</v>
      </c>
      <c r="E1286" s="9" t="str">
        <f t="shared" si="82"/>
        <v>11162 – GA ČR mimorozp.granty od r. 2010</v>
      </c>
      <c r="F1286" s="8" t="s">
        <v>10519</v>
      </c>
      <c r="G1286" s="9">
        <f t="shared" si="83"/>
        <v>11162</v>
      </c>
      <c r="H1286" s="9" t="str">
        <f>VLOOKUP(G1286,Tabulka3[],3,0)</f>
        <v>11162 – GA ČR mimorozp.granty od r. 2010</v>
      </c>
    </row>
    <row r="1287" spans="1:8" x14ac:dyDescent="0.25">
      <c r="A1287" s="9" t="str">
        <f t="shared" si="80"/>
        <v>111622025004___13 – 2025004 25-15918S Jakubek 13</v>
      </c>
      <c r="B1287" s="8" t="s">
        <v>9036</v>
      </c>
      <c r="C1287" s="8" t="s">
        <v>9037</v>
      </c>
      <c r="D1287" s="18" t="str">
        <f t="shared" si="81"/>
        <v>11162</v>
      </c>
      <c r="E1287" s="9" t="str">
        <f t="shared" si="82"/>
        <v>11162 – GA ČR mimorozp.granty od r. 2010</v>
      </c>
      <c r="F1287" s="8" t="s">
        <v>10514</v>
      </c>
      <c r="G1287" s="9">
        <f t="shared" si="83"/>
        <v>11162</v>
      </c>
      <c r="H1287" s="9" t="str">
        <f>VLOOKUP(G1287,Tabulka3[],3,0)</f>
        <v>11162 – GA ČR mimorozp.granty od r. 2010</v>
      </c>
    </row>
    <row r="1288" spans="1:8" x14ac:dyDescent="0.25">
      <c r="A1288" s="9" t="str">
        <f t="shared" si="80"/>
        <v>111622025005___13 – 2025005 25-16671S Hons 13</v>
      </c>
      <c r="B1288" s="8" t="s">
        <v>9038</v>
      </c>
      <c r="C1288" s="8" t="s">
        <v>9039</v>
      </c>
      <c r="D1288" s="18" t="str">
        <f t="shared" si="81"/>
        <v>11162</v>
      </c>
      <c r="E1288" s="9" t="str">
        <f t="shared" si="82"/>
        <v>11162 – GA ČR mimorozp.granty od r. 2010</v>
      </c>
      <c r="F1288" s="8" t="s">
        <v>10514</v>
      </c>
      <c r="G1288" s="9">
        <f t="shared" si="83"/>
        <v>11162</v>
      </c>
      <c r="H1288" s="9" t="str">
        <f>VLOOKUP(G1288,Tabulka3[],3,0)</f>
        <v>11162 – GA ČR mimorozp.granty od r. 2010</v>
      </c>
    </row>
    <row r="1289" spans="1:8" x14ac:dyDescent="0.25">
      <c r="A1289" s="9" t="str">
        <f t="shared" si="80"/>
        <v>111662022001___13 – 2022001 LX22NPO5101 Kopsa Těšinová 13</v>
      </c>
      <c r="B1289" s="8" t="s">
        <v>9040</v>
      </c>
      <c r="C1289" s="8" t="s">
        <v>9041</v>
      </c>
      <c r="D1289" s="18" t="str">
        <f t="shared" si="81"/>
        <v>11166</v>
      </c>
      <c r="E1289" s="9" t="str">
        <f t="shared" si="82"/>
        <v>11166 – MŠMT mimor. NPO</v>
      </c>
      <c r="F1289" s="8" t="s">
        <v>10530</v>
      </c>
      <c r="G1289" s="9">
        <f t="shared" si="83"/>
        <v>11166</v>
      </c>
      <c r="H1289" s="9" t="str">
        <f>VLOOKUP(G1289,Tabulka3[],3,0)</f>
        <v>11166 – MŠMT mimor. NPO</v>
      </c>
    </row>
    <row r="1290" spans="1:8" x14ac:dyDescent="0.25">
      <c r="A1290" s="9" t="str">
        <f t="shared" si="80"/>
        <v>111662022002___13 – 2022002 LX22NPO5101 režie Kopsa Těšinová 13</v>
      </c>
      <c r="B1290" s="8" t="s">
        <v>9043</v>
      </c>
      <c r="C1290" s="8" t="s">
        <v>9044</v>
      </c>
      <c r="D1290" s="18" t="str">
        <f t="shared" si="81"/>
        <v>11166</v>
      </c>
      <c r="E1290" s="9" t="str">
        <f t="shared" si="82"/>
        <v>11166 – MŠMT mimor. NPO</v>
      </c>
      <c r="F1290" s="8" t="s">
        <v>10530</v>
      </c>
      <c r="G1290" s="9">
        <f t="shared" si="83"/>
        <v>11166</v>
      </c>
      <c r="H1290" s="9" t="str">
        <f>VLOOKUP(G1290,Tabulka3[],3,0)</f>
        <v>11166 – MŠMT mimor. NPO</v>
      </c>
    </row>
    <row r="1291" spans="1:8" x14ac:dyDescent="0.25">
      <c r="A1291" s="9" t="str">
        <f t="shared" si="80"/>
        <v>111662022003___13 – 2022003 LX22NPO5103 Zahradník 13</v>
      </c>
      <c r="B1291" s="8" t="s">
        <v>9045</v>
      </c>
      <c r="C1291" s="8" t="s">
        <v>9046</v>
      </c>
      <c r="D1291" s="18" t="str">
        <f t="shared" si="81"/>
        <v>11166</v>
      </c>
      <c r="E1291" s="9" t="str">
        <f t="shared" si="82"/>
        <v>11166 – MŠMT mimor. NPO</v>
      </c>
      <c r="F1291" s="8" t="s">
        <v>10514</v>
      </c>
      <c r="G1291" s="9">
        <f t="shared" si="83"/>
        <v>11166</v>
      </c>
      <c r="H1291" s="9" t="str">
        <f>VLOOKUP(G1291,Tabulka3[],3,0)</f>
        <v>11166 – MŠMT mimor. NPO</v>
      </c>
    </row>
    <row r="1292" spans="1:8" x14ac:dyDescent="0.25">
      <c r="A1292" s="9" t="str">
        <f t="shared" si="80"/>
        <v>1116625104_____13 – 25104 LX22NPO5104 13</v>
      </c>
      <c r="B1292" s="8" t="s">
        <v>9047</v>
      </c>
      <c r="C1292" s="8" t="s">
        <v>9048</v>
      </c>
      <c r="D1292" s="18" t="str">
        <f t="shared" si="81"/>
        <v>11166</v>
      </c>
      <c r="E1292" s="9" t="str">
        <f t="shared" si="82"/>
        <v>11166 – MŠMT mimor. NPO</v>
      </c>
      <c r="F1292" s="8" t="s">
        <v>10553</v>
      </c>
      <c r="G1292" s="9">
        <f t="shared" si="83"/>
        <v>11166</v>
      </c>
      <c r="H1292" s="9" t="str">
        <f>VLOOKUP(G1292,Tabulka3[],3,0)</f>
        <v>11166 – MŠMT mimor. NPO</v>
      </c>
    </row>
    <row r="1293" spans="1:8" x14ac:dyDescent="0.25">
      <c r="A1293" s="9" t="str">
        <f t="shared" si="80"/>
        <v>1116625104_____13 – 25104 LX22NPO5104 13</v>
      </c>
      <c r="B1293" s="8" t="s">
        <v>9047</v>
      </c>
      <c r="C1293" s="8" t="s">
        <v>9048</v>
      </c>
      <c r="D1293" s="18" t="str">
        <f t="shared" si="81"/>
        <v>11166</v>
      </c>
      <c r="E1293" s="9" t="str">
        <f t="shared" si="82"/>
        <v>11166 – MŠMT mimor. NPO</v>
      </c>
      <c r="F1293" s="8" t="s">
        <v>10510</v>
      </c>
      <c r="G1293" s="9">
        <f t="shared" si="83"/>
        <v>11166</v>
      </c>
      <c r="H1293" s="9" t="str">
        <f>VLOOKUP(G1293,Tabulka3[],3,0)</f>
        <v>11166 – MŠMT mimor. NPO</v>
      </c>
    </row>
    <row r="1294" spans="1:8" x14ac:dyDescent="0.25">
      <c r="A1294" s="9" t="str">
        <f t="shared" si="80"/>
        <v>1116625104-01__13 – 25104-01 Linhart LX22NPO5104 13</v>
      </c>
      <c r="B1294" s="8" t="s">
        <v>9049</v>
      </c>
      <c r="C1294" s="8" t="s">
        <v>8016</v>
      </c>
      <c r="D1294" s="18" t="str">
        <f t="shared" si="81"/>
        <v>11166</v>
      </c>
      <c r="E1294" s="9" t="str">
        <f t="shared" si="82"/>
        <v>11166 – MŠMT mimor. NPO</v>
      </c>
      <c r="F1294" s="8" t="s">
        <v>10553</v>
      </c>
      <c r="G1294" s="9">
        <f t="shared" si="83"/>
        <v>11166</v>
      </c>
      <c r="H1294" s="9" t="str">
        <f>VLOOKUP(G1294,Tabulka3[],3,0)</f>
        <v>11166 – MŠMT mimor. NPO</v>
      </c>
    </row>
    <row r="1295" spans="1:8" x14ac:dyDescent="0.25">
      <c r="A1295" s="9" t="str">
        <f t="shared" si="80"/>
        <v>1116625104-02__13 – 25104-02 Kršek LX22NPO5104 13</v>
      </c>
      <c r="B1295" s="8" t="s">
        <v>9050</v>
      </c>
      <c r="C1295" s="8" t="s">
        <v>8018</v>
      </c>
      <c r="D1295" s="18" t="str">
        <f t="shared" si="81"/>
        <v>11166</v>
      </c>
      <c r="E1295" s="9" t="str">
        <f t="shared" si="82"/>
        <v>11166 – MŠMT mimor. NPO</v>
      </c>
      <c r="F1295" s="8" t="s">
        <v>10554</v>
      </c>
      <c r="G1295" s="9">
        <f t="shared" si="83"/>
        <v>11166</v>
      </c>
      <c r="H1295" s="9" t="str">
        <f>VLOOKUP(G1295,Tabulka3[],3,0)</f>
        <v>11166 – MŠMT mimor. NPO</v>
      </c>
    </row>
    <row r="1296" spans="1:8" x14ac:dyDescent="0.25">
      <c r="A1296" s="9" t="str">
        <f t="shared" si="80"/>
        <v>1116625104-03__13 – 25104-03 Vokurka LX22NPO5104 13</v>
      </c>
      <c r="B1296" s="8" t="s">
        <v>9051</v>
      </c>
      <c r="C1296" s="8" t="s">
        <v>8020</v>
      </c>
      <c r="D1296" s="18" t="str">
        <f t="shared" si="81"/>
        <v>11166</v>
      </c>
      <c r="E1296" s="9" t="str">
        <f t="shared" si="82"/>
        <v>11166 – MŠMT mimor. NPO</v>
      </c>
      <c r="F1296" s="8" t="s">
        <v>10519</v>
      </c>
      <c r="G1296" s="9">
        <f t="shared" si="83"/>
        <v>11166</v>
      </c>
      <c r="H1296" s="9" t="str">
        <f>VLOOKUP(G1296,Tabulka3[],3,0)</f>
        <v>11166 – MŠMT mimor. NPO</v>
      </c>
    </row>
    <row r="1297" spans="1:8" x14ac:dyDescent="0.25">
      <c r="A1297" s="9" t="str">
        <f t="shared" si="80"/>
        <v>1116625104-04__13 – 25104-04 Kittnar LX22NPO5104 13</v>
      </c>
      <c r="B1297" s="8" t="s">
        <v>9052</v>
      </c>
      <c r="C1297" s="8" t="s">
        <v>8022</v>
      </c>
      <c r="D1297" s="18" t="str">
        <f t="shared" si="81"/>
        <v>11166</v>
      </c>
      <c r="E1297" s="9" t="str">
        <f t="shared" si="82"/>
        <v>11166 – MŠMT mimor. NPO</v>
      </c>
      <c r="F1297" s="8" t="s">
        <v>10516</v>
      </c>
      <c r="G1297" s="9">
        <f t="shared" si="83"/>
        <v>11166</v>
      </c>
      <c r="H1297" s="9" t="str">
        <f>VLOOKUP(G1297,Tabulka3[],3,0)</f>
        <v>11166 – MŠMT mimor. NPO</v>
      </c>
    </row>
    <row r="1298" spans="1:8" x14ac:dyDescent="0.25">
      <c r="A1298" s="9" t="str">
        <f t="shared" si="80"/>
        <v>1116625104-05__13 – 25104-05 Zima LX22NPO5104 13</v>
      </c>
      <c r="B1298" s="8" t="s">
        <v>9053</v>
      </c>
      <c r="C1298" s="8" t="s">
        <v>8024</v>
      </c>
      <c r="D1298" s="18" t="str">
        <f t="shared" si="81"/>
        <v>11166</v>
      </c>
      <c r="E1298" s="9" t="str">
        <f t="shared" si="82"/>
        <v>11166 – MŠMT mimor. NPO</v>
      </c>
      <c r="F1298" s="8" t="s">
        <v>10539</v>
      </c>
      <c r="G1298" s="9">
        <f t="shared" si="83"/>
        <v>11166</v>
      </c>
      <c r="H1298" s="9" t="str">
        <f>VLOOKUP(G1298,Tabulka3[],3,0)</f>
        <v>11166 – MŠMT mimor. NPO</v>
      </c>
    </row>
    <row r="1299" spans="1:8" x14ac:dyDescent="0.25">
      <c r="A1299" s="9" t="str">
        <f t="shared" si="80"/>
        <v>1116625104-06__13 – 25104-06 Sedmera LX22NPO5104 13</v>
      </c>
      <c r="B1299" s="8" t="s">
        <v>9054</v>
      </c>
      <c r="C1299" s="8" t="s">
        <v>8026</v>
      </c>
      <c r="D1299" s="18" t="str">
        <f t="shared" si="81"/>
        <v>11166</v>
      </c>
      <c r="E1299" s="9" t="str">
        <f t="shared" si="82"/>
        <v>11166 – MŠMT mimor. NPO</v>
      </c>
      <c r="F1299" s="8" t="s">
        <v>10512</v>
      </c>
      <c r="G1299" s="9">
        <f t="shared" si="83"/>
        <v>11166</v>
      </c>
      <c r="H1299" s="9" t="str">
        <f>VLOOKUP(G1299,Tabulka3[],3,0)</f>
        <v>11166 – MŠMT mimor. NPO</v>
      </c>
    </row>
    <row r="1300" spans="1:8" x14ac:dyDescent="0.25">
      <c r="A1300" s="9" t="str">
        <f t="shared" si="80"/>
        <v>1116625104-07__13 – 25104-07 Vilikus LX22NPO5104 13</v>
      </c>
      <c r="B1300" s="8" t="s">
        <v>9055</v>
      </c>
      <c r="C1300" s="8" t="s">
        <v>8028</v>
      </c>
      <c r="D1300" s="18" t="str">
        <f t="shared" si="81"/>
        <v>11166</v>
      </c>
      <c r="E1300" s="9" t="str">
        <f t="shared" si="82"/>
        <v>11166 – MŠMT mimor. NPO</v>
      </c>
      <c r="F1300" s="8" t="s">
        <v>10538</v>
      </c>
      <c r="G1300" s="9">
        <f t="shared" si="83"/>
        <v>11166</v>
      </c>
      <c r="H1300" s="9" t="str">
        <f>VLOOKUP(G1300,Tabulka3[],3,0)</f>
        <v>11166 – MŠMT mimor. NPO</v>
      </c>
    </row>
    <row r="1301" spans="1:8" x14ac:dyDescent="0.25">
      <c r="A1301" s="9" t="str">
        <f t="shared" si="80"/>
        <v>1116625104-08__13 – 25104-08 Kmoch LX22NPO5104 13</v>
      </c>
      <c r="B1301" s="8" t="s">
        <v>9056</v>
      </c>
      <c r="C1301" s="8" t="s">
        <v>8030</v>
      </c>
      <c r="D1301" s="18" t="str">
        <f t="shared" si="81"/>
        <v>11166</v>
      </c>
      <c r="E1301" s="9" t="str">
        <f t="shared" si="82"/>
        <v>11166 – MŠMT mimor. NPO</v>
      </c>
      <c r="F1301" s="8" t="s">
        <v>10540</v>
      </c>
      <c r="G1301" s="9">
        <f t="shared" si="83"/>
        <v>11166</v>
      </c>
      <c r="H1301" s="9" t="str">
        <f>VLOOKUP(G1301,Tabulka3[],3,0)</f>
        <v>11166 – MŠMT mimor. NPO</v>
      </c>
    </row>
    <row r="1302" spans="1:8" x14ac:dyDescent="0.25">
      <c r="A1302" s="9" t="str">
        <f t="shared" si="80"/>
        <v>1116625107_____13 – 25107 LX22NPO5107 13</v>
      </c>
      <c r="B1302" s="8" t="s">
        <v>9057</v>
      </c>
      <c r="C1302" s="8" t="s">
        <v>9058</v>
      </c>
      <c r="D1302" s="18" t="str">
        <f t="shared" si="81"/>
        <v>11166</v>
      </c>
      <c r="E1302" s="9" t="str">
        <f t="shared" si="82"/>
        <v>11166 – MŠMT mimor. NPO</v>
      </c>
      <c r="F1302" s="8" t="s">
        <v>10561</v>
      </c>
      <c r="G1302" s="9">
        <f t="shared" si="83"/>
        <v>11166</v>
      </c>
      <c r="H1302" s="9" t="str">
        <f>VLOOKUP(G1302,Tabulka3[],3,0)</f>
        <v>11166 – MŠMT mimor. NPO</v>
      </c>
    </row>
    <row r="1303" spans="1:8" x14ac:dyDescent="0.25">
      <c r="A1303" s="9" t="str">
        <f t="shared" si="80"/>
        <v>1116625107-01__13 – 25107-01 Dušek LX22NPO5107 13</v>
      </c>
      <c r="B1303" s="8" t="s">
        <v>9059</v>
      </c>
      <c r="C1303" s="8" t="s">
        <v>8032</v>
      </c>
      <c r="D1303" s="18" t="str">
        <f t="shared" si="81"/>
        <v>11166</v>
      </c>
      <c r="E1303" s="9" t="str">
        <f t="shared" si="82"/>
        <v>11166 – MŠMT mimor. NPO</v>
      </c>
      <c r="F1303" s="8" t="s">
        <v>10561</v>
      </c>
      <c r="G1303" s="9">
        <f t="shared" si="83"/>
        <v>11166</v>
      </c>
      <c r="H1303" s="9" t="str">
        <f>VLOOKUP(G1303,Tabulka3[],3,0)</f>
        <v>11166 – MŠMT mimor. NPO</v>
      </c>
    </row>
    <row r="1304" spans="1:8" x14ac:dyDescent="0.25">
      <c r="A1304" s="9" t="str">
        <f t="shared" si="80"/>
        <v>1116625107-03__13 – 25107-03 Jech LX22NPO5107 13</v>
      </c>
      <c r="B1304" s="8" t="s">
        <v>9060</v>
      </c>
      <c r="C1304" s="8" t="s">
        <v>9061</v>
      </c>
      <c r="D1304" s="18" t="str">
        <f t="shared" si="81"/>
        <v>11166</v>
      </c>
      <c r="E1304" s="9" t="str">
        <f t="shared" si="82"/>
        <v>11166 – MŠMT mimor. NPO</v>
      </c>
      <c r="F1304" s="8" t="s">
        <v>10561</v>
      </c>
      <c r="G1304" s="9">
        <f t="shared" si="83"/>
        <v>11166</v>
      </c>
      <c r="H1304" s="9" t="str">
        <f>VLOOKUP(G1304,Tabulka3[],3,0)</f>
        <v>11166 – MŠMT mimor. NPO</v>
      </c>
    </row>
    <row r="1305" spans="1:8" x14ac:dyDescent="0.25">
      <c r="A1305" s="9" t="str">
        <f t="shared" si="80"/>
        <v>1116625107-04__13 – 25107-04 Uher LX22NPO5107 13</v>
      </c>
      <c r="B1305" s="8" t="s">
        <v>9062</v>
      </c>
      <c r="C1305" s="8" t="s">
        <v>9063</v>
      </c>
      <c r="D1305" s="18" t="str">
        <f t="shared" si="81"/>
        <v>11166</v>
      </c>
      <c r="E1305" s="9" t="str">
        <f t="shared" si="82"/>
        <v>11166 – MŠMT mimor. NPO</v>
      </c>
      <c r="F1305" s="8" t="s">
        <v>10561</v>
      </c>
      <c r="G1305" s="9">
        <f t="shared" si="83"/>
        <v>11166</v>
      </c>
      <c r="H1305" s="9" t="str">
        <f>VLOOKUP(G1305,Tabulka3[],3,0)</f>
        <v>11166 – MŠMT mimor. NPO</v>
      </c>
    </row>
    <row r="1306" spans="1:8" x14ac:dyDescent="0.25">
      <c r="A1306" s="9" t="str">
        <f t="shared" si="80"/>
        <v>1116625107-05__13 – 25107-05 Růžička LX22NPO5107 13</v>
      </c>
      <c r="B1306" s="8" t="s">
        <v>9064</v>
      </c>
      <c r="C1306" s="8" t="s">
        <v>9065</v>
      </c>
      <c r="D1306" s="18" t="str">
        <f t="shared" si="81"/>
        <v>11166</v>
      </c>
      <c r="E1306" s="9" t="str">
        <f t="shared" si="82"/>
        <v>11166 – MŠMT mimor. NPO</v>
      </c>
      <c r="F1306" s="8" t="s">
        <v>10561</v>
      </c>
      <c r="G1306" s="9">
        <f t="shared" si="83"/>
        <v>11166</v>
      </c>
      <c r="H1306" s="9" t="str">
        <f>VLOOKUP(G1306,Tabulka3[],3,0)</f>
        <v>11166 – MŠMT mimor. NPO</v>
      </c>
    </row>
    <row r="1307" spans="1:8" x14ac:dyDescent="0.25">
      <c r="A1307" s="9" t="str">
        <f t="shared" si="80"/>
        <v>1116625107-09__13 – 25107-09 Sikora LX22NPO5107 13</v>
      </c>
      <c r="B1307" s="8" t="s">
        <v>9066</v>
      </c>
      <c r="C1307" s="8" t="s">
        <v>9067</v>
      </c>
      <c r="D1307" s="18" t="str">
        <f t="shared" si="81"/>
        <v>11166</v>
      </c>
      <c r="E1307" s="9" t="str">
        <f t="shared" si="82"/>
        <v>11166 – MŠMT mimor. NPO</v>
      </c>
      <c r="F1307" s="8" t="s">
        <v>10540</v>
      </c>
      <c r="G1307" s="9">
        <f t="shared" si="83"/>
        <v>11166</v>
      </c>
      <c r="H1307" s="9" t="str">
        <f>VLOOKUP(G1307,Tabulka3[],3,0)</f>
        <v>11166 – MŠMT mimor. NPO</v>
      </c>
    </row>
    <row r="1308" spans="1:8" x14ac:dyDescent="0.25">
      <c r="A1308" s="9" t="str">
        <f t="shared" si="80"/>
        <v>1116625107-11__13 – 25107-11 Holada LX22NPO5107 13</v>
      </c>
      <c r="B1308" s="8" t="s">
        <v>9068</v>
      </c>
      <c r="C1308" s="8" t="s">
        <v>9069</v>
      </c>
      <c r="D1308" s="18" t="str">
        <f t="shared" si="81"/>
        <v>11166</v>
      </c>
      <c r="E1308" s="9" t="str">
        <f t="shared" si="82"/>
        <v>11166 – MŠMT mimor. NPO</v>
      </c>
      <c r="F1308" s="8" t="s">
        <v>10535</v>
      </c>
      <c r="G1308" s="9">
        <f t="shared" si="83"/>
        <v>11166</v>
      </c>
      <c r="H1308" s="9" t="str">
        <f>VLOOKUP(G1308,Tabulka3[],3,0)</f>
        <v>11166 – MŠMT mimor. NPO</v>
      </c>
    </row>
    <row r="1309" spans="1:8" x14ac:dyDescent="0.25">
      <c r="A1309" s="9" t="str">
        <f t="shared" si="80"/>
        <v>1116625107-12__13 – 25107-12 Martásek LX22NPO5107 13</v>
      </c>
      <c r="B1309" s="8" t="s">
        <v>9070</v>
      </c>
      <c r="C1309" s="8" t="s">
        <v>9071</v>
      </c>
      <c r="D1309" s="18" t="str">
        <f t="shared" si="81"/>
        <v>11166</v>
      </c>
      <c r="E1309" s="9" t="str">
        <f t="shared" si="82"/>
        <v>11166 – MŠMT mimor. NPO</v>
      </c>
      <c r="F1309" s="8" t="s">
        <v>10540</v>
      </c>
      <c r="G1309" s="9">
        <f t="shared" si="83"/>
        <v>11166</v>
      </c>
      <c r="H1309" s="9" t="str">
        <f>VLOOKUP(G1309,Tabulka3[],3,0)</f>
        <v>11166 – MŠMT mimor. NPO</v>
      </c>
    </row>
    <row r="1310" spans="1:8" x14ac:dyDescent="0.25">
      <c r="A1310" s="9" t="str">
        <f t="shared" si="80"/>
        <v>1116625107-20__13 – 25107-20 Bezdíček LX22NPO5107 13</v>
      </c>
      <c r="B1310" s="8" t="s">
        <v>9072</v>
      </c>
      <c r="C1310" s="8" t="s">
        <v>9073</v>
      </c>
      <c r="D1310" s="18" t="str">
        <f t="shared" si="81"/>
        <v>11166</v>
      </c>
      <c r="E1310" s="9" t="str">
        <f t="shared" si="82"/>
        <v>11166 – MŠMT mimor. NPO</v>
      </c>
      <c r="F1310" s="8" t="s">
        <v>10561</v>
      </c>
      <c r="G1310" s="9">
        <f t="shared" si="83"/>
        <v>11166</v>
      </c>
      <c r="H1310" s="9" t="str">
        <f>VLOOKUP(G1310,Tabulka3[],3,0)</f>
        <v>11166 – MŠMT mimor. NPO</v>
      </c>
    </row>
    <row r="1311" spans="1:8" x14ac:dyDescent="0.25">
      <c r="A1311" s="9" t="str">
        <f t="shared" si="80"/>
        <v>11202??????____13 – Z21.020 SIRIUS 13</v>
      </c>
      <c r="B1311" s="8" t="s">
        <v>9074</v>
      </c>
      <c r="C1311" s="8" t="s">
        <v>9075</v>
      </c>
      <c r="D1311" s="18" t="str">
        <f t="shared" si="81"/>
        <v>11202</v>
      </c>
      <c r="E1311" s="9" t="str">
        <f t="shared" si="82"/>
        <v>11202 – Dary na granty</v>
      </c>
      <c r="F1311" s="8" t="s">
        <v>10563</v>
      </c>
      <c r="G1311" s="9">
        <f t="shared" si="83"/>
        <v>11202</v>
      </c>
      <c r="H1311" s="9" t="str">
        <f>VLOOKUP(G1311,Tabulka3[],3,0)</f>
        <v>11202 – Dary na granty</v>
      </c>
    </row>
    <row r="1312" spans="1:8" x14ac:dyDescent="0.25">
      <c r="A1312" s="9" t="str">
        <f t="shared" si="80"/>
        <v>112022021001___13 – 2021001 Wake Forest Kmoch 13</v>
      </c>
      <c r="B1312" s="8" t="s">
        <v>9077</v>
      </c>
      <c r="C1312" s="8" t="s">
        <v>9078</v>
      </c>
      <c r="D1312" s="18" t="str">
        <f t="shared" si="81"/>
        <v>11202</v>
      </c>
      <c r="E1312" s="9" t="str">
        <f t="shared" si="82"/>
        <v>11202 – Dary na granty</v>
      </c>
      <c r="F1312" s="8" t="s">
        <v>10540</v>
      </c>
      <c r="G1312" s="9">
        <f t="shared" si="83"/>
        <v>11202</v>
      </c>
      <c r="H1312" s="9" t="str">
        <f>VLOOKUP(G1312,Tabulka3[],3,0)</f>
        <v>11202 – Dary na granty</v>
      </c>
    </row>
    <row r="1313" spans="1:8" x14ac:dyDescent="0.25">
      <c r="A1313" s="9" t="str">
        <f t="shared" si="80"/>
        <v>112022022001___13 – 2022001 Pokorná Pfizer 13</v>
      </c>
      <c r="B1313" s="8" t="s">
        <v>9079</v>
      </c>
      <c r="C1313" s="8" t="s">
        <v>9080</v>
      </c>
      <c r="D1313" s="18" t="str">
        <f t="shared" si="81"/>
        <v>11202</v>
      </c>
      <c r="E1313" s="9" t="str">
        <f t="shared" si="82"/>
        <v>11202 – Dary na granty</v>
      </c>
      <c r="F1313" s="8" t="s">
        <v>10540</v>
      </c>
      <c r="G1313" s="9">
        <f t="shared" si="83"/>
        <v>11202</v>
      </c>
      <c r="H1313" s="9" t="str">
        <f>VLOOKUP(G1313,Tabulka3[],3,0)</f>
        <v>11202 – Dary na granty</v>
      </c>
    </row>
    <row r="1314" spans="1:8" x14ac:dyDescent="0.25">
      <c r="A1314" s="9" t="str">
        <f t="shared" si="80"/>
        <v>112022023001___14 – 2023001 Tkachenko 14</v>
      </c>
      <c r="B1314" s="8" t="s">
        <v>9081</v>
      </c>
      <c r="C1314" s="8" t="s">
        <v>9082</v>
      </c>
      <c r="D1314" s="18" t="str">
        <f t="shared" si="81"/>
        <v>11202</v>
      </c>
      <c r="E1314" s="9" t="str">
        <f t="shared" si="82"/>
        <v>11202 – Dary na granty</v>
      </c>
      <c r="F1314" s="8" t="s">
        <v>10514</v>
      </c>
      <c r="G1314" s="9">
        <f t="shared" si="83"/>
        <v>11202</v>
      </c>
      <c r="H1314" s="9" t="str">
        <f>VLOOKUP(G1314,Tabulka3[],3,0)</f>
        <v>11202 – Dary na granty</v>
      </c>
    </row>
    <row r="1315" spans="1:8" x14ac:dyDescent="0.25">
      <c r="A1315" s="9" t="str">
        <f t="shared" si="80"/>
        <v>11251219440____13 – 219440 NU22-03-00318 Bušek 13</v>
      </c>
      <c r="B1315" s="8" t="s">
        <v>9083</v>
      </c>
      <c r="C1315" s="8" t="s">
        <v>9084</v>
      </c>
      <c r="D1315" s="18" t="str">
        <f t="shared" si="81"/>
        <v>11251</v>
      </c>
      <c r="E1315" s="9" t="str">
        <f t="shared" si="82"/>
        <v>11251 – AZV rozp. granty 15</v>
      </c>
      <c r="F1315" s="8" t="s">
        <v>10515</v>
      </c>
      <c r="G1315" s="9">
        <f t="shared" si="83"/>
        <v>11251</v>
      </c>
      <c r="H1315" s="9" t="str">
        <f>VLOOKUP(G1315,Tabulka3[],3,0)</f>
        <v>11251 – AZV rozp. granty 15</v>
      </c>
    </row>
    <row r="1316" spans="1:8" x14ac:dyDescent="0.25">
      <c r="A1316" s="9" t="str">
        <f t="shared" si="80"/>
        <v>11251219441____13 – 219441 NU22-03-00370 Trněný 13</v>
      </c>
      <c r="B1316" s="8" t="s">
        <v>9086</v>
      </c>
      <c r="C1316" s="8" t="s">
        <v>9087</v>
      </c>
      <c r="D1316" s="18" t="str">
        <f t="shared" si="81"/>
        <v>11251</v>
      </c>
      <c r="E1316" s="9" t="str">
        <f t="shared" si="82"/>
        <v>11251 – AZV rozp. granty 15</v>
      </c>
      <c r="F1316" s="8" t="s">
        <v>10551</v>
      </c>
      <c r="G1316" s="9">
        <f t="shared" si="83"/>
        <v>11251</v>
      </c>
      <c r="H1316" s="9" t="str">
        <f>VLOOKUP(G1316,Tabulka3[],3,0)</f>
        <v>11251 – AZV rozp. granty 15</v>
      </c>
    </row>
    <row r="1317" spans="1:8" x14ac:dyDescent="0.25">
      <c r="A1317" s="9" t="str">
        <f t="shared" si="80"/>
        <v>11251219442____13 – 219442 NU22-03-00571 Nečas 13</v>
      </c>
      <c r="B1317" s="8" t="s">
        <v>9088</v>
      </c>
      <c r="C1317" s="8" t="s">
        <v>9089</v>
      </c>
      <c r="D1317" s="18" t="str">
        <f t="shared" si="81"/>
        <v>11251</v>
      </c>
      <c r="E1317" s="9" t="str">
        <f t="shared" si="82"/>
        <v>11251 – AZV rozp. granty 15</v>
      </c>
      <c r="F1317" s="8" t="s">
        <v>10519</v>
      </c>
      <c r="G1317" s="9">
        <f t="shared" si="83"/>
        <v>11251</v>
      </c>
      <c r="H1317" s="9" t="str">
        <f>VLOOKUP(G1317,Tabulka3[],3,0)</f>
        <v>11251 – AZV rozp. granty 15</v>
      </c>
    </row>
    <row r="1318" spans="1:8" x14ac:dyDescent="0.25">
      <c r="A1318" s="9" t="str">
        <f t="shared" si="80"/>
        <v>11251219443____13 – 219443 NU22-07-00474 Hansíková 13</v>
      </c>
      <c r="B1318" s="8" t="s">
        <v>9090</v>
      </c>
      <c r="C1318" s="8" t="s">
        <v>9091</v>
      </c>
      <c r="D1318" s="18" t="str">
        <f t="shared" si="81"/>
        <v>11251</v>
      </c>
      <c r="E1318" s="9" t="str">
        <f t="shared" si="82"/>
        <v>11251 – AZV rozp. granty 15</v>
      </c>
      <c r="F1318" s="8" t="s">
        <v>10540</v>
      </c>
      <c r="G1318" s="9">
        <f t="shared" si="83"/>
        <v>11251</v>
      </c>
      <c r="H1318" s="9" t="str">
        <f>VLOOKUP(G1318,Tabulka3[],3,0)</f>
        <v>11251 – AZV rozp. granty 15</v>
      </c>
    </row>
    <row r="1319" spans="1:8" x14ac:dyDescent="0.25">
      <c r="A1319" s="9" t="str">
        <f t="shared" si="80"/>
        <v>11251219444____13 – 219444 NU22-07-00614 Tesařová 13</v>
      </c>
      <c r="B1319" s="8" t="s">
        <v>9092</v>
      </c>
      <c r="C1319" s="8" t="s">
        <v>9093</v>
      </c>
      <c r="D1319" s="18" t="str">
        <f t="shared" si="81"/>
        <v>11251</v>
      </c>
      <c r="E1319" s="9" t="str">
        <f t="shared" si="82"/>
        <v>11251 – AZV rozp. granty 15</v>
      </c>
      <c r="F1319" s="8" t="s">
        <v>10540</v>
      </c>
      <c r="G1319" s="9">
        <f t="shared" si="83"/>
        <v>11251</v>
      </c>
      <c r="H1319" s="9" t="str">
        <f>VLOOKUP(G1319,Tabulka3[],3,0)</f>
        <v>11251 – AZV rozp. granty 15</v>
      </c>
    </row>
    <row r="1320" spans="1:8" x14ac:dyDescent="0.25">
      <c r="A1320" s="9" t="str">
        <f t="shared" si="80"/>
        <v>11251219445____13 – 219445 NU22-08-00160 Neužil 13</v>
      </c>
      <c r="B1320" s="8" t="s">
        <v>9094</v>
      </c>
      <c r="C1320" s="8" t="s">
        <v>9095</v>
      </c>
      <c r="D1320" s="18" t="str">
        <f t="shared" si="81"/>
        <v>11251</v>
      </c>
      <c r="E1320" s="9" t="str">
        <f t="shared" si="82"/>
        <v>11251 – AZV rozp. granty 15</v>
      </c>
      <c r="F1320" s="8" t="s">
        <v>10540</v>
      </c>
      <c r="G1320" s="9">
        <f t="shared" si="83"/>
        <v>11251</v>
      </c>
      <c r="H1320" s="9" t="str">
        <f>VLOOKUP(G1320,Tabulka3[],3,0)</f>
        <v>11251 – AZV rozp. granty 15</v>
      </c>
    </row>
    <row r="1321" spans="1:8" x14ac:dyDescent="0.25">
      <c r="A1321" s="9" t="str">
        <f t="shared" si="80"/>
        <v>11251219456____13 – 219456 NU23-01-00288 Brůha 13</v>
      </c>
      <c r="B1321" s="8" t="s">
        <v>9096</v>
      </c>
      <c r="C1321" s="8" t="s">
        <v>9097</v>
      </c>
      <c r="D1321" s="18" t="str">
        <f t="shared" si="81"/>
        <v>11251</v>
      </c>
      <c r="E1321" s="9" t="str">
        <f t="shared" si="82"/>
        <v>11251 – AZV rozp. granty 15</v>
      </c>
      <c r="F1321" s="8" t="s">
        <v>10555</v>
      </c>
      <c r="G1321" s="9">
        <f t="shared" si="83"/>
        <v>11251</v>
      </c>
      <c r="H1321" s="9" t="str">
        <f>VLOOKUP(G1321,Tabulka3[],3,0)</f>
        <v>11251 – AZV rozp. granty 15</v>
      </c>
    </row>
    <row r="1322" spans="1:8" x14ac:dyDescent="0.25">
      <c r="A1322" s="9" t="str">
        <f t="shared" si="80"/>
        <v>11251219457____13 – 219457 NU23-01-00323 Petrák 13</v>
      </c>
      <c r="B1322" s="8" t="s">
        <v>9098</v>
      </c>
      <c r="C1322" s="8" t="s">
        <v>9099</v>
      </c>
      <c r="D1322" s="18" t="str">
        <f t="shared" si="81"/>
        <v>11251</v>
      </c>
      <c r="E1322" s="9" t="str">
        <f t="shared" si="82"/>
        <v>11251 – AZV rozp. granty 15</v>
      </c>
      <c r="F1322" s="8" t="s">
        <v>10514</v>
      </c>
      <c r="G1322" s="9">
        <f t="shared" si="83"/>
        <v>11251</v>
      </c>
      <c r="H1322" s="9" t="str">
        <f>VLOOKUP(G1322,Tabulka3[],3,0)</f>
        <v>11251 – AZV rozp. granty 15</v>
      </c>
    </row>
    <row r="1323" spans="1:8" x14ac:dyDescent="0.25">
      <c r="A1323" s="9" t="str">
        <f t="shared" si="80"/>
        <v>11251219458____13 – 219458 NU23-01-00500 Zikánová 13</v>
      </c>
      <c r="B1323" s="8" t="s">
        <v>9100</v>
      </c>
      <c r="C1323" s="8" t="s">
        <v>9101</v>
      </c>
      <c r="D1323" s="18" t="str">
        <f t="shared" si="81"/>
        <v>11251</v>
      </c>
      <c r="E1323" s="9" t="str">
        <f t="shared" si="82"/>
        <v>11251 – AZV rozp. granty 15</v>
      </c>
      <c r="F1323" s="8" t="s">
        <v>10540</v>
      </c>
      <c r="G1323" s="9">
        <f t="shared" si="83"/>
        <v>11251</v>
      </c>
      <c r="H1323" s="9" t="str">
        <f>VLOOKUP(G1323,Tabulka3[],3,0)</f>
        <v>11251 – AZV rozp. granty 15</v>
      </c>
    </row>
    <row r="1324" spans="1:8" x14ac:dyDescent="0.25">
      <c r="A1324" s="9" t="str">
        <f t="shared" si="80"/>
        <v>11251219459____13 – 219459 NU23-03-00127 Zikmundová 13</v>
      </c>
      <c r="B1324" s="8" t="s">
        <v>9102</v>
      </c>
      <c r="C1324" s="8" t="s">
        <v>9103</v>
      </c>
      <c r="D1324" s="18" t="str">
        <f t="shared" si="81"/>
        <v>11251</v>
      </c>
      <c r="E1324" s="9" t="str">
        <f t="shared" si="82"/>
        <v>11251 – AZV rozp. granty 15</v>
      </c>
      <c r="F1324" s="8" t="s">
        <v>10519</v>
      </c>
      <c r="G1324" s="9">
        <f t="shared" si="83"/>
        <v>11251</v>
      </c>
      <c r="H1324" s="9" t="str">
        <f>VLOOKUP(G1324,Tabulka3[],3,0)</f>
        <v>11251 – AZV rozp. granty 15</v>
      </c>
    </row>
    <row r="1325" spans="1:8" x14ac:dyDescent="0.25">
      <c r="A1325" s="9" t="str">
        <f t="shared" si="80"/>
        <v>11251219460____13 – 219460 NU23-03-00172 Klener 13</v>
      </c>
      <c r="B1325" s="8" t="s">
        <v>9104</v>
      </c>
      <c r="C1325" s="8" t="s">
        <v>9105</v>
      </c>
      <c r="D1325" s="18" t="str">
        <f t="shared" si="81"/>
        <v>11251</v>
      </c>
      <c r="E1325" s="9" t="str">
        <f t="shared" si="82"/>
        <v>11251 – AZV rozp. granty 15</v>
      </c>
      <c r="F1325" s="8" t="s">
        <v>10519</v>
      </c>
      <c r="G1325" s="9">
        <f t="shared" si="83"/>
        <v>11251</v>
      </c>
      <c r="H1325" s="9" t="str">
        <f>VLOOKUP(G1325,Tabulka3[],3,0)</f>
        <v>11251 – AZV rozp. granty 15</v>
      </c>
    </row>
    <row r="1326" spans="1:8" x14ac:dyDescent="0.25">
      <c r="A1326" s="9" t="str">
        <f t="shared" si="80"/>
        <v>11251219461____13 – 219461 NU23-04-00032 Fišar 13</v>
      </c>
      <c r="B1326" s="8" t="s">
        <v>9106</v>
      </c>
      <c r="C1326" s="8" t="s">
        <v>9107</v>
      </c>
      <c r="D1326" s="18" t="str">
        <f t="shared" si="81"/>
        <v>11251</v>
      </c>
      <c r="E1326" s="9" t="str">
        <f t="shared" si="82"/>
        <v>11251 – AZV rozp. granty 15</v>
      </c>
      <c r="F1326" s="8" t="s">
        <v>10562</v>
      </c>
      <c r="G1326" s="9">
        <f t="shared" si="83"/>
        <v>11251</v>
      </c>
      <c r="H1326" s="9" t="str">
        <f>VLOOKUP(G1326,Tabulka3[],3,0)</f>
        <v>11251 – AZV rozp. granty 15</v>
      </c>
    </row>
    <row r="1327" spans="1:8" x14ac:dyDescent="0.25">
      <c r="A1327" s="9" t="str">
        <f t="shared" si="80"/>
        <v>11251219462____13 – 219462 NU23-04-00173 Holada 13</v>
      </c>
      <c r="B1327" s="8" t="s">
        <v>9108</v>
      </c>
      <c r="C1327" s="8" t="s">
        <v>9109</v>
      </c>
      <c r="D1327" s="18" t="str">
        <f t="shared" si="81"/>
        <v>11251</v>
      </c>
      <c r="E1327" s="9" t="str">
        <f t="shared" si="82"/>
        <v>11251 – AZV rozp. granty 15</v>
      </c>
      <c r="F1327" s="8" t="s">
        <v>10535</v>
      </c>
      <c r="G1327" s="9">
        <f t="shared" si="83"/>
        <v>11251</v>
      </c>
      <c r="H1327" s="9" t="str">
        <f>VLOOKUP(G1327,Tabulka3[],3,0)</f>
        <v>11251 – AZV rozp. granty 15</v>
      </c>
    </row>
    <row r="1328" spans="1:8" x14ac:dyDescent="0.25">
      <c r="A1328" s="9" t="str">
        <f t="shared" si="80"/>
        <v>11251219463____13 – 219463 NU23-05-00441 Nohýnková 13</v>
      </c>
      <c r="B1328" s="8" t="s">
        <v>9110</v>
      </c>
      <c r="C1328" s="8" t="s">
        <v>9111</v>
      </c>
      <c r="D1328" s="18" t="str">
        <f t="shared" si="81"/>
        <v>11251</v>
      </c>
      <c r="E1328" s="9" t="str">
        <f t="shared" si="82"/>
        <v>11251 – AZV rozp. granty 15</v>
      </c>
      <c r="F1328" s="8" t="s">
        <v>10535</v>
      </c>
      <c r="G1328" s="9">
        <f t="shared" si="83"/>
        <v>11251</v>
      </c>
      <c r="H1328" s="9" t="str">
        <f>VLOOKUP(G1328,Tabulka3[],3,0)</f>
        <v>11251 – AZV rozp. granty 15</v>
      </c>
    </row>
    <row r="1329" spans="1:8" x14ac:dyDescent="0.25">
      <c r="A1329" s="9" t="str">
        <f t="shared" si="80"/>
        <v>11251219464____13 – 219464 NU23-07-00281 Kmoch 13</v>
      </c>
      <c r="B1329" s="8" t="s">
        <v>9112</v>
      </c>
      <c r="C1329" s="8" t="s">
        <v>9113</v>
      </c>
      <c r="D1329" s="18" t="str">
        <f t="shared" si="81"/>
        <v>11251</v>
      </c>
      <c r="E1329" s="9" t="str">
        <f t="shared" si="82"/>
        <v>11251 – AZV rozp. granty 15</v>
      </c>
      <c r="F1329" s="8" t="s">
        <v>10540</v>
      </c>
      <c r="G1329" s="9">
        <f t="shared" si="83"/>
        <v>11251</v>
      </c>
      <c r="H1329" s="9" t="str">
        <f>VLOOKUP(G1329,Tabulka3[],3,0)</f>
        <v>11251 – AZV rozp. granty 15</v>
      </c>
    </row>
    <row r="1330" spans="1:8" x14ac:dyDescent="0.25">
      <c r="A1330" s="9" t="str">
        <f t="shared" si="80"/>
        <v>11251219465____13 – 219465 NU23-07-00383 Kožich 13</v>
      </c>
      <c r="B1330" s="8" t="s">
        <v>9114</v>
      </c>
      <c r="C1330" s="8" t="s">
        <v>9115</v>
      </c>
      <c r="D1330" s="18" t="str">
        <f t="shared" si="81"/>
        <v>11251</v>
      </c>
      <c r="E1330" s="9" t="str">
        <f t="shared" si="82"/>
        <v>11251 – AZV rozp. granty 15</v>
      </c>
      <c r="F1330" s="8" t="s">
        <v>10540</v>
      </c>
      <c r="G1330" s="9">
        <f t="shared" si="83"/>
        <v>11251</v>
      </c>
      <c r="H1330" s="9" t="str">
        <f>VLOOKUP(G1330,Tabulka3[],3,0)</f>
        <v>11251 – AZV rozp. granty 15</v>
      </c>
    </row>
    <row r="1331" spans="1:8" x14ac:dyDescent="0.25">
      <c r="A1331" s="9" t="str">
        <f t="shared" si="80"/>
        <v>11251219466____13 – 219466 NU23-10-00413 Šeda 13</v>
      </c>
      <c r="B1331" s="8" t="s">
        <v>9116</v>
      </c>
      <c r="C1331" s="8" t="s">
        <v>9117</v>
      </c>
      <c r="D1331" s="18" t="str">
        <f t="shared" si="81"/>
        <v>11251</v>
      </c>
      <c r="E1331" s="9" t="str">
        <f t="shared" si="82"/>
        <v>11251 – AZV rozp. granty 15</v>
      </c>
      <c r="F1331" s="8" t="s">
        <v>10517</v>
      </c>
      <c r="G1331" s="9">
        <f t="shared" si="83"/>
        <v>11251</v>
      </c>
      <c r="H1331" s="9" t="str">
        <f>VLOOKUP(G1331,Tabulka3[],3,0)</f>
        <v>11251 – AZV rozp. granty 15</v>
      </c>
    </row>
    <row r="1332" spans="1:8" x14ac:dyDescent="0.25">
      <c r="A1332" s="9" t="str">
        <f t="shared" si="80"/>
        <v>11251219478____13 – 219478 NW24-03-00056 Machová Poláková 13</v>
      </c>
      <c r="B1332" s="8" t="s">
        <v>9118</v>
      </c>
      <c r="C1332" s="8" t="s">
        <v>9119</v>
      </c>
      <c r="D1332" s="18" t="str">
        <f t="shared" si="81"/>
        <v>11251</v>
      </c>
      <c r="E1332" s="9" t="str">
        <f t="shared" si="82"/>
        <v>11251 – AZV rozp. granty 15</v>
      </c>
      <c r="F1332" s="8" t="s">
        <v>10519</v>
      </c>
      <c r="G1332" s="9">
        <f t="shared" si="83"/>
        <v>11251</v>
      </c>
      <c r="H1332" s="9" t="str">
        <f>VLOOKUP(G1332,Tabulka3[],3,0)</f>
        <v>11251 – AZV rozp. granty 15</v>
      </c>
    </row>
    <row r="1333" spans="1:8" x14ac:dyDescent="0.25">
      <c r="A1333" s="9" t="str">
        <f t="shared" si="80"/>
        <v>11251219479____13 – 219479 NW24-06-00083 Lišková 13</v>
      </c>
      <c r="B1333" s="8" t="s">
        <v>9120</v>
      </c>
      <c r="C1333" s="8" t="s">
        <v>9121</v>
      </c>
      <c r="D1333" s="18" t="str">
        <f t="shared" si="81"/>
        <v>11251</v>
      </c>
      <c r="E1333" s="9" t="str">
        <f t="shared" si="82"/>
        <v>11251 – AZV rozp. granty 15</v>
      </c>
      <c r="F1333" s="8" t="s">
        <v>10540</v>
      </c>
      <c r="G1333" s="9">
        <f t="shared" si="83"/>
        <v>11251</v>
      </c>
      <c r="H1333" s="9" t="str">
        <f>VLOOKUP(G1333,Tabulka3[],3,0)</f>
        <v>11251 – AZV rozp. granty 15</v>
      </c>
    </row>
    <row r="1334" spans="1:8" x14ac:dyDescent="0.25">
      <c r="A1334" s="9" t="str">
        <f t="shared" si="80"/>
        <v>11251219494____13 – 219494 NW25-07-00217 Stránecký 13</v>
      </c>
      <c r="B1334" s="8" t="s">
        <v>9122</v>
      </c>
      <c r="C1334" s="8" t="s">
        <v>9123</v>
      </c>
      <c r="D1334" s="18" t="str">
        <f t="shared" si="81"/>
        <v>11251</v>
      </c>
      <c r="E1334" s="9" t="str">
        <f t="shared" si="82"/>
        <v>11251 – AZV rozp. granty 15</v>
      </c>
      <c r="F1334" s="8" t="s">
        <v>10540</v>
      </c>
      <c r="G1334" s="9">
        <f t="shared" si="83"/>
        <v>11251</v>
      </c>
      <c r="H1334" s="9" t="str">
        <f>VLOOKUP(G1334,Tabulka3[],3,0)</f>
        <v>11251 – AZV rozp. granty 15</v>
      </c>
    </row>
    <row r="1335" spans="1:8" x14ac:dyDescent="0.25">
      <c r="A1335" s="9" t="str">
        <f t="shared" si="80"/>
        <v>11251219495____13 – 219495 NW25-07-00303 Ďuďáková 13</v>
      </c>
      <c r="B1335" s="8" t="s">
        <v>9124</v>
      </c>
      <c r="C1335" s="8" t="s">
        <v>9125</v>
      </c>
      <c r="D1335" s="18" t="str">
        <f t="shared" si="81"/>
        <v>11251</v>
      </c>
      <c r="E1335" s="9" t="str">
        <f t="shared" si="82"/>
        <v>11251 – AZV rozp. granty 15</v>
      </c>
      <c r="F1335" s="8" t="s">
        <v>10540</v>
      </c>
      <c r="G1335" s="9">
        <f t="shared" si="83"/>
        <v>11251</v>
      </c>
      <c r="H1335" s="9" t="str">
        <f>VLOOKUP(G1335,Tabulka3[],3,0)</f>
        <v>11251 – AZV rozp. granty 15</v>
      </c>
    </row>
    <row r="1336" spans="1:8" x14ac:dyDescent="0.25">
      <c r="A1336" s="9" t="str">
        <f t="shared" si="80"/>
        <v>11251219496____13 – 219496 NW25-08-00208 Hons 13</v>
      </c>
      <c r="B1336" s="8" t="s">
        <v>9126</v>
      </c>
      <c r="C1336" s="8" t="s">
        <v>9127</v>
      </c>
      <c r="D1336" s="18" t="str">
        <f t="shared" si="81"/>
        <v>11251</v>
      </c>
      <c r="E1336" s="9" t="str">
        <f t="shared" si="82"/>
        <v>11251 – AZV rozp. granty 15</v>
      </c>
      <c r="F1336" s="8" t="s">
        <v>10514</v>
      </c>
      <c r="G1336" s="9">
        <f t="shared" si="83"/>
        <v>11251</v>
      </c>
      <c r="H1336" s="9" t="str">
        <f>VLOOKUP(G1336,Tabulka3[],3,0)</f>
        <v>11251 – AZV rozp. granty 15</v>
      </c>
    </row>
    <row r="1337" spans="1:8" x14ac:dyDescent="0.25">
      <c r="A1337" s="9" t="str">
        <f t="shared" si="80"/>
        <v>11254260754____13 – 260754 Anders 13</v>
      </c>
      <c r="B1337" s="8" t="s">
        <v>9128</v>
      </c>
      <c r="C1337" s="8" t="s">
        <v>9129</v>
      </c>
      <c r="D1337" s="18" t="str">
        <f t="shared" si="81"/>
        <v>11254</v>
      </c>
      <c r="E1337" s="9" t="str">
        <f t="shared" si="82"/>
        <v>11254 – SVV specifický vysokoškolský výzkum</v>
      </c>
      <c r="F1337" s="8" t="s">
        <v>10562</v>
      </c>
      <c r="G1337" s="9">
        <f t="shared" si="83"/>
        <v>11254</v>
      </c>
      <c r="H1337" s="9" t="str">
        <f>VLOOKUP(G1337,Tabulka3[],3,0)</f>
        <v>11254 – SVV specifický vysokoškolský výzkum</v>
      </c>
    </row>
    <row r="1338" spans="1:8" x14ac:dyDescent="0.25">
      <c r="A1338" s="9" t="str">
        <f t="shared" si="80"/>
        <v>11254260755____13 – 260755 Kmoch 13</v>
      </c>
      <c r="B1338" s="8" t="s">
        <v>9131</v>
      </c>
      <c r="C1338" s="8" t="s">
        <v>9132</v>
      </c>
      <c r="D1338" s="18" t="str">
        <f t="shared" si="81"/>
        <v>11254</v>
      </c>
      <c r="E1338" s="9" t="str">
        <f t="shared" si="82"/>
        <v>11254 – SVV specifický vysokoškolský výzkum</v>
      </c>
      <c r="F1338" s="8" t="s">
        <v>10540</v>
      </c>
      <c r="G1338" s="9">
        <f t="shared" si="83"/>
        <v>11254</v>
      </c>
      <c r="H1338" s="9" t="str">
        <f>VLOOKUP(G1338,Tabulka3[],3,0)</f>
        <v>11254 – SVV specifický vysokoškolský výzkum</v>
      </c>
    </row>
    <row r="1339" spans="1:8" x14ac:dyDescent="0.25">
      <c r="A1339" s="9" t="str">
        <f t="shared" si="80"/>
        <v>11254260756____13 – 260756 Vítek 13</v>
      </c>
      <c r="B1339" s="8" t="s">
        <v>9133</v>
      </c>
      <c r="C1339" s="8" t="s">
        <v>9134</v>
      </c>
      <c r="D1339" s="18" t="str">
        <f t="shared" si="81"/>
        <v>11254</v>
      </c>
      <c r="E1339" s="9" t="str">
        <f t="shared" si="82"/>
        <v>11254 – SVV specifický vysokoškolský výzkum</v>
      </c>
      <c r="F1339" s="8" t="s">
        <v>10539</v>
      </c>
      <c r="G1339" s="9">
        <f t="shared" si="83"/>
        <v>11254</v>
      </c>
      <c r="H1339" s="9" t="str">
        <f>VLOOKUP(G1339,Tabulka3[],3,0)</f>
        <v>11254 – SVV specifický vysokoškolský výzkum</v>
      </c>
    </row>
    <row r="1340" spans="1:8" x14ac:dyDescent="0.25">
      <c r="A1340" s="9" t="str">
        <f t="shared" si="80"/>
        <v>11254260757____13 – 260757 Serranová 13</v>
      </c>
      <c r="B1340" s="8" t="s">
        <v>9135</v>
      </c>
      <c r="C1340" s="8" t="s">
        <v>9136</v>
      </c>
      <c r="D1340" s="18" t="str">
        <f t="shared" si="81"/>
        <v>11254</v>
      </c>
      <c r="E1340" s="9" t="str">
        <f t="shared" si="82"/>
        <v>11254 – SVV specifický vysokoškolský výzkum</v>
      </c>
      <c r="F1340" s="8" t="s">
        <v>10561</v>
      </c>
      <c r="G1340" s="9">
        <f t="shared" si="83"/>
        <v>11254</v>
      </c>
      <c r="H1340" s="9" t="str">
        <f>VLOOKUP(G1340,Tabulka3[],3,0)</f>
        <v>11254 – SVV specifický vysokoškolský výzkum</v>
      </c>
    </row>
    <row r="1341" spans="1:8" x14ac:dyDescent="0.25">
      <c r="A1341" s="9" t="str">
        <f t="shared" si="80"/>
        <v>11254260758____13 – 260758 Angerová 13</v>
      </c>
      <c r="B1341" s="8" t="s">
        <v>9137</v>
      </c>
      <c r="C1341" s="8" t="s">
        <v>9138</v>
      </c>
      <c r="D1341" s="18" t="str">
        <f t="shared" si="81"/>
        <v>11254</v>
      </c>
      <c r="E1341" s="9" t="str">
        <f t="shared" si="82"/>
        <v>11254 – SVV specifický vysokoškolský výzkum</v>
      </c>
      <c r="F1341" s="8" t="s">
        <v>10566</v>
      </c>
      <c r="G1341" s="9">
        <f t="shared" si="83"/>
        <v>11254</v>
      </c>
      <c r="H1341" s="9" t="str">
        <f>VLOOKUP(G1341,Tabulka3[],3,0)</f>
        <v>11254 – SVV specifický vysokoškolský výzkum</v>
      </c>
    </row>
    <row r="1342" spans="1:8" x14ac:dyDescent="0.25">
      <c r="A1342" s="9" t="str">
        <f t="shared" si="80"/>
        <v>11254260759____13 – 260759 Kittnar 13</v>
      </c>
      <c r="B1342" s="8" t="s">
        <v>9139</v>
      </c>
      <c r="C1342" s="8" t="s">
        <v>9140</v>
      </c>
      <c r="D1342" s="18" t="str">
        <f t="shared" si="81"/>
        <v>11254</v>
      </c>
      <c r="E1342" s="9" t="str">
        <f t="shared" si="82"/>
        <v>11254 – SVV specifický vysokoškolský výzkum</v>
      </c>
      <c r="F1342" s="8" t="s">
        <v>10516</v>
      </c>
      <c r="G1342" s="9">
        <f t="shared" si="83"/>
        <v>11254</v>
      </c>
      <c r="H1342" s="9" t="str">
        <f>VLOOKUP(G1342,Tabulka3[],3,0)</f>
        <v>11254 – SVV specifický vysokoškolský výzkum</v>
      </c>
    </row>
    <row r="1343" spans="1:8" x14ac:dyDescent="0.25">
      <c r="A1343" s="9" t="str">
        <f t="shared" si="80"/>
        <v>11254260760____13 – 260760 Kofránek 13</v>
      </c>
      <c r="B1343" s="8" t="s">
        <v>9141</v>
      </c>
      <c r="C1343" s="8" t="s">
        <v>9142</v>
      </c>
      <c r="D1343" s="18" t="str">
        <f t="shared" si="81"/>
        <v>11254</v>
      </c>
      <c r="E1343" s="9" t="str">
        <f t="shared" si="82"/>
        <v>11254 – SVV specifický vysokoškolský výzkum</v>
      </c>
      <c r="F1343" s="8" t="s">
        <v>10519</v>
      </c>
      <c r="G1343" s="9">
        <f t="shared" si="83"/>
        <v>11254</v>
      </c>
      <c r="H1343" s="9" t="str">
        <f>VLOOKUP(G1343,Tabulka3[],3,0)</f>
        <v>11254 – SVV specifický vysokoškolský výzkum</v>
      </c>
    </row>
    <row r="1344" spans="1:8" x14ac:dyDescent="0.25">
      <c r="A1344" s="9" t="str">
        <f t="shared" si="80"/>
        <v>11254260761____13 – 260761 Maršálek 13</v>
      </c>
      <c r="B1344" s="8" t="s">
        <v>9143</v>
      </c>
      <c r="C1344" s="8" t="s">
        <v>9144</v>
      </c>
      <c r="D1344" s="18" t="str">
        <f t="shared" si="81"/>
        <v>11254</v>
      </c>
      <c r="E1344" s="9" t="str">
        <f t="shared" si="82"/>
        <v>11254 – SVV specifický vysokoškolský výzkum</v>
      </c>
      <c r="F1344" s="8" t="s">
        <v>10519</v>
      </c>
      <c r="G1344" s="9">
        <f t="shared" si="83"/>
        <v>11254</v>
      </c>
      <c r="H1344" s="9" t="str">
        <f>VLOOKUP(G1344,Tabulka3[],3,0)</f>
        <v>11254 – SVV specifický vysokoškolský výzkum</v>
      </c>
    </row>
    <row r="1345" spans="1:8" x14ac:dyDescent="0.25">
      <c r="A1345" s="9" t="str">
        <f t="shared" si="80"/>
        <v>11254260762____13 – 260762 Mělková 13</v>
      </c>
      <c r="B1345" s="8" t="s">
        <v>9145</v>
      </c>
      <c r="C1345" s="8" t="s">
        <v>9146</v>
      </c>
      <c r="D1345" s="18" t="str">
        <f t="shared" si="81"/>
        <v>11254</v>
      </c>
      <c r="E1345" s="9" t="str">
        <f t="shared" si="82"/>
        <v>11254 – SVV specifický vysokoškolský výzkum</v>
      </c>
      <c r="F1345" s="8" t="s">
        <v>10535</v>
      </c>
      <c r="G1345" s="9">
        <f t="shared" si="83"/>
        <v>11254</v>
      </c>
      <c r="H1345" s="9" t="str">
        <f>VLOOKUP(G1345,Tabulka3[],3,0)</f>
        <v>11254 – SVV specifický vysokoškolský výzkum</v>
      </c>
    </row>
    <row r="1346" spans="1:8" x14ac:dyDescent="0.25">
      <c r="A1346" s="9" t="str">
        <f t="shared" si="80"/>
        <v>11254260763____13 – 260763 Petrák 13</v>
      </c>
      <c r="B1346" s="8" t="s">
        <v>9147</v>
      </c>
      <c r="C1346" s="8" t="s">
        <v>9148</v>
      </c>
      <c r="D1346" s="18" t="str">
        <f t="shared" si="81"/>
        <v>11254</v>
      </c>
      <c r="E1346" s="9" t="str">
        <f t="shared" si="82"/>
        <v>11254 – SVV specifický vysokoškolský výzkum</v>
      </c>
      <c r="F1346" s="8" t="s">
        <v>10514</v>
      </c>
      <c r="G1346" s="9">
        <f t="shared" si="83"/>
        <v>11254</v>
      </c>
      <c r="H1346" s="9" t="str">
        <f>VLOOKUP(G1346,Tabulka3[],3,0)</f>
        <v>11254 – SVV specifický vysokoškolský výzkum</v>
      </c>
    </row>
    <row r="1347" spans="1:8" x14ac:dyDescent="0.25">
      <c r="A1347" s="9" t="str">
        <f t="shared" ref="A1347:A1352" si="84">_xlfn.CONCAT(B1347," – ",C1347)</f>
        <v>11254260764____13 – 260764 Tesař 13</v>
      </c>
      <c r="B1347" s="8" t="s">
        <v>9149</v>
      </c>
      <c r="C1347" s="8" t="s">
        <v>9150</v>
      </c>
      <c r="D1347" s="18" t="str">
        <f t="shared" ref="D1347:D1352" si="85">MID(B1347,1,5)</f>
        <v>11254</v>
      </c>
      <c r="E1347" s="9" t="str">
        <f t="shared" ref="E1347:E1352" si="86">H1347</f>
        <v>11254 – SVV specifický vysokoškolský výzkum</v>
      </c>
      <c r="F1347" s="8" t="s">
        <v>10552</v>
      </c>
      <c r="G1347" s="9">
        <f t="shared" ref="G1347:G1352" si="87">VALUE(D1347)</f>
        <v>11254</v>
      </c>
      <c r="H1347" s="9" t="str">
        <f>VLOOKUP(G1347,Tabulka3[],3,0)</f>
        <v>11254 – SVV specifický vysokoškolský výzkum</v>
      </c>
    </row>
    <row r="1348" spans="1:8" x14ac:dyDescent="0.25">
      <c r="A1348" s="9" t="str">
        <f t="shared" si="84"/>
        <v>11254260765____13 – 260765 Widimský 13</v>
      </c>
      <c r="B1348" s="8" t="s">
        <v>9151</v>
      </c>
      <c r="C1348" s="8" t="s">
        <v>9152</v>
      </c>
      <c r="D1348" s="18" t="str">
        <f t="shared" si="85"/>
        <v>11254</v>
      </c>
      <c r="E1348" s="9" t="str">
        <f t="shared" si="86"/>
        <v>11254 – SVV specifický vysokoškolský výzkum</v>
      </c>
      <c r="F1348" s="8" t="s">
        <v>10554</v>
      </c>
      <c r="G1348" s="9">
        <f t="shared" si="87"/>
        <v>11254</v>
      </c>
      <c r="H1348" s="9" t="str">
        <f>VLOOKUP(G1348,Tabulka3[],3,0)</f>
        <v>11254 – SVV specifický vysokoškolský výzkum</v>
      </c>
    </row>
    <row r="1349" spans="1:8" x14ac:dyDescent="0.25">
      <c r="A1349" s="9" t="str">
        <f t="shared" si="84"/>
        <v>112612022001___13 – 2022001 NU22-03-00182 Havránek 13</v>
      </c>
      <c r="B1349" s="8" t="s">
        <v>9153</v>
      </c>
      <c r="C1349" s="8" t="s">
        <v>9154</v>
      </c>
      <c r="D1349" s="18" t="str">
        <f t="shared" si="85"/>
        <v>11261</v>
      </c>
      <c r="E1349" s="9" t="str">
        <f t="shared" si="86"/>
        <v>11261 – AZV mimorozp. granty 15</v>
      </c>
      <c r="F1349" s="8" t="s">
        <v>10514</v>
      </c>
      <c r="G1349" s="9">
        <f t="shared" si="87"/>
        <v>11261</v>
      </c>
      <c r="H1349" s="9" t="str">
        <f>VLOOKUP(G1349,Tabulka3[],3,0)</f>
        <v>11261 – AZV mimorozp. granty 15</v>
      </c>
    </row>
    <row r="1350" spans="1:8" x14ac:dyDescent="0.25">
      <c r="A1350" s="9" t="str">
        <f t="shared" si="84"/>
        <v>112612022002___13 – 2022002 NU22-05-00374 Stopka 13</v>
      </c>
      <c r="B1350" s="8" t="s">
        <v>9156</v>
      </c>
      <c r="C1350" s="8" t="s">
        <v>9157</v>
      </c>
      <c r="D1350" s="18" t="str">
        <f t="shared" si="85"/>
        <v>11261</v>
      </c>
      <c r="E1350" s="9" t="str">
        <f t="shared" si="86"/>
        <v>11261 – AZV mimorozp. granty 15</v>
      </c>
      <c r="F1350" s="8" t="s">
        <v>10514</v>
      </c>
      <c r="G1350" s="9">
        <f t="shared" si="87"/>
        <v>11261</v>
      </c>
      <c r="H1350" s="9" t="str">
        <f>VLOOKUP(G1350,Tabulka3[],3,0)</f>
        <v>11261 – AZV mimorozp. granty 15</v>
      </c>
    </row>
    <row r="1351" spans="1:8" x14ac:dyDescent="0.25">
      <c r="A1351" s="9" t="str">
        <f t="shared" si="84"/>
        <v>112612022003___13 – 2022003 NU22-04-00193 Uher 13</v>
      </c>
      <c r="B1351" s="8" t="s">
        <v>9158</v>
      </c>
      <c r="C1351" s="8" t="s">
        <v>9159</v>
      </c>
      <c r="D1351" s="18" t="str">
        <f t="shared" si="85"/>
        <v>11261</v>
      </c>
      <c r="E1351" s="9" t="str">
        <f t="shared" si="86"/>
        <v>11261 – AZV mimorozp. granty 15</v>
      </c>
      <c r="F1351" s="8" t="s">
        <v>10561</v>
      </c>
      <c r="G1351" s="9">
        <f t="shared" si="87"/>
        <v>11261</v>
      </c>
      <c r="H1351" s="9" t="str">
        <f>VLOOKUP(G1351,Tabulka3[],3,0)</f>
        <v>11261 – AZV mimorozp. granty 15</v>
      </c>
    </row>
    <row r="1352" spans="1:8" x14ac:dyDescent="0.25">
      <c r="A1352" s="9" t="str">
        <f t="shared" si="84"/>
        <v>112612022004___13 – 2022004 NU22-07-00126 Kožich 13</v>
      </c>
      <c r="B1352" s="8" t="s">
        <v>9160</v>
      </c>
      <c r="C1352" s="8" t="s">
        <v>9161</v>
      </c>
      <c r="D1352" s="18" t="str">
        <f t="shared" si="85"/>
        <v>11261</v>
      </c>
      <c r="E1352" s="9" t="str">
        <f t="shared" si="86"/>
        <v>11261 – AZV mimorozp. granty 15</v>
      </c>
      <c r="F1352" s="8" t="s">
        <v>10540</v>
      </c>
      <c r="G1352" s="9">
        <f t="shared" si="87"/>
        <v>11261</v>
      </c>
      <c r="H1352" s="9" t="str">
        <f>VLOOKUP(G1352,Tabulka3[],3,0)</f>
        <v>11261 – AZV mimorozp. granty 15</v>
      </c>
    </row>
    <row r="1353" spans="1:8" x14ac:dyDescent="0.25">
      <c r="B1353" s="8" t="s">
        <v>9162</v>
      </c>
      <c r="C1353" s="8" t="s">
        <v>9163</v>
      </c>
      <c r="F1353" s="8" t="s">
        <v>10519</v>
      </c>
    </row>
    <row r="1354" spans="1:8" x14ac:dyDescent="0.25">
      <c r="B1354" s="8" t="s">
        <v>9164</v>
      </c>
      <c r="C1354" s="8" t="s">
        <v>9165</v>
      </c>
      <c r="F1354" s="8" t="s">
        <v>10520</v>
      </c>
    </row>
    <row r="1355" spans="1:8" x14ac:dyDescent="0.25">
      <c r="B1355" s="8" t="s">
        <v>9166</v>
      </c>
      <c r="C1355" s="8" t="s">
        <v>9167</v>
      </c>
      <c r="F1355" s="8" t="s">
        <v>10512</v>
      </c>
    </row>
    <row r="1356" spans="1:8" x14ac:dyDescent="0.25">
      <c r="B1356" s="8" t="s">
        <v>9168</v>
      </c>
      <c r="C1356" s="8" t="s">
        <v>9169</v>
      </c>
      <c r="F1356" s="8" t="s">
        <v>10577</v>
      </c>
    </row>
    <row r="1357" spans="1:8" x14ac:dyDescent="0.25">
      <c r="B1357" s="8" t="s">
        <v>9170</v>
      </c>
      <c r="C1357" s="8" t="s">
        <v>9171</v>
      </c>
      <c r="F1357" s="8" t="s">
        <v>10514</v>
      </c>
    </row>
    <row r="1358" spans="1:8" x14ac:dyDescent="0.25">
      <c r="B1358" s="8" t="s">
        <v>9172</v>
      </c>
      <c r="C1358" s="8" t="s">
        <v>9173</v>
      </c>
      <c r="F1358" s="8" t="s">
        <v>10519</v>
      </c>
    </row>
    <row r="1359" spans="1:8" x14ac:dyDescent="0.25">
      <c r="B1359" s="8" t="s">
        <v>9174</v>
      </c>
      <c r="C1359" s="8" t="s">
        <v>9175</v>
      </c>
      <c r="F1359" s="8" t="s">
        <v>10535</v>
      </c>
    </row>
    <row r="1360" spans="1:8" x14ac:dyDescent="0.25">
      <c r="B1360" s="8" t="s">
        <v>9174</v>
      </c>
      <c r="C1360" s="8" t="s">
        <v>9175</v>
      </c>
      <c r="F1360" s="8" t="s">
        <v>10536</v>
      </c>
    </row>
    <row r="1361" spans="2:6" x14ac:dyDescent="0.25">
      <c r="B1361" s="8" t="s">
        <v>9176</v>
      </c>
      <c r="C1361" s="8" t="s">
        <v>9177</v>
      </c>
      <c r="F1361" s="8" t="s">
        <v>10512</v>
      </c>
    </row>
    <row r="1362" spans="2:6" x14ac:dyDescent="0.25">
      <c r="B1362" s="8" t="s">
        <v>9178</v>
      </c>
      <c r="C1362" s="8" t="s">
        <v>9179</v>
      </c>
      <c r="F1362" s="8" t="s">
        <v>10516</v>
      </c>
    </row>
    <row r="1363" spans="2:6" x14ac:dyDescent="0.25">
      <c r="B1363" s="8" t="s">
        <v>9180</v>
      </c>
      <c r="C1363" s="8" t="s">
        <v>9181</v>
      </c>
      <c r="F1363" s="8" t="s">
        <v>10532</v>
      </c>
    </row>
    <row r="1364" spans="2:6" x14ac:dyDescent="0.25">
      <c r="B1364" s="8" t="s">
        <v>9182</v>
      </c>
      <c r="C1364" s="8" t="s">
        <v>9183</v>
      </c>
      <c r="F1364" s="8" t="s">
        <v>10539</v>
      </c>
    </row>
    <row r="1365" spans="2:6" x14ac:dyDescent="0.25">
      <c r="B1365" s="8" t="s">
        <v>9184</v>
      </c>
      <c r="C1365" s="8" t="s">
        <v>9185</v>
      </c>
      <c r="F1365" s="8" t="s">
        <v>10561</v>
      </c>
    </row>
    <row r="1366" spans="2:6" x14ac:dyDescent="0.25">
      <c r="B1366" s="8" t="s">
        <v>9186</v>
      </c>
      <c r="C1366" s="8" t="s">
        <v>9187</v>
      </c>
      <c r="F1366" s="8" t="s">
        <v>10540</v>
      </c>
    </row>
    <row r="1367" spans="2:6" x14ac:dyDescent="0.25">
      <c r="B1367" s="8" t="s">
        <v>9188</v>
      </c>
      <c r="C1367" s="8" t="s">
        <v>9189</v>
      </c>
      <c r="F1367" s="8" t="s">
        <v>10540</v>
      </c>
    </row>
    <row r="1368" spans="2:6" x14ac:dyDescent="0.25">
      <c r="B1368" s="8" t="s">
        <v>9190</v>
      </c>
      <c r="C1368" s="8" t="s">
        <v>9191</v>
      </c>
      <c r="F1368" s="8" t="s">
        <v>10561</v>
      </c>
    </row>
    <row r="1369" spans="2:6" x14ac:dyDescent="0.25">
      <c r="B1369" s="8" t="s">
        <v>9192</v>
      </c>
      <c r="C1369" s="8" t="s">
        <v>9193</v>
      </c>
      <c r="F1369" s="8" t="s">
        <v>10536</v>
      </c>
    </row>
    <row r="1370" spans="2:6" x14ac:dyDescent="0.25">
      <c r="B1370" s="8" t="s">
        <v>10277</v>
      </c>
      <c r="C1370" s="8" t="s">
        <v>10278</v>
      </c>
      <c r="F1370" s="8" t="s">
        <v>10519</v>
      </c>
    </row>
  </sheetData>
  <autoFilter ref="A1:F1320" xr:uid="{00000000-0009-0000-0000-000007000000}"/>
  <pageMargins left="0.7" right="0.7" top="0.75" bottom="0.75" header="0.511811023622047" footer="0.511811023622047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C000"/>
  </sheetPr>
  <dimension ref="A1:D38"/>
  <sheetViews>
    <sheetView zoomScaleNormal="100" workbookViewId="0">
      <selection activeCell="H15" sqref="H15"/>
    </sheetView>
  </sheetViews>
  <sheetFormatPr defaultColWidth="8.7109375" defaultRowHeight="15" x14ac:dyDescent="0.25"/>
  <cols>
    <col min="1" max="1" width="11.140625" customWidth="1"/>
    <col min="2" max="2" width="34.140625" customWidth="1"/>
    <col min="3" max="3" width="38.5703125" customWidth="1"/>
  </cols>
  <sheetData>
    <row r="1" spans="1:4" x14ac:dyDescent="0.25">
      <c r="A1" s="1" t="s">
        <v>9194</v>
      </c>
      <c r="B1" s="22" t="s">
        <v>9195</v>
      </c>
      <c r="C1" s="22" t="s">
        <v>9196</v>
      </c>
      <c r="D1" t="s">
        <v>10279</v>
      </c>
    </row>
    <row r="2" spans="1:4" x14ac:dyDescent="0.25">
      <c r="A2" s="20">
        <f>VALUE(Tabulka3[[#This Row],[Sloupec1]])</f>
        <v>11001</v>
      </c>
      <c r="B2" t="s">
        <v>9197</v>
      </c>
      <c r="C2" t="s">
        <v>6872</v>
      </c>
      <c r="D2">
        <v>11001</v>
      </c>
    </row>
    <row r="3" spans="1:4" x14ac:dyDescent="0.25">
      <c r="A3" s="20">
        <f>VALUE(Tabulka3[[#This Row],[Sloupec1]])</f>
        <v>11002</v>
      </c>
      <c r="B3" t="s">
        <v>9198</v>
      </c>
      <c r="C3" t="s">
        <v>7365</v>
      </c>
      <c r="D3">
        <v>11002</v>
      </c>
    </row>
    <row r="4" spans="1:4" x14ac:dyDescent="0.25">
      <c r="A4" s="20">
        <f>VALUE(Tabulka3[[#This Row],[Sloupec1]])</f>
        <v>11003</v>
      </c>
      <c r="B4" t="s">
        <v>9199</v>
      </c>
      <c r="C4" t="s">
        <v>7410</v>
      </c>
      <c r="D4">
        <v>11003</v>
      </c>
    </row>
    <row r="5" spans="1:4" x14ac:dyDescent="0.25">
      <c r="A5" s="20">
        <f>VALUE(Tabulka3[[#This Row],[Sloupec1]])</f>
        <v>11004</v>
      </c>
      <c r="B5" t="s">
        <v>9200</v>
      </c>
      <c r="C5" t="s">
        <v>7533</v>
      </c>
      <c r="D5">
        <v>11004</v>
      </c>
    </row>
    <row r="6" spans="1:4" x14ac:dyDescent="0.25">
      <c r="A6" s="20">
        <f>VALUE(Tabulka3[[#This Row],[Sloupec1]])</f>
        <v>11005</v>
      </c>
      <c r="B6" t="s">
        <v>9201</v>
      </c>
      <c r="C6" t="s">
        <v>7782</v>
      </c>
      <c r="D6">
        <v>11005</v>
      </c>
    </row>
    <row r="7" spans="1:4" x14ac:dyDescent="0.25">
      <c r="A7" s="20">
        <f>VALUE(Tabulka3[[#This Row],[Sloupec1]])</f>
        <v>11007</v>
      </c>
      <c r="B7" t="s">
        <v>9202</v>
      </c>
      <c r="C7" t="s">
        <v>7950</v>
      </c>
      <c r="D7">
        <v>11007</v>
      </c>
    </row>
    <row r="8" spans="1:4" x14ac:dyDescent="0.25">
      <c r="A8" s="20">
        <f>VALUE(Tabulka3[[#This Row],[Sloupec1]])</f>
        <v>11008</v>
      </c>
      <c r="B8" t="s">
        <v>9203</v>
      </c>
      <c r="C8" t="s">
        <v>8063</v>
      </c>
      <c r="D8">
        <v>11008</v>
      </c>
    </row>
    <row r="9" spans="1:4" x14ac:dyDescent="0.25">
      <c r="A9" s="20">
        <f>VALUE(Tabulka3[[#This Row],[Sloupec1]])</f>
        <v>11009</v>
      </c>
      <c r="B9" t="s">
        <v>9204</v>
      </c>
      <c r="C9" t="s">
        <v>6862</v>
      </c>
      <c r="D9">
        <v>11009</v>
      </c>
    </row>
    <row r="10" spans="1:4" x14ac:dyDescent="0.25">
      <c r="A10" s="20">
        <f>VALUE(Tabulka3[[#This Row],[Sloupec1]])</f>
        <v>11013</v>
      </c>
      <c r="B10" t="s">
        <v>9205</v>
      </c>
      <c r="C10" t="s">
        <v>8251</v>
      </c>
      <c r="D10">
        <v>11013</v>
      </c>
    </row>
    <row r="11" spans="1:4" x14ac:dyDescent="0.25">
      <c r="A11" s="20">
        <f>VALUE(Tabulka3[[#This Row],[Sloupec1]])</f>
        <v>11014</v>
      </c>
      <c r="B11" t="s">
        <v>9206</v>
      </c>
      <c r="C11" t="s">
        <v>8320</v>
      </c>
      <c r="D11">
        <v>11014</v>
      </c>
    </row>
    <row r="12" spans="1:4" x14ac:dyDescent="0.25">
      <c r="A12" s="20">
        <f>VALUE(Tabulka3[[#This Row],[Sloupec1]])</f>
        <v>11015</v>
      </c>
      <c r="B12" t="s">
        <v>9207</v>
      </c>
      <c r="C12" t="s">
        <v>8339</v>
      </c>
      <c r="D12">
        <v>11015</v>
      </c>
    </row>
    <row r="13" spans="1:4" x14ac:dyDescent="0.25">
      <c r="A13" s="20">
        <f>VALUE(Tabulka3[[#This Row],[Sloupec1]])</f>
        <v>11016</v>
      </c>
      <c r="B13" t="s">
        <v>9208</v>
      </c>
      <c r="C13" t="s">
        <v>8348</v>
      </c>
      <c r="D13">
        <v>11016</v>
      </c>
    </row>
    <row r="14" spans="1:4" x14ac:dyDescent="0.25">
      <c r="A14" s="20">
        <f>VALUE(Tabulka3[[#This Row],[Sloupec1]])</f>
        <v>11018</v>
      </c>
      <c r="B14" t="s">
        <v>9209</v>
      </c>
      <c r="C14" t="s">
        <v>8377</v>
      </c>
      <c r="D14">
        <v>11018</v>
      </c>
    </row>
    <row r="15" spans="1:4" x14ac:dyDescent="0.25">
      <c r="A15" s="20">
        <f>VALUE(Tabulka3[[#This Row],[Sloupec1]])</f>
        <v>11023</v>
      </c>
      <c r="B15" t="s">
        <v>9210</v>
      </c>
      <c r="C15" t="s">
        <v>8400</v>
      </c>
      <c r="D15">
        <v>11023</v>
      </c>
    </row>
    <row r="16" spans="1:4" x14ac:dyDescent="0.25">
      <c r="A16" s="20">
        <f>VALUE(Tabulka3[[#This Row],[Sloupec1]])</f>
        <v>11054</v>
      </c>
      <c r="B16" t="s">
        <v>9211</v>
      </c>
      <c r="C16" t="s">
        <v>8431</v>
      </c>
      <c r="D16">
        <v>11054</v>
      </c>
    </row>
    <row r="17" spans="1:4" x14ac:dyDescent="0.25">
      <c r="A17" s="20">
        <f>VALUE(Tabulka3[[#This Row],[Sloupec1]])</f>
        <v>11056</v>
      </c>
      <c r="B17" t="s">
        <v>9212</v>
      </c>
      <c r="C17" t="s">
        <v>8522</v>
      </c>
      <c r="D17">
        <v>11056</v>
      </c>
    </row>
    <row r="18" spans="1:4" x14ac:dyDescent="0.25">
      <c r="A18" s="20">
        <f>VALUE(Tabulka3[[#This Row],[Sloupec1]])</f>
        <v>11059</v>
      </c>
      <c r="B18" t="s">
        <v>9213</v>
      </c>
      <c r="C18" t="s">
        <v>8541</v>
      </c>
      <c r="D18">
        <v>11059</v>
      </c>
    </row>
    <row r="19" spans="1:4" x14ac:dyDescent="0.25">
      <c r="A19" s="20">
        <f>VALUE(Tabulka3[[#This Row],[Sloupec1]])</f>
        <v>11064</v>
      </c>
      <c r="B19" t="s">
        <v>9214</v>
      </c>
      <c r="C19" t="s">
        <v>8546</v>
      </c>
      <c r="D19">
        <v>11064</v>
      </c>
    </row>
    <row r="20" spans="1:4" x14ac:dyDescent="0.25">
      <c r="A20" s="20">
        <f>VALUE(Tabulka3[[#This Row],[Sloupec1]])</f>
        <v>11066</v>
      </c>
      <c r="B20" t="s">
        <v>9215</v>
      </c>
      <c r="C20" t="s">
        <v>8553</v>
      </c>
      <c r="D20">
        <v>11066</v>
      </c>
    </row>
    <row r="21" spans="1:4" x14ac:dyDescent="0.25">
      <c r="A21" s="20">
        <f>VALUE(Tabulka3[[#This Row],[Sloupec1]])</f>
        <v>11067</v>
      </c>
      <c r="B21" t="s">
        <v>9216</v>
      </c>
      <c r="C21" t="s">
        <v>8596</v>
      </c>
      <c r="D21">
        <v>11067</v>
      </c>
    </row>
    <row r="22" spans="1:4" x14ac:dyDescent="0.25">
      <c r="A22" s="20">
        <f>VALUE(Tabulka3[[#This Row],[Sloupec1]])</f>
        <v>11071</v>
      </c>
      <c r="B22" t="s">
        <v>9217</v>
      </c>
      <c r="C22" t="s">
        <v>8645</v>
      </c>
      <c r="D22">
        <v>11071</v>
      </c>
    </row>
    <row r="23" spans="1:4" x14ac:dyDescent="0.25">
      <c r="A23" s="20">
        <f>VALUE(Tabulka3[[#This Row],[Sloupec1]])</f>
        <v>11072</v>
      </c>
      <c r="B23" t="s">
        <v>9218</v>
      </c>
      <c r="C23" t="s">
        <v>8672</v>
      </c>
      <c r="D23">
        <v>11072</v>
      </c>
    </row>
    <row r="24" spans="1:4" x14ac:dyDescent="0.25">
      <c r="A24" s="20">
        <f>VALUE(Tabulka3[[#This Row],[Sloupec1]])</f>
        <v>11073</v>
      </c>
      <c r="B24" t="s">
        <v>9219</v>
      </c>
      <c r="C24" t="s">
        <v>8677</v>
      </c>
      <c r="D24">
        <v>11073</v>
      </c>
    </row>
    <row r="25" spans="1:4" x14ac:dyDescent="0.25">
      <c r="A25" s="20">
        <f>VALUE(Tabulka3[[#This Row],[Sloupec1]])</f>
        <v>11080</v>
      </c>
      <c r="B25" t="s">
        <v>9220</v>
      </c>
      <c r="C25" t="s">
        <v>8682</v>
      </c>
      <c r="D25">
        <v>11080</v>
      </c>
    </row>
    <row r="26" spans="1:4" x14ac:dyDescent="0.25">
      <c r="A26" s="20">
        <f>VALUE(Tabulka3[[#This Row],[Sloupec1]])</f>
        <v>11101</v>
      </c>
      <c r="B26" t="s">
        <v>9221</v>
      </c>
      <c r="C26" t="s">
        <v>8685</v>
      </c>
      <c r="D26">
        <v>11101</v>
      </c>
    </row>
    <row r="27" spans="1:4" x14ac:dyDescent="0.25">
      <c r="A27" s="20">
        <f>VALUE(Tabulka3[[#This Row],[Sloupec1]])</f>
        <v>11108</v>
      </c>
      <c r="B27" t="s">
        <v>9222</v>
      </c>
      <c r="C27" t="s">
        <v>8690</v>
      </c>
      <c r="D27">
        <v>11108</v>
      </c>
    </row>
    <row r="28" spans="1:4" x14ac:dyDescent="0.25">
      <c r="A28" s="20">
        <f>VALUE(Tabulka3[[#This Row],[Sloupec1]])</f>
        <v>11152</v>
      </c>
      <c r="B28" t="s">
        <v>9223</v>
      </c>
      <c r="C28" t="s">
        <v>8741</v>
      </c>
      <c r="D28">
        <v>11152</v>
      </c>
    </row>
    <row r="29" spans="1:4" x14ac:dyDescent="0.25">
      <c r="A29" s="20">
        <f>VALUE(Tabulka3[[#This Row],[Sloupec1]])</f>
        <v>11154</v>
      </c>
      <c r="B29" t="s">
        <v>9224</v>
      </c>
      <c r="C29" t="s">
        <v>8770</v>
      </c>
      <c r="D29">
        <v>11154</v>
      </c>
    </row>
    <row r="30" spans="1:4" x14ac:dyDescent="0.25">
      <c r="A30" s="20">
        <f>VALUE(Tabulka3[[#This Row],[Sloupec1]])</f>
        <v>11156</v>
      </c>
      <c r="B30" t="s">
        <v>9225</v>
      </c>
      <c r="C30" t="s">
        <v>6869</v>
      </c>
      <c r="D30">
        <v>11156</v>
      </c>
    </row>
    <row r="31" spans="1:4" x14ac:dyDescent="0.25">
      <c r="A31" s="20">
        <f>VALUE(Tabulka3[[#This Row],[Sloupec1]])</f>
        <v>11158</v>
      </c>
      <c r="B31" t="s">
        <v>9226</v>
      </c>
      <c r="C31" t="s">
        <v>8795</v>
      </c>
      <c r="D31">
        <v>11158</v>
      </c>
    </row>
    <row r="32" spans="1:4" x14ac:dyDescent="0.25">
      <c r="A32" s="20">
        <f>VALUE(Tabulka3[[#This Row],[Sloupec1]])</f>
        <v>11159</v>
      </c>
      <c r="B32" t="s">
        <v>9227</v>
      </c>
      <c r="C32" t="s">
        <v>9010</v>
      </c>
      <c r="D32">
        <v>11159</v>
      </c>
    </row>
    <row r="33" spans="1:4" x14ac:dyDescent="0.25">
      <c r="A33" s="20">
        <f>VALUE(Tabulka3[[#This Row],[Sloupec1]])</f>
        <v>11162</v>
      </c>
      <c r="B33" t="s">
        <v>9228</v>
      </c>
      <c r="C33" t="s">
        <v>9015</v>
      </c>
      <c r="D33">
        <v>11162</v>
      </c>
    </row>
    <row r="34" spans="1:4" x14ac:dyDescent="0.25">
      <c r="A34" s="20">
        <f>VALUE(Tabulka3[[#This Row],[Sloupec1]])</f>
        <v>11166</v>
      </c>
      <c r="B34" t="s">
        <v>9229</v>
      </c>
      <c r="C34" t="s">
        <v>9042</v>
      </c>
      <c r="D34">
        <v>11166</v>
      </c>
    </row>
    <row r="35" spans="1:4" x14ac:dyDescent="0.25">
      <c r="A35" s="20">
        <f>VALUE(Tabulka3[[#This Row],[Sloupec1]])</f>
        <v>11202</v>
      </c>
      <c r="B35" t="s">
        <v>9230</v>
      </c>
      <c r="C35" t="s">
        <v>9076</v>
      </c>
      <c r="D35">
        <v>11202</v>
      </c>
    </row>
    <row r="36" spans="1:4" x14ac:dyDescent="0.25">
      <c r="A36" s="20">
        <f>VALUE(Tabulka3[[#This Row],[Sloupec1]])</f>
        <v>11251</v>
      </c>
      <c r="B36" t="s">
        <v>9231</v>
      </c>
      <c r="C36" t="s">
        <v>9085</v>
      </c>
      <c r="D36">
        <v>11251</v>
      </c>
    </row>
    <row r="37" spans="1:4" x14ac:dyDescent="0.25">
      <c r="A37" s="20">
        <f>VALUE(Tabulka3[[#This Row],[Sloupec1]])</f>
        <v>11254</v>
      </c>
      <c r="B37" t="s">
        <v>9232</v>
      </c>
      <c r="C37" t="s">
        <v>9130</v>
      </c>
      <c r="D37">
        <v>11254</v>
      </c>
    </row>
    <row r="38" spans="1:4" x14ac:dyDescent="0.25">
      <c r="A38" s="20">
        <f>VALUE(Tabulka3[[#This Row],[Sloupec1]])</f>
        <v>11261</v>
      </c>
      <c r="B38" t="s">
        <v>9233</v>
      </c>
      <c r="C38" t="s">
        <v>9155</v>
      </c>
      <c r="D38">
        <v>11261</v>
      </c>
    </row>
  </sheetData>
  <pageMargins left="0.7" right="0.7" top="0.78749999999999998" bottom="0.78749999999999998" header="0.511811023622047" footer="0.511811023622047"/>
  <pageSetup paperSize="9" orientation="portrait" horizontalDpi="300" verticalDpi="30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</TotalTime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1</vt:i4>
      </vt:variant>
    </vt:vector>
  </HeadingPairs>
  <TitlesOfParts>
    <vt:vector size="11" baseType="lpstr">
      <vt:lpstr>Formulář</vt:lpstr>
      <vt:lpstr>Čísleník</vt:lpstr>
      <vt:lpstr>ÚLZ</vt:lpstr>
      <vt:lpstr>Seznam SLM</vt:lpstr>
      <vt:lpstr>Výpočty</vt:lpstr>
      <vt:lpstr>Data pro import (pro ÚLZ)</vt:lpstr>
      <vt:lpstr>Rtf01</vt:lpstr>
      <vt:lpstr>Str02-12</vt:lpstr>
      <vt:lpstr>TA</vt:lpstr>
      <vt:lpstr>Str02-02</vt:lpstr>
      <vt:lpstr>Formulář!Oblast_tisku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Jan Sekula</dc:creator>
  <dc:description/>
  <cp:lastModifiedBy>Jan Sekula</cp:lastModifiedBy>
  <cp:revision>2</cp:revision>
  <cp:lastPrinted>2025-11-19T13:11:51Z</cp:lastPrinted>
  <dcterms:created xsi:type="dcterms:W3CDTF">2025-05-20T08:32:34Z</dcterms:created>
  <dcterms:modified xsi:type="dcterms:W3CDTF">2025-11-19T13:12:00Z</dcterms:modified>
  <dc:language>cs-CZ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063cd7f-2d21-486a-9f29-9c1683fdd175_Enabled">
    <vt:lpwstr>true</vt:lpwstr>
  </property>
  <property fmtid="{D5CDD505-2E9C-101B-9397-08002B2CF9AE}" pid="3" name="MSIP_Label_2063cd7f-2d21-486a-9f29-9c1683fdd175_SetDate">
    <vt:lpwstr>2025-09-04T08:53:28Z</vt:lpwstr>
  </property>
  <property fmtid="{D5CDD505-2E9C-101B-9397-08002B2CF9AE}" pid="4" name="MSIP_Label_2063cd7f-2d21-486a-9f29-9c1683fdd175_Method">
    <vt:lpwstr>Standard</vt:lpwstr>
  </property>
  <property fmtid="{D5CDD505-2E9C-101B-9397-08002B2CF9AE}" pid="5" name="MSIP_Label_2063cd7f-2d21-486a-9f29-9c1683fdd175_Name">
    <vt:lpwstr>2063cd7f-2d21-486a-9f29-9c1683fdd175</vt:lpwstr>
  </property>
  <property fmtid="{D5CDD505-2E9C-101B-9397-08002B2CF9AE}" pid="6" name="MSIP_Label_2063cd7f-2d21-486a-9f29-9c1683fdd175_SiteId">
    <vt:lpwstr>0f277086-d4e0-4971-bc1a-bbc5df0eb246</vt:lpwstr>
  </property>
  <property fmtid="{D5CDD505-2E9C-101B-9397-08002B2CF9AE}" pid="7" name="MSIP_Label_2063cd7f-2d21-486a-9f29-9c1683fdd175_ActionId">
    <vt:lpwstr>af404c0b-84d4-4ba7-a819-6df3839765c8</vt:lpwstr>
  </property>
  <property fmtid="{D5CDD505-2E9C-101B-9397-08002B2CF9AE}" pid="8" name="MSIP_Label_2063cd7f-2d21-486a-9f29-9c1683fdd175_ContentBits">
    <vt:lpwstr>0</vt:lpwstr>
  </property>
  <property fmtid="{D5CDD505-2E9C-101B-9397-08002B2CF9AE}" pid="9" name="MSIP_Label_2063cd7f-2d21-486a-9f29-9c1683fdd175_Tag">
    <vt:lpwstr>10, 3, 0, 1</vt:lpwstr>
  </property>
</Properties>
</file>