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unicz-my.sharepoint.com/personal/51997578_cuni_cz/Documents/01 – Agendy/05 – Hodnocení zaměstnanců/Hodnocení zaměstnanců/AP a VP 2025/"/>
    </mc:Choice>
  </mc:AlternateContent>
  <xr:revisionPtr revIDLastSave="0" documentId="8_{F1A143FA-7ECE-490C-946D-FBEFE630FDA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 část" sheetId="1" r:id="rId1"/>
    <sheet name="Známka na body" sheetId="2" state="hidden" r:id="rId2"/>
    <sheet name="Číselníky" sheetId="3" state="hidden" r:id="rId3"/>
    <sheet name="2. část (list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" i="4" l="1"/>
  <c r="C1" i="4"/>
  <c r="Q11" i="3"/>
  <c r="U11" i="3" s="1"/>
  <c r="F13" i="2"/>
  <c r="G13" i="2" s="1"/>
  <c r="F12" i="2"/>
  <c r="G12" i="2" s="1"/>
  <c r="F11" i="2"/>
  <c r="G11" i="2" s="1"/>
  <c r="F5" i="2"/>
  <c r="G5" i="2" s="1"/>
  <c r="F4" i="2"/>
  <c r="G4" i="2" s="1"/>
  <c r="F3" i="2"/>
  <c r="G3" i="2" s="1"/>
  <c r="V40" i="1"/>
  <c r="U40" i="1"/>
  <c r="T40" i="1"/>
  <c r="L40" i="1"/>
  <c r="M40" i="1" s="1"/>
  <c r="G40" i="1"/>
  <c r="H40" i="1" s="1"/>
  <c r="K38" i="1"/>
  <c r="J38" i="1"/>
  <c r="I38" i="1"/>
  <c r="F38" i="1"/>
  <c r="E38" i="1"/>
  <c r="D38" i="1"/>
  <c r="V37" i="1"/>
  <c r="U37" i="1"/>
  <c r="T37" i="1"/>
  <c r="M37" i="1"/>
  <c r="L37" i="1"/>
  <c r="G37" i="1"/>
  <c r="H37" i="1" s="1"/>
  <c r="V36" i="1"/>
  <c r="U36" i="1"/>
  <c r="T36" i="1"/>
  <c r="L36" i="1"/>
  <c r="M36" i="1" s="1"/>
  <c r="G36" i="1"/>
  <c r="H36" i="1" s="1"/>
  <c r="V35" i="1"/>
  <c r="U35" i="1"/>
  <c r="T35" i="1"/>
  <c r="L35" i="1"/>
  <c r="M35" i="1" s="1"/>
  <c r="G35" i="1"/>
  <c r="H35" i="1" s="1"/>
  <c r="V34" i="1"/>
  <c r="U34" i="1"/>
  <c r="T34" i="1"/>
  <c r="L34" i="1"/>
  <c r="M34" i="1" s="1"/>
  <c r="G34" i="1"/>
  <c r="H34" i="1" s="1"/>
  <c r="V33" i="1"/>
  <c r="U33" i="1"/>
  <c r="T33" i="1"/>
  <c r="L33" i="1"/>
  <c r="M33" i="1" s="1"/>
  <c r="G33" i="1"/>
  <c r="H33" i="1" s="1"/>
  <c r="V32" i="1"/>
  <c r="U32" i="1"/>
  <c r="T32" i="1"/>
  <c r="L32" i="1"/>
  <c r="M32" i="1" s="1"/>
  <c r="G32" i="1"/>
  <c r="H32" i="1" s="1"/>
  <c r="V31" i="1"/>
  <c r="U31" i="1"/>
  <c r="T31" i="1"/>
  <c r="L31" i="1"/>
  <c r="M31" i="1" s="1"/>
  <c r="G31" i="1"/>
  <c r="H31" i="1" s="1"/>
  <c r="V30" i="1"/>
  <c r="U30" i="1"/>
  <c r="T30" i="1"/>
  <c r="L30" i="1"/>
  <c r="M30" i="1" s="1"/>
  <c r="G30" i="1"/>
  <c r="H30" i="1" s="1"/>
  <c r="V29" i="1"/>
  <c r="U29" i="1"/>
  <c r="T29" i="1"/>
  <c r="L29" i="1"/>
  <c r="M29" i="1" s="1"/>
  <c r="G29" i="1"/>
  <c r="H29" i="1" s="1"/>
  <c r="V28" i="1"/>
  <c r="U28" i="1"/>
  <c r="T28" i="1"/>
  <c r="L28" i="1"/>
  <c r="M28" i="1" s="1"/>
  <c r="G28" i="1"/>
  <c r="H28" i="1" s="1"/>
  <c r="V27" i="1"/>
  <c r="U27" i="1"/>
  <c r="T27" i="1"/>
  <c r="L27" i="1"/>
  <c r="M27" i="1" s="1"/>
  <c r="G27" i="1"/>
  <c r="H27" i="1" s="1"/>
  <c r="V26" i="1"/>
  <c r="U26" i="1"/>
  <c r="T26" i="1"/>
  <c r="L26" i="1"/>
  <c r="M26" i="1" s="1"/>
  <c r="G26" i="1"/>
  <c r="H26" i="1" s="1"/>
  <c r="V25" i="1"/>
  <c r="U25" i="1"/>
  <c r="T25" i="1"/>
  <c r="L25" i="1"/>
  <c r="G25" i="1"/>
  <c r="K23" i="1"/>
  <c r="J23" i="1"/>
  <c r="I23" i="1"/>
  <c r="F23" i="1"/>
  <c r="E23" i="1"/>
  <c r="V22" i="1"/>
  <c r="U22" i="1"/>
  <c r="T22" i="1"/>
  <c r="L22" i="1"/>
  <c r="M22" i="1" s="1"/>
  <c r="G22" i="1"/>
  <c r="H22" i="1" s="1"/>
  <c r="V21" i="1"/>
  <c r="U21" i="1"/>
  <c r="T21" i="1"/>
  <c r="L21" i="1"/>
  <c r="M21" i="1" s="1"/>
  <c r="G21" i="1"/>
  <c r="H21" i="1" s="1"/>
  <c r="V20" i="1"/>
  <c r="U20" i="1"/>
  <c r="T20" i="1"/>
  <c r="L20" i="1"/>
  <c r="M20" i="1" s="1"/>
  <c r="G20" i="1"/>
  <c r="H20" i="1" s="1"/>
  <c r="V19" i="1"/>
  <c r="U19" i="1"/>
  <c r="T19" i="1"/>
  <c r="L19" i="1"/>
  <c r="M19" i="1" s="1"/>
  <c r="G19" i="1"/>
  <c r="H19" i="1" s="1"/>
  <c r="V18" i="1"/>
  <c r="U18" i="1"/>
  <c r="T18" i="1"/>
  <c r="L18" i="1"/>
  <c r="G18" i="1"/>
  <c r="V17" i="1"/>
  <c r="U17" i="1"/>
  <c r="T17" i="1"/>
  <c r="L17" i="1"/>
  <c r="M17" i="1" s="1"/>
  <c r="G17" i="1"/>
  <c r="H17" i="1" s="1"/>
  <c r="V16" i="1"/>
  <c r="U16" i="1"/>
  <c r="T16" i="1"/>
  <c r="L16" i="1"/>
  <c r="G16" i="1"/>
  <c r="H16" i="1" s="1"/>
  <c r="W27" i="1" l="1"/>
  <c r="X27" i="1" s="1"/>
  <c r="N27" i="1" s="1"/>
  <c r="L38" i="1"/>
  <c r="W36" i="1"/>
  <c r="X36" i="1" s="1"/>
  <c r="N36" i="1" s="1"/>
  <c r="W34" i="1"/>
  <c r="X34" i="1" s="1"/>
  <c r="N34" i="1" s="1"/>
  <c r="T38" i="1"/>
  <c r="L23" i="1"/>
  <c r="V38" i="1"/>
  <c r="M16" i="1"/>
  <c r="M25" i="1"/>
  <c r="W17" i="1"/>
  <c r="X17" i="1" s="1"/>
  <c r="N17" i="1" s="1"/>
  <c r="W26" i="1"/>
  <c r="X26" i="1" s="1"/>
  <c r="N26" i="1" s="1"/>
  <c r="W28" i="1"/>
  <c r="X28" i="1" s="1"/>
  <c r="N28" i="1" s="1"/>
  <c r="W30" i="1"/>
  <c r="X30" i="1" s="1"/>
  <c r="N30" i="1" s="1"/>
  <c r="W32" i="1"/>
  <c r="X32" i="1" s="1"/>
  <c r="N32" i="1" s="1"/>
  <c r="G38" i="1"/>
  <c r="U38" i="1"/>
  <c r="W40" i="1"/>
  <c r="X40" i="1" s="1"/>
  <c r="W29" i="1"/>
  <c r="X29" i="1" s="1"/>
  <c r="N29" i="1" s="1"/>
  <c r="W31" i="1"/>
  <c r="X31" i="1" s="1"/>
  <c r="N31" i="1" s="1"/>
  <c r="W33" i="1"/>
  <c r="X33" i="1" s="1"/>
  <c r="N33" i="1" s="1"/>
  <c r="W35" i="1"/>
  <c r="X35" i="1" s="1"/>
  <c r="N35" i="1" s="1"/>
  <c r="W37" i="1"/>
  <c r="X37" i="1" s="1"/>
  <c r="N37" i="1" s="1"/>
  <c r="V11" i="3"/>
  <c r="W18" i="1"/>
  <c r="W20" i="1"/>
  <c r="X20" i="1" s="1"/>
  <c r="N20" i="1" s="1"/>
  <c r="W22" i="1"/>
  <c r="X22" i="1" s="1"/>
  <c r="N22" i="1" s="1"/>
  <c r="W16" i="1"/>
  <c r="X16" i="1" s="1"/>
  <c r="T23" i="1"/>
  <c r="W19" i="1"/>
  <c r="X19" i="1" s="1"/>
  <c r="N19" i="1" s="1"/>
  <c r="W21" i="1"/>
  <c r="X21" i="1" s="1"/>
  <c r="N21" i="1" s="1"/>
  <c r="U23" i="1"/>
  <c r="W11" i="3"/>
  <c r="R11" i="3"/>
  <c r="S11" i="3"/>
  <c r="G6" i="2"/>
  <c r="H18" i="1" s="1"/>
  <c r="H23" i="1" s="1"/>
  <c r="G14" i="2"/>
  <c r="M38" i="1"/>
  <c r="G23" i="1"/>
  <c r="W25" i="1"/>
  <c r="V23" i="1"/>
  <c r="H25" i="1"/>
  <c r="H38" i="1" s="1"/>
  <c r="T11" i="3"/>
  <c r="U41" i="1" l="1"/>
  <c r="T41" i="1"/>
  <c r="W23" i="1"/>
  <c r="V41" i="1"/>
  <c r="H41" i="1"/>
  <c r="M18" i="1"/>
  <c r="M23" i="1" s="1"/>
  <c r="M41" i="1" s="1"/>
  <c r="O40" i="1" s="1"/>
  <c r="X18" i="1"/>
  <c r="N18" i="1" s="1"/>
  <c r="N40" i="1"/>
  <c r="N16" i="1"/>
  <c r="X25" i="1"/>
  <c r="W38" i="1"/>
  <c r="W41" i="1" l="1"/>
  <c r="N23" i="1"/>
  <c r="N25" i="1"/>
  <c r="N38" i="1" s="1"/>
  <c r="X38" i="1"/>
  <c r="P40" i="1"/>
  <c r="Q40" i="1" s="1"/>
  <c r="O38" i="1"/>
  <c r="P38" i="1" s="1"/>
  <c r="Q38" i="1" s="1"/>
  <c r="X23" i="1"/>
  <c r="O23" i="1"/>
  <c r="P23" i="1" s="1"/>
  <c r="Q23" i="1" s="1"/>
  <c r="N41" i="1" l="1"/>
  <c r="O43" i="1"/>
  <c r="X41" i="1"/>
  <c r="Q43" i="1"/>
</calcChain>
</file>

<file path=xl/sharedStrings.xml><?xml version="1.0" encoding="utf-8"?>
<sst xmlns="http://schemas.openxmlformats.org/spreadsheetml/2006/main" count="279" uniqueCount="234">
  <si>
    <t>1. část</t>
  </si>
  <si>
    <t>HODNOCENÍ KARIÉRNÍHO ROZVOJE 2025</t>
  </si>
  <si>
    <t>Osobní číslo zaměstnance:</t>
  </si>
  <si>
    <t>Příjmení, jméno:</t>
  </si>
  <si>
    <t>Pracoviště:</t>
  </si>
  <si>
    <t>160 - Ústav biologie a lékařské genetiky 1. LF UK a VFN</t>
  </si>
  <si>
    <t>Výše pracovního úvazku:</t>
  </si>
  <si>
    <t>Sebehodnocení zaměstnancem</t>
  </si>
  <si>
    <t xml:space="preserve"> Hodnocení vedoucím - uvést pouze rozdílné údaje</t>
  </si>
  <si>
    <t>Výsledné hodnocení</t>
  </si>
  <si>
    <t>Celkem</t>
  </si>
  <si>
    <t>Druh práce:</t>
  </si>
  <si>
    <t>rok - 1</t>
  </si>
  <si>
    <t>rok - 2</t>
  </si>
  <si>
    <t>rok - 3</t>
  </si>
  <si>
    <t>celkem</t>
  </si>
  <si>
    <t>Celkový počet bodů</t>
  </si>
  <si>
    <t>SOUČET</t>
  </si>
  <si>
    <t xml:space="preserve">BODY </t>
  </si>
  <si>
    <t>BODY</t>
  </si>
  <si>
    <t>Skóre</t>
  </si>
  <si>
    <t>Rok 1</t>
  </si>
  <si>
    <t>Rok 2</t>
  </si>
  <si>
    <t>Rok 3</t>
  </si>
  <si>
    <t>Součet</t>
  </si>
  <si>
    <t>body</t>
  </si>
  <si>
    <t>Pedagogická činnost</t>
  </si>
  <si>
    <t xml:space="preserve"> pregraduální výuka</t>
  </si>
  <si>
    <t>objem výuky</t>
  </si>
  <si>
    <t>1 nebo 3 nebo 5 bodů</t>
  </si>
  <si>
    <t>kvalita výuky</t>
  </si>
  <si>
    <t>1 až 5 bodů</t>
  </si>
  <si>
    <t>hodnocení studenty (pokud je zaměstnanec hodnocen více než 10 studenty)</t>
  </si>
  <si>
    <t>známka</t>
  </si>
  <si>
    <t>kvalifikační práce</t>
  </si>
  <si>
    <t>počet</t>
  </si>
  <si>
    <t>výuka v DSP</t>
  </si>
  <si>
    <t>školitel</t>
  </si>
  <si>
    <t>počet studentů</t>
  </si>
  <si>
    <t>počet úspěšných obhajob</t>
  </si>
  <si>
    <t>abslovování kurzu pro pedagogy</t>
  </si>
  <si>
    <t>0 nebo 10 bodů/rok</t>
  </si>
  <si>
    <t>Pedagogická činnost celkem</t>
  </si>
  <si>
    <t>%</t>
  </si>
  <si>
    <t>Vědecká, výzkumná a další tvůrčí činnost</t>
  </si>
  <si>
    <t>publikace knižní</t>
  </si>
  <si>
    <t>učebnice / monografie</t>
  </si>
  <si>
    <t>autor / editor</t>
  </si>
  <si>
    <t>kapitoly</t>
  </si>
  <si>
    <t>autor / spoluautor</t>
  </si>
  <si>
    <t>publikace časopisecké</t>
  </si>
  <si>
    <t>původní práce Q1</t>
  </si>
  <si>
    <t>první, poslední, koresp. autor</t>
  </si>
  <si>
    <t>spoluautor</t>
  </si>
  <si>
    <t>původní práce Q2</t>
  </si>
  <si>
    <t>původní práce Q3</t>
  </si>
  <si>
    <t>původní práce Q4</t>
  </si>
  <si>
    <t>citace</t>
  </si>
  <si>
    <t>dle WOS</t>
  </si>
  <si>
    <t>granty</t>
  </si>
  <si>
    <t>řešitel/spoluřešitel</t>
  </si>
  <si>
    <t>účast v řešitelském týmu</t>
  </si>
  <si>
    <t>Vědecká, výzkumná a další tvůrčí činnost celkem</t>
  </si>
  <si>
    <t>Ostatní činnosti</t>
  </si>
  <si>
    <t>Ostatní činnosti celkem</t>
  </si>
  <si>
    <t>souhrnně</t>
  </si>
  <si>
    <t>1-5 bodů</t>
  </si>
  <si>
    <t>Celkem bodů</t>
  </si>
  <si>
    <t>Poznámka:</t>
  </si>
  <si>
    <t>Buňky, které vedoucí nevyplňuje z důvodu rozdílného hodnocení, nesmí obsahovat 0 .</t>
  </si>
  <si>
    <t>Známka</t>
  </si>
  <si>
    <t>Body</t>
  </si>
  <si>
    <t>Hodnocení zaměstnancem</t>
  </si>
  <si>
    <t>Rok</t>
  </si>
  <si>
    <t>A</t>
  </si>
  <si>
    <t>B</t>
  </si>
  <si>
    <t>C</t>
  </si>
  <si>
    <t>Hodnocení vedoucím</t>
  </si>
  <si>
    <t>Body 1a</t>
  </si>
  <si>
    <t>Body 1b</t>
  </si>
  <si>
    <t>Body 1c</t>
  </si>
  <si>
    <t>Body 1d</t>
  </si>
  <si>
    <t>Studenti 2a</t>
  </si>
  <si>
    <t>Obhajoby 2b</t>
  </si>
  <si>
    <t>Knihy 3a</t>
  </si>
  <si>
    <t>Kapitoly 3b</t>
  </si>
  <si>
    <t>Publikace časopisecké b2</t>
  </si>
  <si>
    <t>Citace b3</t>
  </si>
  <si>
    <t>Granty b4</t>
  </si>
  <si>
    <t>Druh práce</t>
  </si>
  <si>
    <t>Druh Práce</t>
  </si>
  <si>
    <t>Pedagogická činnost - min</t>
  </si>
  <si>
    <t>Pedagogická činnost - max</t>
  </si>
  <si>
    <t>Vědecká, výzkumná a další tvůrčí činnost - min</t>
  </si>
  <si>
    <t>Vědecká, výzkumná a další tvůrčí činnost - max</t>
  </si>
  <si>
    <t>Ostatní činnosti - min</t>
  </si>
  <si>
    <t>Ostatní činnosti - max</t>
  </si>
  <si>
    <t>Pracoviště</t>
  </si>
  <si>
    <t>Asistent</t>
  </si>
  <si>
    <t>110 - Anatomický ústav 1.LF UK</t>
  </si>
  <si>
    <t>Docent</t>
  </si>
  <si>
    <t>120 - Ústav histologie a embryologie 1.LF UK</t>
  </si>
  <si>
    <t>Lektor</t>
  </si>
  <si>
    <t>131 - BIOCEV</t>
  </si>
  <si>
    <t>Lektor - neakademický pracovník</t>
  </si>
  <si>
    <t>140 - Ústav biochemie a experimentální onkologie 1.LF UK</t>
  </si>
  <si>
    <t>Odborný asistent</t>
  </si>
  <si>
    <t>150 - Fyziologický ústav 1.LF UK</t>
  </si>
  <si>
    <t>Profesor</t>
  </si>
  <si>
    <t>Vědecký pracovník</t>
  </si>
  <si>
    <t>170 - Ústav biofyziky a informatiky 1.LF UK</t>
  </si>
  <si>
    <t>180 - Ústav patologické fyziologie 1.LF UK</t>
  </si>
  <si>
    <t>Vybaraný druh práce</t>
  </si>
  <si>
    <t>190 - Farmakologický ústav 1. LF UK a VFN</t>
  </si>
  <si>
    <t>191 - Ústav klinické a experimentální hematologie 1.LF UK a ÚHKT</t>
  </si>
  <si>
    <t>200 - Ústav hygieny a epidemiologie 1. LF UK a VFN</t>
  </si>
  <si>
    <t>210 - Ústav tělesné výchovy 1.LF UK</t>
  </si>
  <si>
    <t>220 - Ústav dějin lékařství a cizích jazyků 1.LF UK</t>
  </si>
  <si>
    <t>240 - Ústav humanitních studií v lékařství 1.LF UK</t>
  </si>
  <si>
    <t>250 - Ústav teorie a praxe ošetřovatelství 1.LF UK</t>
  </si>
  <si>
    <t>260 - Ústav všeobecného lékařství 1.LF UK</t>
  </si>
  <si>
    <t>280 - Ústav veřejného zdravotnictví a medicínského práva 1.LF UK</t>
  </si>
  <si>
    <t>291 - Centrum pro experimentální biomodely 1.LF UK</t>
  </si>
  <si>
    <t>292 - Centrum pokročilého preklinic. zobraz.</t>
  </si>
  <si>
    <t>310 - Ústav patologie 1. LF UK a VFN</t>
  </si>
  <si>
    <t>330 - Ústav nukleární medicíny 1. LF UK a VFN</t>
  </si>
  <si>
    <t>360 - Ústav soudního lékařství a toxikologie 1. LF UK a VFN</t>
  </si>
  <si>
    <t>380 - Ústav tělovýchovného lékařství 1. LF UK a VFN</t>
  </si>
  <si>
    <t>410 - Ústav lékařské biochemie a laboratorní diagnostiky 1.LF UK a VFN</t>
  </si>
  <si>
    <t>430 - Pediatrická klinika 1.LF UK a FTN</t>
  </si>
  <si>
    <t>431 - Chirurgická klinika  1.LF UK a FTN</t>
  </si>
  <si>
    <t>433 - Ortopedická klinika  1.LF UK a FNB</t>
  </si>
  <si>
    <t>434 - Chirurgická klinika 1.LF UK a FNB</t>
  </si>
  <si>
    <t>435 - Ústav radiační onkologie 1.LF UK a FNB</t>
  </si>
  <si>
    <t>436 - Klinika plastické chirurgie 1.LF UK a FNB</t>
  </si>
  <si>
    <t>437 - Gynekologicko-porodnická klinika 1.LF UK a FNB</t>
  </si>
  <si>
    <t>450 - Anesteziologicko-resuscitační klinika  1.LF UK a FTN</t>
  </si>
  <si>
    <t>451 - Onkologická klinika  1.LF UK a FTN</t>
  </si>
  <si>
    <t>510 - I. interní klinika - klinika hematologie 1.LF UK a VFN</t>
  </si>
  <si>
    <t>511 - Klinika nefrologie 1. LF UK a VFN</t>
  </si>
  <si>
    <t>520 - II. interní klinika - klinika kardiologie a angiologie 1.LF UK a VFN</t>
  </si>
  <si>
    <t>530 - III. interní klinika - klinika endokrinologie a metabolismu 1.LF UK a VFN</t>
  </si>
  <si>
    <t>540 - IV. interní klinika - klinika gastroenterologie a hepatologie 1.LF UK a VFN</t>
  </si>
  <si>
    <t>560 - Klinika pracovního lékařství 1. LF UK a VFN</t>
  </si>
  <si>
    <t>570 - I. klinika tuberkulózy a respiračních nemocí 1.LF UK a VFN</t>
  </si>
  <si>
    <t>580 - Dermatovenerologická klinika 1. LF UK a VFN</t>
  </si>
  <si>
    <t>591 - Klinika paliativní medicíny 1. LF UK a VFN</t>
  </si>
  <si>
    <t>600 - Neurologická klinika 1. LF UK a VFN</t>
  </si>
  <si>
    <t>610 - Psychiatrická klinika 1. LF UK a VFN</t>
  </si>
  <si>
    <t>611 - Klinika adiktologie 1.LF UK a VFN</t>
  </si>
  <si>
    <t>620 - Radiodiagnostická klinika 1.LF UK a  VFN</t>
  </si>
  <si>
    <t>630 - Onkologická klinika 1. LF UK a VFN</t>
  </si>
  <si>
    <t>640 - Klinika rehabilitačního lékařství 1. LF UK a VFN</t>
  </si>
  <si>
    <t>641 - Revmatologická klinika 1.LF UK a Revmatologický ústav</t>
  </si>
  <si>
    <t>650 - Klinika pediatrie a dědičných poruch metabolismu 1. LF a VFN</t>
  </si>
  <si>
    <t>660 - I.chirurgická klinika-břišní, hrudní a úrazové chirurgie 1.LF UK a VFN</t>
  </si>
  <si>
    <t>680 - III. chirurgická klinika 1. LF UK a FN Motol</t>
  </si>
  <si>
    <t>690 - II. chirurgická klinika - kardiovaskulární chirurgie 1.LF UK a VFN</t>
  </si>
  <si>
    <t>700 - Klinika anesteziologie, resuscitace a intenzivní mediciny 1. LF UK a VFN</t>
  </si>
  <si>
    <t>701 - Klinika spondylochirurgie 1. LF UK a FN Motol</t>
  </si>
  <si>
    <t>710 - I. ortopedická klinika 1. LF UK a FN Motol</t>
  </si>
  <si>
    <t>720 - Urologická klinika 1. LF UK a VFN</t>
  </si>
  <si>
    <t>730 - Klinika otorinolaryngologie a chirurgie hlavy a krku 1. LF UK a FN Motol</t>
  </si>
  <si>
    <t>740 - Foniatrická klinika 1. LF UK a VFN</t>
  </si>
  <si>
    <t>750 - Oční klinika 1. LF UK a VFN</t>
  </si>
  <si>
    <t>770 - Stomatologická klinika 1.LF a VFN</t>
  </si>
  <si>
    <t>850 - Klinika infekčních a tropických nemocí 1. LF UK a FNB</t>
  </si>
  <si>
    <t>860 - Neurochirugická a neuroonkologická klinika 1. LF UK a ÚVN</t>
  </si>
  <si>
    <t>861 - Interní klinika 1. LF UK a ÚVN</t>
  </si>
  <si>
    <t>862 - Oční klinika 1. LF UK a ÚVN</t>
  </si>
  <si>
    <t>863 - Klinika ortopedie 1.LF UK a ÚVN</t>
  </si>
  <si>
    <t>864 - Klinika anesteziologie, resuscitace a intenzivní medicíny 1.LF UK a ÚVN</t>
  </si>
  <si>
    <t>865 - Onkologická klinika 1.LF UK, VFN a ÚVN</t>
  </si>
  <si>
    <t>866 - Klinika infekčních nemocí, 1. LF UK a ÚVN - Voj.FN Praha</t>
  </si>
  <si>
    <t>870 - Pneumologická klinika 1. LF UK a FTN</t>
  </si>
  <si>
    <t>890 - Ústav vědeckých informací 1. LF UK a VFN</t>
  </si>
  <si>
    <t>900 - Děkanát</t>
  </si>
  <si>
    <t>902 - Odd. výpočetní techniky/Centrum podpory multi. forem výuky</t>
  </si>
  <si>
    <t>903 - Sekretariát</t>
  </si>
  <si>
    <t>904 - Studijní oddělení</t>
  </si>
  <si>
    <t>905 - Oddělení pro vědeckou činnost</t>
  </si>
  <si>
    <t>906 - Personální oddělení</t>
  </si>
  <si>
    <t>907 - Hospodářské oddělení</t>
  </si>
  <si>
    <t>908 - Mzdová účtárna</t>
  </si>
  <si>
    <t>909 - Finanční oddělení</t>
  </si>
  <si>
    <t>910 - Děkanát - ostatní</t>
  </si>
  <si>
    <t>911 - Oddělení komunikace a marketingu</t>
  </si>
  <si>
    <t>913 - Grantové oddělení</t>
  </si>
  <si>
    <t>915 - Právní oddělení</t>
  </si>
  <si>
    <t>916 - Oddělení správy majetku</t>
  </si>
  <si>
    <t>917 - Oddělení specializačního a celoživotního vzdělávání</t>
  </si>
  <si>
    <t>918 - Ekonomický úsek</t>
  </si>
  <si>
    <t>91801 - Administrátor iFIS</t>
  </si>
  <si>
    <t>919 - Oddělení spisové služby</t>
  </si>
  <si>
    <t>923 - Oddělení veřejných zakázek</t>
  </si>
  <si>
    <t>925 - Oddělení strategického rozvoje</t>
  </si>
  <si>
    <t>928 - Oddělení projektové personalistiky</t>
  </si>
  <si>
    <t>929 - Úsek lidských zdrojů</t>
  </si>
  <si>
    <t>931 - Úsek vědy a vzdělávání</t>
  </si>
  <si>
    <t>932 - Technicko-provozní úsek</t>
  </si>
  <si>
    <t>933 - Investiční oddělení</t>
  </si>
  <si>
    <t>93301 - Architekt</t>
  </si>
  <si>
    <t>934 - Oddělení správy budov</t>
  </si>
  <si>
    <t>93401 - Úklid</t>
  </si>
  <si>
    <t>93402 - Vrátní</t>
  </si>
  <si>
    <t>93403 - Údržbáři</t>
  </si>
  <si>
    <t>935 - Bezpečnostní referát</t>
  </si>
  <si>
    <t>937 - Sekretariát děkana</t>
  </si>
  <si>
    <t>938 - Sekretariát Akademického senátu</t>
  </si>
  <si>
    <t>940 - Zahraniční oddělení</t>
  </si>
  <si>
    <t>Příjmení a jméno:</t>
  </si>
  <si>
    <t>2. část</t>
  </si>
  <si>
    <t>Splňuje</t>
  </si>
  <si>
    <t>Nesplňuje</t>
  </si>
  <si>
    <t>PLÁN KARIÉRNÍHO ROZVOJE (PKR)</t>
  </si>
  <si>
    <t>Plní / neplní PKR,</t>
  </si>
  <si>
    <t>Aktualizace pro budoucí období:</t>
  </si>
  <si>
    <t>VYJÁDŘENÍ HODNOCENÉHO PRACOVNÍKA (v příp. nesouhlasu se závěrem nadřízeného)</t>
  </si>
  <si>
    <t xml:space="preserve">ZÁVĚR KOMISE  </t>
  </si>
  <si>
    <t>Datum</t>
  </si>
  <si>
    <t xml:space="preserve">Podpis hodnoceného </t>
  </si>
  <si>
    <t>Podpis vedoucího zaměstnance</t>
  </si>
  <si>
    <t>absolvování kurzu pro pedagogy</t>
  </si>
  <si>
    <t>351 - Ústav lékařské mikrobiologie 1. LF UK a VFN</t>
  </si>
  <si>
    <t>352 - Ústav klinické imunologie a alergologie 1. LF UK a VFN</t>
  </si>
  <si>
    <t>438 - Klinika dětské chirurgie a traumatologie 1. LF UK a FNB</t>
  </si>
  <si>
    <t>590 - Klinika geriatrie a interní medicíny 1. LF UK a VFN</t>
  </si>
  <si>
    <t>643 - Kardiologická klinika 1. LF UK a NNH</t>
  </si>
  <si>
    <t>790 - Klinika gynekologie, porodnictví a neonatologie 1. LF UK a VFN</t>
  </si>
  <si>
    <t>867 - Urologická klinika 1. LF UK a ÚVN</t>
  </si>
  <si>
    <t>891 - Centrum pro podporu a rozvoj medicínského vzdělávání 1. LF UK</t>
  </si>
  <si>
    <t>936 - Energetik / vodohospodář</t>
  </si>
  <si>
    <t>941 - Úsek práva a veřejných zakázek</t>
  </si>
  <si>
    <t>VÝSLEDEK HODNOCENÍ dle čl. XVI.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</si>
</sst>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rgb="FFFFC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rgb="FFC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7F7F7F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79998168889431442"/>
        <bgColor rgb="FFFFE598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rgb="FFFF0000"/>
      </patternFill>
    </fill>
  </fills>
  <borders count="1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72"/>
  </cellStyleXfs>
  <cellXfs count="280">
    <xf numFmtId="0" fontId="0" fillId="0" borderId="0" xfId="0" applyBorder="1"/>
    <xf numFmtId="0" fontId="1" fillId="0" borderId="0" xfId="0" applyFont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6" fillId="0" borderId="0" xfId="0" applyFont="1" applyBorder="1" applyAlignment="1">
      <alignment horizontal="center"/>
    </xf>
    <xf numFmtId="0" fontId="7" fillId="4" borderId="18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/>
    </xf>
    <xf numFmtId="0" fontId="7" fillId="7" borderId="18" xfId="0" applyFont="1" applyFill="1" applyBorder="1"/>
    <xf numFmtId="0" fontId="7" fillId="7" borderId="21" xfId="0" applyFont="1" applyFill="1" applyBorder="1"/>
    <xf numFmtId="0" fontId="7" fillId="8" borderId="23" xfId="0" applyFont="1" applyFill="1" applyBorder="1"/>
    <xf numFmtId="0" fontId="7" fillId="8" borderId="25" xfId="0" applyFont="1" applyFill="1" applyBorder="1"/>
    <xf numFmtId="0" fontId="7" fillId="8" borderId="19" xfId="0" applyFont="1" applyFill="1" applyBorder="1"/>
    <xf numFmtId="0" fontId="7" fillId="8" borderId="21" xfId="0" applyFont="1" applyFill="1" applyBorder="1"/>
    <xf numFmtId="0" fontId="6" fillId="0" borderId="1" xfId="0" applyFont="1" applyBorder="1"/>
    <xf numFmtId="0" fontId="7" fillId="9" borderId="12" xfId="0" applyFont="1" applyFill="1" applyBorder="1"/>
    <xf numFmtId="0" fontId="9" fillId="0" borderId="26" xfId="0" applyFont="1" applyBorder="1"/>
    <xf numFmtId="0" fontId="7" fillId="10" borderId="27" xfId="0" applyFont="1" applyFill="1" applyBorder="1"/>
    <xf numFmtId="0" fontId="6" fillId="10" borderId="28" xfId="0" applyFont="1" applyFill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1" xfId="0" applyFont="1" applyBorder="1"/>
    <xf numFmtId="0" fontId="7" fillId="0" borderId="2" xfId="0" applyFont="1" applyBorder="1"/>
    <xf numFmtId="0" fontId="11" fillId="0" borderId="3" xfId="0" applyFont="1" applyBorder="1"/>
    <xf numFmtId="0" fontId="7" fillId="9" borderId="32" xfId="0" applyFont="1" applyFill="1" applyBorder="1"/>
    <xf numFmtId="0" fontId="9" fillId="0" borderId="33" xfId="0" applyFont="1" applyBorder="1"/>
    <xf numFmtId="0" fontId="6" fillId="10" borderId="34" xfId="0" applyFont="1" applyFill="1" applyBorder="1"/>
    <xf numFmtId="0" fontId="7" fillId="0" borderId="3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4" xfId="0" applyFont="1" applyBorder="1"/>
    <xf numFmtId="0" fontId="6" fillId="0" borderId="3" xfId="0" applyFont="1" applyBorder="1"/>
    <xf numFmtId="0" fontId="7" fillId="0" borderId="32" xfId="0" applyFont="1" applyBorder="1" applyAlignment="1">
      <alignment wrapText="1"/>
    </xf>
    <xf numFmtId="0" fontId="6" fillId="0" borderId="5" xfId="0" applyFont="1" applyBorder="1"/>
    <xf numFmtId="0" fontId="7" fillId="0" borderId="14" xfId="0" applyFont="1" applyBorder="1"/>
    <xf numFmtId="0" fontId="9" fillId="0" borderId="35" xfId="0" applyFont="1" applyBorder="1"/>
    <xf numFmtId="0" fontId="7" fillId="10" borderId="36" xfId="0" applyFont="1" applyFill="1" applyBorder="1"/>
    <xf numFmtId="0" fontId="7" fillId="0" borderId="12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0" fontId="9" fillId="0" borderId="42" xfId="0" applyFont="1" applyBorder="1"/>
    <xf numFmtId="0" fontId="6" fillId="10" borderId="47" xfId="0" applyFont="1" applyFill="1" applyBorder="1"/>
    <xf numFmtId="0" fontId="7" fillId="0" borderId="5" xfId="0" applyFont="1" applyBorder="1"/>
    <xf numFmtId="0" fontId="7" fillId="0" borderId="35" xfId="0" applyFont="1" applyBorder="1"/>
    <xf numFmtId="0" fontId="7" fillId="0" borderId="6" xfId="0" applyFont="1" applyBorder="1"/>
    <xf numFmtId="0" fontId="12" fillId="0" borderId="49" xfId="0" applyFont="1" applyBorder="1"/>
    <xf numFmtId="0" fontId="7" fillId="12" borderId="50" xfId="0" applyFont="1" applyFill="1" applyBorder="1"/>
    <xf numFmtId="0" fontId="7" fillId="13" borderId="18" xfId="0" applyFont="1" applyFill="1" applyBorder="1"/>
    <xf numFmtId="0" fontId="7" fillId="13" borderId="19" xfId="0" applyFont="1" applyFill="1" applyBorder="1"/>
    <xf numFmtId="0" fontId="7" fillId="13" borderId="20" xfId="0" applyFont="1" applyFill="1" applyBorder="1"/>
    <xf numFmtId="0" fontId="7" fillId="13" borderId="21" xfId="0" applyFont="1" applyFill="1" applyBorder="1"/>
    <xf numFmtId="0" fontId="9" fillId="8" borderId="23" xfId="0" applyFont="1" applyFill="1" applyBorder="1"/>
    <xf numFmtId="0" fontId="7" fillId="8" borderId="18" xfId="0" applyFont="1" applyFill="1" applyBorder="1"/>
    <xf numFmtId="0" fontId="7" fillId="10" borderId="52" xfId="0" applyFont="1" applyFill="1" applyBorder="1"/>
    <xf numFmtId="0" fontId="6" fillId="10" borderId="53" xfId="0" applyFont="1" applyFill="1" applyBorder="1"/>
    <xf numFmtId="0" fontId="7" fillId="0" borderId="54" xfId="0" applyFont="1" applyBorder="1"/>
    <xf numFmtId="0" fontId="7" fillId="10" borderId="15" xfId="0" applyFont="1" applyFill="1" applyBorder="1"/>
    <xf numFmtId="0" fontId="7" fillId="0" borderId="58" xfId="0" applyFont="1" applyBorder="1"/>
    <xf numFmtId="0" fontId="7" fillId="0" borderId="59" xfId="0" applyFont="1" applyBorder="1"/>
    <xf numFmtId="0" fontId="9" fillId="0" borderId="8" xfId="0" applyFont="1" applyBorder="1"/>
    <xf numFmtId="0" fontId="10" fillId="8" borderId="65" xfId="0" applyFont="1" applyFill="1" applyBorder="1" applyAlignment="1">
      <alignment horizontal="center"/>
    </xf>
    <xf numFmtId="0" fontId="7" fillId="8" borderId="60" xfId="0" applyFont="1" applyFill="1" applyBorder="1"/>
    <xf numFmtId="0" fontId="7" fillId="8" borderId="63" xfId="0" applyFont="1" applyFill="1" applyBorder="1"/>
    <xf numFmtId="0" fontId="12" fillId="0" borderId="7" xfId="0" applyFont="1" applyBorder="1"/>
    <xf numFmtId="0" fontId="7" fillId="0" borderId="6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68" xfId="0" applyFont="1" applyBorder="1"/>
    <xf numFmtId="0" fontId="7" fillId="0" borderId="21" xfId="0" applyFont="1" applyBorder="1"/>
    <xf numFmtId="0" fontId="13" fillId="14" borderId="48" xfId="0" applyFont="1" applyFill="1" applyBorder="1" applyAlignment="1">
      <alignment horizontal="center"/>
    </xf>
    <xf numFmtId="0" fontId="6" fillId="13" borderId="43" xfId="0" applyFont="1" applyFill="1" applyBorder="1"/>
    <xf numFmtId="0" fontId="6" fillId="13" borderId="44" xfId="0" applyFont="1" applyFill="1" applyBorder="1"/>
    <xf numFmtId="0" fontId="6" fillId="13" borderId="47" xfId="0" applyFont="1" applyFill="1" applyBorder="1"/>
    <xf numFmtId="0" fontId="7" fillId="13" borderId="43" xfId="0" applyFont="1" applyFill="1" applyBorder="1"/>
    <xf numFmtId="0" fontId="7" fillId="13" borderId="45" xfId="0" applyFont="1" applyFill="1" applyBorder="1"/>
    <xf numFmtId="9" fontId="7" fillId="0" borderId="0" xfId="0" applyNumberFormat="1" applyFont="1" applyBorder="1"/>
    <xf numFmtId="0" fontId="7" fillId="0" borderId="73" xfId="0" applyFont="1" applyBorder="1"/>
    <xf numFmtId="2" fontId="7" fillId="0" borderId="0" xfId="0" applyNumberFormat="1" applyFont="1" applyBorder="1"/>
    <xf numFmtId="0" fontId="6" fillId="0" borderId="73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77" xfId="0" applyFont="1" applyBorder="1"/>
    <xf numFmtId="0" fontId="0" fillId="0" borderId="0" xfId="0" applyBorder="1"/>
    <xf numFmtId="0" fontId="4" fillId="0" borderId="2" xfId="0" applyFont="1" applyBorder="1" applyAlignment="1">
      <alignment horizontal="left"/>
    </xf>
    <xf numFmtId="0" fontId="6" fillId="0" borderId="80" xfId="0" applyFont="1" applyBorder="1"/>
    <xf numFmtId="0" fontId="6" fillId="0" borderId="79" xfId="0" applyFont="1" applyBorder="1"/>
    <xf numFmtId="0" fontId="17" fillId="0" borderId="81" xfId="0" applyFont="1" applyBorder="1" applyAlignment="1">
      <alignment vertical="center"/>
    </xf>
    <xf numFmtId="0" fontId="7" fillId="10" borderId="85" xfId="0" applyFont="1" applyFill="1" applyBorder="1"/>
    <xf numFmtId="0" fontId="6" fillId="10" borderId="87" xfId="0" applyFont="1" applyFill="1" applyBorder="1"/>
    <xf numFmtId="0" fontId="10" fillId="11" borderId="88" xfId="0" applyFont="1" applyFill="1" applyBorder="1" applyAlignment="1">
      <alignment horizontal="center"/>
    </xf>
    <xf numFmtId="0" fontId="7" fillId="10" borderId="58" xfId="0" applyFont="1" applyFill="1" applyBorder="1"/>
    <xf numFmtId="0" fontId="10" fillId="11" borderId="90" xfId="0" applyFont="1" applyFill="1" applyBorder="1" applyAlignment="1">
      <alignment horizontal="center"/>
    </xf>
    <xf numFmtId="0" fontId="6" fillId="10" borderId="35" xfId="0" applyFont="1" applyFill="1" applyBorder="1"/>
    <xf numFmtId="0" fontId="10" fillId="11" borderId="92" xfId="0" applyFont="1" applyFill="1" applyBorder="1" applyAlignment="1">
      <alignment horizontal="center"/>
    </xf>
    <xf numFmtId="0" fontId="10" fillId="11" borderId="94" xfId="0" applyFont="1" applyFill="1" applyBorder="1" applyAlignment="1">
      <alignment horizontal="center"/>
    </xf>
    <xf numFmtId="0" fontId="7" fillId="10" borderId="59" xfId="0" applyFont="1" applyFill="1" applyBorder="1"/>
    <xf numFmtId="0" fontId="10" fillId="11" borderId="96" xfId="0" applyFont="1" applyFill="1" applyBorder="1" applyAlignment="1">
      <alignment horizontal="center"/>
    </xf>
    <xf numFmtId="0" fontId="10" fillId="8" borderId="98" xfId="0" applyFont="1" applyFill="1" applyBorder="1" applyAlignment="1">
      <alignment horizontal="center"/>
    </xf>
    <xf numFmtId="0" fontId="10" fillId="11" borderId="100" xfId="0" applyFont="1" applyFill="1" applyBorder="1" applyAlignment="1">
      <alignment horizontal="center"/>
    </xf>
    <xf numFmtId="0" fontId="6" fillId="10" borderId="39" xfId="0" applyFont="1" applyFill="1" applyBorder="1"/>
    <xf numFmtId="0" fontId="7" fillId="10" borderId="104" xfId="0" applyFont="1" applyFill="1" applyBorder="1"/>
    <xf numFmtId="0" fontId="6" fillId="10" borderId="106" xfId="0" applyFont="1" applyFill="1" applyBorder="1"/>
    <xf numFmtId="0" fontId="10" fillId="11" borderId="107" xfId="0" applyFont="1" applyFill="1" applyBorder="1" applyAlignment="1">
      <alignment horizontal="center"/>
    </xf>
    <xf numFmtId="0" fontId="6" fillId="19" borderId="12" xfId="0" applyFont="1" applyFill="1" applyBorder="1" applyAlignment="1">
      <alignment horizontal="center"/>
    </xf>
    <xf numFmtId="0" fontId="7" fillId="19" borderId="14" xfId="0" applyFont="1" applyFill="1" applyBorder="1"/>
    <xf numFmtId="0" fontId="7" fillId="15" borderId="5" xfId="0" applyFont="1" applyFill="1" applyBorder="1"/>
    <xf numFmtId="0" fontId="6" fillId="15" borderId="1" xfId="0" applyFont="1" applyFill="1" applyBorder="1" applyAlignment="1">
      <alignment horizontal="center"/>
    </xf>
    <xf numFmtId="0" fontId="6" fillId="21" borderId="2" xfId="0" applyFont="1" applyFill="1" applyBorder="1" applyAlignment="1">
      <alignment horizontal="center"/>
    </xf>
    <xf numFmtId="0" fontId="7" fillId="21" borderId="6" xfId="0" applyFont="1" applyFill="1" applyBorder="1"/>
    <xf numFmtId="0" fontId="7" fillId="23" borderId="67" xfId="0" applyFont="1" applyFill="1" applyBorder="1"/>
    <xf numFmtId="0" fontId="6" fillId="23" borderId="23" xfId="0" applyFont="1" applyFill="1" applyBorder="1"/>
    <xf numFmtId="0" fontId="7" fillId="23" borderId="69" xfId="0" applyFont="1" applyFill="1" applyBorder="1"/>
    <xf numFmtId="0" fontId="7" fillId="23" borderId="23" xfId="0" applyFont="1" applyFill="1" applyBorder="1"/>
    <xf numFmtId="0" fontId="7" fillId="18" borderId="67" xfId="0" applyFont="1" applyFill="1" applyBorder="1"/>
    <xf numFmtId="0" fontId="6" fillId="18" borderId="22" xfId="0" applyFont="1" applyFill="1" applyBorder="1"/>
    <xf numFmtId="0" fontId="6" fillId="24" borderId="15" xfId="0" applyFont="1" applyFill="1" applyBorder="1" applyAlignment="1">
      <alignment horizontal="center"/>
    </xf>
    <xf numFmtId="0" fontId="6" fillId="24" borderId="16" xfId="0" applyFont="1" applyFill="1" applyBorder="1" applyAlignment="1">
      <alignment horizontal="center"/>
    </xf>
    <xf numFmtId="0" fontId="6" fillId="24" borderId="17" xfId="0" applyFont="1" applyFill="1" applyBorder="1" applyAlignment="1">
      <alignment horizontal="center"/>
    </xf>
    <xf numFmtId="0" fontId="7" fillId="25" borderId="85" xfId="0" applyFont="1" applyFill="1" applyBorder="1"/>
    <xf numFmtId="0" fontId="6" fillId="25" borderId="84" xfId="0" applyFont="1" applyFill="1" applyBorder="1"/>
    <xf numFmtId="0" fontId="7" fillId="25" borderId="58" xfId="0" applyFont="1" applyFill="1" applyBorder="1"/>
    <xf numFmtId="0" fontId="6" fillId="25" borderId="4" xfId="0" applyFont="1" applyFill="1" applyBorder="1"/>
    <xf numFmtId="0" fontId="7" fillId="26" borderId="58" xfId="0" applyFont="1" applyFill="1" applyBorder="1"/>
    <xf numFmtId="0" fontId="6" fillId="26" borderId="4" xfId="0" applyFont="1" applyFill="1" applyBorder="1"/>
    <xf numFmtId="0" fontId="7" fillId="25" borderId="36" xfId="0" applyFont="1" applyFill="1" applyBorder="1"/>
    <xf numFmtId="0" fontId="6" fillId="25" borderId="6" xfId="0" applyFont="1" applyFill="1" applyBorder="1"/>
    <xf numFmtId="0" fontId="7" fillId="25" borderId="27" xfId="0" applyFont="1" applyFill="1" applyBorder="1"/>
    <xf numFmtId="0" fontId="6" fillId="25" borderId="2" xfId="0" applyFont="1" applyFill="1" applyBorder="1"/>
    <xf numFmtId="0" fontId="7" fillId="25" borderId="59" xfId="0" applyFont="1" applyFill="1" applyBorder="1"/>
    <xf numFmtId="0" fontId="6" fillId="25" borderId="45" xfId="0" applyFont="1" applyFill="1" applyBorder="1"/>
    <xf numFmtId="0" fontId="7" fillId="25" borderId="59" xfId="0" applyFont="1" applyFill="1" applyBorder="1" applyAlignment="1">
      <alignment horizontal="right"/>
    </xf>
    <xf numFmtId="0" fontId="7" fillId="18" borderId="52" xfId="0" applyFont="1" applyFill="1" applyBorder="1"/>
    <xf numFmtId="0" fontId="6" fillId="18" borderId="54" xfId="0" applyFont="1" applyFill="1" applyBorder="1"/>
    <xf numFmtId="0" fontId="7" fillId="18" borderId="58" xfId="0" applyFont="1" applyFill="1" applyBorder="1"/>
    <xf numFmtId="0" fontId="6" fillId="18" borderId="4" xfId="0" applyFont="1" applyFill="1" applyBorder="1"/>
    <xf numFmtId="0" fontId="7" fillId="18" borderId="27" xfId="0" applyFont="1" applyFill="1" applyBorder="1"/>
    <xf numFmtId="0" fontId="6" fillId="18" borderId="2" xfId="0" applyFont="1" applyFill="1" applyBorder="1"/>
    <xf numFmtId="0" fontId="7" fillId="25" borderId="104" xfId="0" applyFont="1" applyFill="1" applyBorder="1"/>
    <xf numFmtId="0" fontId="6" fillId="25" borderId="103" xfId="0" applyFont="1" applyFill="1" applyBorder="1"/>
    <xf numFmtId="0" fontId="7" fillId="23" borderId="95" xfId="0" applyFont="1" applyFill="1" applyBorder="1" applyAlignment="1">
      <alignment horizontal="right"/>
    </xf>
    <xf numFmtId="0" fontId="7" fillId="23" borderId="44" xfId="0" applyFont="1" applyFill="1" applyBorder="1" applyAlignment="1">
      <alignment horizontal="right"/>
    </xf>
    <xf numFmtId="0" fontId="7" fillId="23" borderId="45" xfId="0" applyFont="1" applyFill="1" applyBorder="1" applyAlignment="1">
      <alignment horizontal="right"/>
    </xf>
    <xf numFmtId="0" fontId="7" fillId="23" borderId="49" xfId="0" applyFont="1" applyFill="1" applyBorder="1" applyAlignment="1">
      <alignment horizontal="right"/>
    </xf>
    <xf numFmtId="0" fontId="6" fillId="25" borderId="47" xfId="0" applyFont="1" applyFill="1" applyBorder="1"/>
    <xf numFmtId="0" fontId="10" fillId="23" borderId="96" xfId="0" applyFont="1" applyFill="1" applyBorder="1" applyAlignment="1">
      <alignment horizontal="center"/>
    </xf>
    <xf numFmtId="0" fontId="7" fillId="23" borderId="60" xfId="0" applyFont="1" applyFill="1" applyBorder="1"/>
    <xf numFmtId="0" fontId="7" fillId="23" borderId="61" xfId="0" applyFont="1" applyFill="1" applyBorder="1"/>
    <xf numFmtId="0" fontId="7" fillId="23" borderId="62" xfId="0" applyFont="1" applyFill="1" applyBorder="1"/>
    <xf numFmtId="0" fontId="6" fillId="23" borderId="63" xfId="0" applyFont="1" applyFill="1" applyBorder="1"/>
    <xf numFmtId="0" fontId="7" fillId="23" borderId="63" xfId="0" applyFont="1" applyFill="1" applyBorder="1"/>
    <xf numFmtId="0" fontId="7" fillId="25" borderId="64" xfId="0" applyFont="1" applyFill="1" applyBorder="1"/>
    <xf numFmtId="0" fontId="6" fillId="25" borderId="62" xfId="0" applyFont="1" applyFill="1" applyBorder="1"/>
    <xf numFmtId="0" fontId="10" fillId="23" borderId="48" xfId="0" applyFont="1" applyFill="1" applyBorder="1" applyAlignment="1">
      <alignment horizontal="center"/>
    </xf>
    <xf numFmtId="0" fontId="7" fillId="25" borderId="43" xfId="0" applyFont="1" applyFill="1" applyBorder="1"/>
    <xf numFmtId="0" fontId="7" fillId="25" borderId="46" xfId="0" applyFont="1" applyFill="1" applyBorder="1"/>
    <xf numFmtId="0" fontId="10" fillId="23" borderId="67" xfId="0" applyFont="1" applyFill="1" applyBorder="1" applyAlignment="1">
      <alignment horizontal="center"/>
    </xf>
    <xf numFmtId="0" fontId="6" fillId="24" borderId="36" xfId="0" applyFont="1" applyFill="1" applyBorder="1" applyAlignment="1">
      <alignment horizontal="center"/>
    </xf>
    <xf numFmtId="0" fontId="6" fillId="15" borderId="82" xfId="0" applyFont="1" applyFill="1" applyBorder="1" applyAlignment="1">
      <alignment horizontal="center"/>
    </xf>
    <xf numFmtId="0" fontId="6" fillId="19" borderId="83" xfId="0" applyFont="1" applyFill="1" applyBorder="1" applyAlignment="1">
      <alignment horizontal="center"/>
    </xf>
    <xf numFmtId="0" fontId="6" fillId="21" borderId="108" xfId="0" applyFont="1" applyFill="1" applyBorder="1" applyAlignment="1">
      <alignment horizontal="center"/>
    </xf>
    <xf numFmtId="0" fontId="7" fillId="15" borderId="109" xfId="0" applyFont="1" applyFill="1" applyBorder="1"/>
    <xf numFmtId="0" fontId="7" fillId="19" borderId="110" xfId="0" applyFont="1" applyFill="1" applyBorder="1"/>
    <xf numFmtId="0" fontId="7" fillId="21" borderId="111" xfId="0" applyFont="1" applyFill="1" applyBorder="1"/>
    <xf numFmtId="0" fontId="7" fillId="15" borderId="82" xfId="0" applyFont="1" applyFill="1" applyBorder="1" applyProtection="1">
      <protection locked="0"/>
    </xf>
    <xf numFmtId="0" fontId="7" fillId="19" borderId="83" xfId="0" applyFont="1" applyFill="1" applyBorder="1" applyProtection="1">
      <protection locked="0"/>
    </xf>
    <xf numFmtId="0" fontId="7" fillId="21" borderId="84" xfId="0" applyFont="1" applyFill="1" applyBorder="1" applyProtection="1">
      <protection locked="0"/>
    </xf>
    <xf numFmtId="0" fontId="7" fillId="15" borderId="89" xfId="0" applyFont="1" applyFill="1" applyBorder="1" applyProtection="1">
      <protection locked="0"/>
    </xf>
    <xf numFmtId="0" fontId="7" fillId="19" borderId="32" xfId="0" applyFont="1" applyFill="1" applyBorder="1" applyProtection="1">
      <protection locked="0"/>
    </xf>
    <xf numFmtId="0" fontId="7" fillId="21" borderId="4" xfId="0" applyFont="1" applyFill="1" applyBorder="1" applyProtection="1">
      <protection locked="0"/>
    </xf>
    <xf numFmtId="0" fontId="7" fillId="16" borderId="89" xfId="0" applyFont="1" applyFill="1" applyBorder="1" applyProtection="1">
      <protection locked="0"/>
    </xf>
    <xf numFmtId="0" fontId="7" fillId="15" borderId="91" xfId="0" applyFont="1" applyFill="1" applyBorder="1" applyProtection="1">
      <protection locked="0"/>
    </xf>
    <xf numFmtId="0" fontId="7" fillId="19" borderId="14" xfId="0" applyFont="1" applyFill="1" applyBorder="1" applyProtection="1">
      <protection locked="0"/>
    </xf>
    <xf numFmtId="0" fontId="7" fillId="21" borderId="6" xfId="0" applyFont="1" applyFill="1" applyBorder="1" applyProtection="1">
      <protection locked="0"/>
    </xf>
    <xf numFmtId="0" fontId="7" fillId="15" borderId="93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7" fillId="21" borderId="2" xfId="0" applyFont="1" applyFill="1" applyBorder="1" applyProtection="1">
      <protection locked="0"/>
    </xf>
    <xf numFmtId="0" fontId="7" fillId="15" borderId="95" xfId="0" applyFont="1" applyFill="1" applyBorder="1" applyProtection="1">
      <protection locked="0"/>
    </xf>
    <xf numFmtId="0" fontId="7" fillId="19" borderId="44" xfId="0" applyFont="1" applyFill="1" applyBorder="1" applyProtection="1">
      <protection locked="0"/>
    </xf>
    <xf numFmtId="0" fontId="7" fillId="21" borderId="45" xfId="0" applyFont="1" applyFill="1" applyBorder="1" applyProtection="1">
      <protection locked="0"/>
    </xf>
    <xf numFmtId="0" fontId="7" fillId="17" borderId="99" xfId="0" applyFont="1" applyFill="1" applyBorder="1" applyProtection="1">
      <protection locked="0"/>
    </xf>
    <xf numFmtId="0" fontId="7" fillId="20" borderId="30" xfId="0" applyFont="1" applyFill="1" applyBorder="1" applyProtection="1">
      <protection locked="0"/>
    </xf>
    <xf numFmtId="0" fontId="7" fillId="22" borderId="54" xfId="0" applyFont="1" applyFill="1" applyBorder="1" applyProtection="1">
      <protection locked="0"/>
    </xf>
    <xf numFmtId="0" fontId="7" fillId="17" borderId="89" xfId="0" applyFont="1" applyFill="1" applyBorder="1" applyProtection="1">
      <protection locked="0"/>
    </xf>
    <xf numFmtId="0" fontId="7" fillId="20" borderId="32" xfId="0" applyFont="1" applyFill="1" applyBorder="1" applyProtection="1">
      <protection locked="0"/>
    </xf>
    <xf numFmtId="0" fontId="7" fillId="22" borderId="4" xfId="0" applyFont="1" applyFill="1" applyBorder="1" applyProtection="1">
      <protection locked="0"/>
    </xf>
    <xf numFmtId="0" fontId="7" fillId="17" borderId="93" xfId="0" applyFont="1" applyFill="1" applyBorder="1" applyProtection="1">
      <protection locked="0"/>
    </xf>
    <xf numFmtId="0" fontId="7" fillId="20" borderId="12" xfId="0" applyFont="1" applyFill="1" applyBorder="1" applyProtection="1">
      <protection locked="0"/>
    </xf>
    <xf numFmtId="0" fontId="7" fillId="22" borderId="2" xfId="0" applyFont="1" applyFill="1" applyBorder="1" applyProtection="1">
      <protection locked="0"/>
    </xf>
    <xf numFmtId="0" fontId="7" fillId="15" borderId="101" xfId="0" applyFont="1" applyFill="1" applyBorder="1" applyProtection="1">
      <protection locked="0"/>
    </xf>
    <xf numFmtId="0" fontId="7" fillId="19" borderId="102" xfId="0" applyFont="1" applyFill="1" applyBorder="1" applyProtection="1">
      <protection locked="0"/>
    </xf>
    <xf numFmtId="0" fontId="7" fillId="21" borderId="103" xfId="0" applyFont="1" applyFill="1" applyBorder="1" applyProtection="1">
      <protection locked="0"/>
    </xf>
    <xf numFmtId="0" fontId="7" fillId="15" borderId="86" xfId="0" applyFont="1" applyFill="1" applyBorder="1" applyProtection="1">
      <protection locked="0"/>
    </xf>
    <xf numFmtId="0" fontId="7" fillId="15" borderId="3" xfId="0" applyFont="1" applyFill="1" applyBorder="1" applyProtection="1">
      <protection locked="0"/>
    </xf>
    <xf numFmtId="0" fontId="7" fillId="15" borderId="5" xfId="0" applyFont="1" applyFill="1" applyBorder="1" applyProtection="1">
      <protection locked="0"/>
    </xf>
    <xf numFmtId="0" fontId="7" fillId="15" borderId="1" xfId="0" applyFont="1" applyFill="1" applyBorder="1" applyProtection="1">
      <protection locked="0"/>
    </xf>
    <xf numFmtId="0" fontId="7" fillId="15" borderId="49" xfId="0" applyFont="1" applyFill="1" applyBorder="1" applyProtection="1">
      <protection locked="0"/>
    </xf>
    <xf numFmtId="0" fontId="7" fillId="15" borderId="29" xfId="0" applyFont="1" applyFill="1" applyBorder="1" applyProtection="1">
      <protection locked="0"/>
    </xf>
    <xf numFmtId="0" fontId="7" fillId="19" borderId="30" xfId="0" applyFont="1" applyFill="1" applyBorder="1" applyProtection="1">
      <protection locked="0"/>
    </xf>
    <xf numFmtId="0" fontId="7" fillId="21" borderId="54" xfId="0" applyFont="1" applyFill="1" applyBorder="1" applyProtection="1">
      <protection locked="0"/>
    </xf>
    <xf numFmtId="0" fontId="7" fillId="15" borderId="55" xfId="0" applyFont="1" applyFill="1" applyBorder="1" applyProtection="1">
      <protection locked="0"/>
    </xf>
    <xf numFmtId="0" fontId="7" fillId="19" borderId="56" xfId="0" applyFont="1" applyFill="1" applyBorder="1" applyProtection="1">
      <protection locked="0"/>
    </xf>
    <xf numFmtId="0" fontId="7" fillId="21" borderId="57" xfId="0" applyFont="1" applyFill="1" applyBorder="1" applyProtection="1">
      <protection locked="0"/>
    </xf>
    <xf numFmtId="0" fontId="7" fillId="15" borderId="105" xfId="0" applyFont="1" applyFill="1" applyBorder="1" applyProtection="1">
      <protection locked="0"/>
    </xf>
    <xf numFmtId="0" fontId="7" fillId="15" borderId="43" xfId="0" applyFont="1" applyFill="1" applyBorder="1" applyProtection="1">
      <protection locked="0"/>
    </xf>
    <xf numFmtId="0" fontId="7" fillId="21" borderId="47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2" borderId="4" xfId="0" applyNumberFormat="1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6" fillId="3" borderId="77" xfId="0" applyFont="1" applyFill="1" applyBorder="1" applyAlignment="1">
      <alignment horizontal="center"/>
    </xf>
    <xf numFmtId="0" fontId="0" fillId="0" borderId="77" xfId="0" applyBorder="1"/>
    <xf numFmtId="0" fontId="7" fillId="8" borderId="67" xfId="0" applyFont="1" applyFill="1" applyBorder="1" applyAlignment="1">
      <alignment horizontal="center"/>
    </xf>
    <xf numFmtId="0" fontId="0" fillId="0" borderId="65" xfId="0" applyBorder="1"/>
    <xf numFmtId="0" fontId="0" fillId="0" borderId="24" xfId="0" applyBorder="1"/>
    <xf numFmtId="0" fontId="7" fillId="8" borderId="24" xfId="0" applyFont="1" applyFill="1" applyBorder="1" applyAlignment="1">
      <alignment horizontal="center"/>
    </xf>
    <xf numFmtId="0" fontId="7" fillId="8" borderId="74" xfId="0" applyFont="1" applyFill="1" applyBorder="1" applyAlignment="1">
      <alignment horizontal="center"/>
    </xf>
    <xf numFmtId="0" fontId="0" fillId="0" borderId="75" xfId="0" applyBorder="1"/>
    <xf numFmtId="0" fontId="6" fillId="3" borderId="13" xfId="0" applyFont="1" applyFill="1" applyBorder="1" applyAlignment="1">
      <alignment horizontal="center"/>
    </xf>
    <xf numFmtId="0" fontId="0" fillId="0" borderId="13" xfId="0" applyBorder="1"/>
    <xf numFmtId="0" fontId="7" fillId="8" borderId="65" xfId="0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0" fillId="0" borderId="10" xfId="0" applyBorder="1"/>
    <xf numFmtId="0" fontId="2" fillId="0" borderId="72" xfId="0" applyFont="1" applyAlignment="1">
      <alignment horizontal="center"/>
    </xf>
    <xf numFmtId="0" fontId="0" fillId="0" borderId="0" xfId="0" applyBorder="1"/>
    <xf numFmtId="0" fontId="8" fillId="8" borderId="67" xfId="0" applyFont="1" applyFill="1" applyBorder="1" applyAlignment="1">
      <alignment horizontal="center"/>
    </xf>
    <xf numFmtId="0" fontId="6" fillId="23" borderId="67" xfId="0" applyFont="1" applyFill="1" applyBorder="1" applyAlignment="1">
      <alignment horizontal="left"/>
    </xf>
    <xf numFmtId="0" fontId="0" fillId="18" borderId="24" xfId="0" applyFill="1" applyBorder="1"/>
    <xf numFmtId="0" fontId="0" fillId="18" borderId="65" xfId="0" applyFill="1" applyBorder="1"/>
    <xf numFmtId="0" fontId="5" fillId="0" borderId="72" xfId="0" applyFont="1" applyAlignment="1">
      <alignment horizontal="center"/>
    </xf>
    <xf numFmtId="0" fontId="7" fillId="3" borderId="67" xfId="0" applyFont="1" applyFill="1" applyBorder="1" applyAlignment="1">
      <alignment horizontal="center" vertical="center"/>
    </xf>
    <xf numFmtId="0" fontId="0" fillId="0" borderId="76" xfId="0" applyBorder="1"/>
    <xf numFmtId="0" fontId="0" fillId="0" borderId="66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5" borderId="78" xfId="0" applyFont="1" applyFill="1" applyBorder="1" applyAlignment="1">
      <alignment horizontal="center"/>
    </xf>
    <xf numFmtId="0" fontId="0" fillId="0" borderId="70" xfId="0" applyBorder="1"/>
    <xf numFmtId="0" fontId="0" fillId="0" borderId="71" xfId="0" applyBorder="1"/>
    <xf numFmtId="0" fontId="7" fillId="8" borderId="25" xfId="0" applyFont="1" applyFill="1" applyBorder="1" applyAlignment="1">
      <alignment horizontal="center"/>
    </xf>
    <xf numFmtId="0" fontId="7" fillId="3" borderId="69" xfId="0" applyFont="1" applyFill="1" applyBorder="1" applyAlignment="1">
      <alignment horizontal="center" vertical="center"/>
    </xf>
    <xf numFmtId="0" fontId="7" fillId="8" borderId="97" xfId="0" applyFont="1" applyFill="1" applyBorder="1" applyAlignment="1">
      <alignment horizontal="center"/>
    </xf>
    <xf numFmtId="0" fontId="6" fillId="3" borderId="67" xfId="0" applyFont="1" applyFill="1" applyBorder="1" applyAlignment="1">
      <alignment horizontal="center" vertical="center"/>
    </xf>
    <xf numFmtId="0" fontId="0" fillId="0" borderId="48" xfId="0" applyBorder="1"/>
    <xf numFmtId="0" fontId="7" fillId="8" borderId="76" xfId="0" applyFont="1" applyFill="1" applyBorder="1" applyAlignment="1">
      <alignment horizontal="center"/>
    </xf>
    <xf numFmtId="0" fontId="6" fillId="3" borderId="69" xfId="0" applyFont="1" applyFill="1" applyBorder="1" applyAlignment="1">
      <alignment horizontal="center" vertical="center" wrapText="1"/>
    </xf>
    <xf numFmtId="0" fontId="0" fillId="0" borderId="72" xfId="0" applyBorder="1"/>
    <xf numFmtId="0" fontId="7" fillId="8" borderId="66" xfId="0" applyFont="1" applyFill="1" applyBorder="1" applyAlignment="1">
      <alignment horizontal="center"/>
    </xf>
    <xf numFmtId="0" fontId="7" fillId="8" borderId="69" xfId="0" applyFont="1" applyFill="1" applyBorder="1" applyAlignment="1">
      <alignment horizontal="center" vertical="center"/>
    </xf>
    <xf numFmtId="0" fontId="7" fillId="8" borderId="51" xfId="0" applyFont="1" applyFill="1" applyBorder="1" applyAlignment="1">
      <alignment horizontal="center"/>
    </xf>
    <xf numFmtId="0" fontId="6" fillId="3" borderId="67" xfId="0" applyFont="1" applyFill="1" applyBorder="1" applyAlignment="1">
      <alignment horizontal="center" vertical="center" wrapText="1"/>
    </xf>
    <xf numFmtId="0" fontId="7" fillId="8" borderId="69" xfId="0" applyFont="1" applyFill="1" applyBorder="1" applyAlignment="1">
      <alignment horizontal="center"/>
    </xf>
    <xf numFmtId="0" fontId="7" fillId="14" borderId="72" xfId="0" applyFont="1" applyFill="1" applyAlignment="1">
      <alignment horizontal="center"/>
    </xf>
    <xf numFmtId="0" fontId="7" fillId="0" borderId="72" xfId="0" applyFont="1" applyAlignment="1">
      <alignment horizontal="right"/>
    </xf>
    <xf numFmtId="0" fontId="7" fillId="0" borderId="10" xfId="0" applyFont="1" applyBorder="1" applyAlignment="1">
      <alignment horizontal="left" wrapText="1"/>
    </xf>
    <xf numFmtId="0" fontId="14" fillId="0" borderId="72" xfId="0" applyFont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66" xfId="0" applyFont="1" applyBorder="1" applyAlignment="1">
      <alignment horizontal="left" vertical="top" wrapText="1"/>
    </xf>
    <xf numFmtId="0" fontId="6" fillId="7" borderId="67" xfId="0" applyFont="1" applyFill="1" applyBorder="1" applyAlignment="1">
      <alignment horizontal="center"/>
    </xf>
    <xf numFmtId="0" fontId="7" fillId="0" borderId="72" xfId="0" applyFont="1" applyAlignment="1">
      <alignment horizontal="left"/>
    </xf>
    <xf numFmtId="0" fontId="15" fillId="0" borderId="11" xfId="0" applyFont="1" applyBorder="1" applyAlignment="1">
      <alignment horizontal="center" wrapText="1"/>
    </xf>
    <xf numFmtId="0" fontId="15" fillId="0" borderId="66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14" fillId="0" borderId="25" xfId="0" applyFont="1" applyBorder="1" applyAlignment="1">
      <alignment horizontal="left" vertical="top" wrapText="1"/>
    </xf>
    <xf numFmtId="0" fontId="7" fillId="0" borderId="77" xfId="0" applyFont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14" fillId="0" borderId="67" xfId="0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center"/>
    </xf>
    <xf numFmtId="0" fontId="14" fillId="0" borderId="48" xfId="0" applyFont="1" applyBorder="1" applyAlignment="1">
      <alignment horizontal="center" vertical="top" wrapText="1"/>
    </xf>
  </cellXfs>
  <cellStyles count="1">
    <cellStyle name="Normální" xfId="0" builtinId="0"/>
  </cellStyles>
  <dxfs count="21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7" defaultTableStyle="TableStyleMedium9" defaultPivotStyle="PivotStyleLight16">
    <tableStyle name="Známka na body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Číselníky-style" pivot="0" count="3" xr9:uid="{00000000-0011-0000-FFFF-FFFF01000000}">
      <tableStyleElement type="headerRow" dxfId="17"/>
      <tableStyleElement type="firstRowStripe" dxfId="16"/>
      <tableStyleElement type="secondRowStripe" dxfId="15"/>
    </tableStyle>
    <tableStyle name="Číselníky-style 2" pivot="0" count="3" xr9:uid="{00000000-0011-0000-FFFF-FFFF02000000}">
      <tableStyleElement type="headerRow" dxfId="14"/>
      <tableStyleElement type="firstRowStripe" dxfId="13"/>
      <tableStyleElement type="secondRowStripe" dxfId="12"/>
    </tableStyle>
    <tableStyle name="Číselníky-style 3" pivot="0" count="3" xr9:uid="{00000000-0011-0000-FFFF-FFFF03000000}">
      <tableStyleElement type="headerRow" dxfId="11"/>
      <tableStyleElement type="firstRowStripe" dxfId="10"/>
      <tableStyleElement type="secondRowStripe" dxfId="9"/>
    </tableStyle>
    <tableStyle name="Číselníky-style 4" pivot="0" count="3" xr9:uid="{00000000-0011-0000-FFFF-FFFF04000000}">
      <tableStyleElement type="headerRow" dxfId="8"/>
      <tableStyleElement type="firstRowStripe" dxfId="7"/>
      <tableStyleElement type="secondRowStripe" dxfId="6"/>
    </tableStyle>
    <tableStyle name="Číselníky-style 5" pivot="0" count="3" xr9:uid="{00000000-0011-0000-FFFF-FFFF05000000}">
      <tableStyleElement type="headerRow" dxfId="5"/>
      <tableStyleElement type="firstRowStripe" dxfId="4"/>
      <tableStyleElement type="secondRowStripe" dxfId="3"/>
    </tableStyle>
    <tableStyle name="Číselníky-style 6" pivot="0" count="3" xr9:uid="{00000000-0011-0000-FFFF-FFFF06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B404">
  <tableColumns count="2">
    <tableColumn id="1" xr3:uid="{00000000-0010-0000-0000-000001000000}" name="Známka"/>
    <tableColumn id="2" xr3:uid="{00000000-0010-0000-0000-000002000000}" name="Body"/>
  </tableColumns>
  <tableStyleInfo name="Známka na body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M1001">
  <tableColumns count="13">
    <tableColumn id="1" xr3:uid="{00000000-0010-0000-0100-000001000000}" name="Body 1a"/>
    <tableColumn id="2" xr3:uid="{00000000-0010-0000-0100-000002000000}" name="Body 1b"/>
    <tableColumn id="3" xr3:uid="{00000000-0010-0000-0100-000003000000}" name="Body 1c"/>
    <tableColumn id="4" xr3:uid="{00000000-0010-0000-0100-000004000000}" name="Body 1d"/>
    <tableColumn id="5" xr3:uid="{00000000-0010-0000-0100-000005000000}" name="Studenti 2a"/>
    <tableColumn id="6" xr3:uid="{00000000-0010-0000-0100-000006000000}" name="Obhajoby 2b"/>
    <tableColumn id="7" xr3:uid="{00000000-0010-0000-0100-000007000000}" name="Knihy 3a"/>
    <tableColumn id="8" xr3:uid="{00000000-0010-0000-0100-000008000000}" name="Kapitoly 3b"/>
    <tableColumn id="9" xr3:uid="{00000000-0010-0000-0100-000009000000}" name="Publikace časopisecké b2"/>
    <tableColumn id="10" xr3:uid="{00000000-0010-0000-0100-00000A000000}" name="Citace b3"/>
    <tableColumn id="11" xr3:uid="{00000000-0010-0000-0100-00000B000000}" name="Granty b4"/>
    <tableColumn id="12" xr3:uid="{00000000-0010-0000-0100-00000C000000}" name="Ostatní činnosti"/>
    <tableColumn id="13" xr3:uid="{00000000-0010-0000-0100-00000D000000}" name="abslovování kurzu pro pedagogy"/>
  </tableColumns>
  <tableStyleInfo name="Číselníky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O1:O8">
  <tableColumns count="1">
    <tableColumn id="1" xr3:uid="{00000000-0010-0000-0200-000001000000}" name="Druh práce"/>
  </tableColumns>
  <tableStyleInfo name="Číselníky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Q1:W8">
  <tableColumns count="7">
    <tableColumn id="1" xr3:uid="{00000000-0010-0000-0300-000001000000}" name="Druh Práce"/>
    <tableColumn id="2" xr3:uid="{00000000-0010-0000-0300-000002000000}" name="Pedagogická činnost - min"/>
    <tableColumn id="3" xr3:uid="{00000000-0010-0000-0300-000003000000}" name="Pedagogická činnost - max"/>
    <tableColumn id="4" xr3:uid="{00000000-0010-0000-0300-000004000000}" name="Vědecká, výzkumná a další tvůrčí činnost - min"/>
    <tableColumn id="5" xr3:uid="{00000000-0010-0000-0300-000005000000}" name="Vědecká, výzkumná a další tvůrčí činnost - max"/>
    <tableColumn id="6" xr3:uid="{00000000-0010-0000-0300-000006000000}" name="Ostatní činnosti - min"/>
    <tableColumn id="7" xr3:uid="{00000000-0010-0000-0300-000007000000}" name="Ostatní činnosti - max"/>
  </tableColumns>
  <tableStyleInfo name="Číselníky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Y1:Y116">
  <tableColumns count="1">
    <tableColumn id="1" xr3:uid="{00000000-0010-0000-0400-000001000000}" name="Pracoviště"/>
  </tableColumns>
  <tableStyleInfo name="Číselníky-style 4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A1:AA3">
  <tableColumns count="1">
    <tableColumn id="1" xr3:uid="{00000000-0010-0000-0500-000001000000}" name="abslovování kurzu pro pedagogy"/>
  </tableColumns>
  <tableStyleInfo name="Číselníky-style 5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Q10:W11">
  <tableColumns count="7">
    <tableColumn id="1" xr3:uid="{00000000-0010-0000-0600-000001000000}" name="Vybaraný druh práce"/>
    <tableColumn id="2" xr3:uid="{00000000-0010-0000-0600-000002000000}" name="Pedagogická činnost - min"/>
    <tableColumn id="3" xr3:uid="{00000000-0010-0000-0600-000003000000}" name="Pedagogická činnost - max"/>
    <tableColumn id="4" xr3:uid="{00000000-0010-0000-0600-000004000000}" name="Vědecká, výzkumná a další tvůrčí činnost - min"/>
    <tableColumn id="5" xr3:uid="{00000000-0010-0000-0600-000005000000}" name="Vědecká, výzkumná a další tvůrčí činnost - max"/>
    <tableColumn id="6" xr3:uid="{00000000-0010-0000-0600-000006000000}" name="Ostatní činnosti - min"/>
    <tableColumn id="7" xr3:uid="{00000000-0010-0000-0600-000007000000}" name="Ostatní činnosti - max"/>
  </tableColumns>
  <tableStyleInfo name="Číselníky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86" zoomScaleNormal="86" workbookViewId="0">
      <selection activeCell="D16" sqref="D16"/>
    </sheetView>
  </sheetViews>
  <sheetFormatPr defaultColWidth="14.42578125" defaultRowHeight="15" customHeight="1" x14ac:dyDescent="0.25"/>
  <cols>
    <col min="1" max="1" width="31.28515625" style="87" customWidth="1"/>
    <col min="2" max="2" width="40.42578125" style="87" customWidth="1"/>
    <col min="3" max="3" width="28" style="87" customWidth="1"/>
    <col min="4" max="6" width="8.7109375" style="87" customWidth="1"/>
    <col min="7" max="7" width="9.140625" style="87" customWidth="1"/>
    <col min="8" max="8" width="18.5703125" style="87" customWidth="1"/>
    <col min="9" max="11" width="8.7109375" style="87" customWidth="1"/>
    <col min="12" max="12" width="9.140625" style="87" customWidth="1"/>
    <col min="13" max="13" width="10" style="87" customWidth="1"/>
    <col min="14" max="14" width="19.42578125" style="87" customWidth="1"/>
    <col min="15" max="16" width="16.28515625" style="87" hidden="1" customWidth="1"/>
    <col min="17" max="17" width="6" style="87" hidden="1" customWidth="1"/>
    <col min="18" max="18" width="9.140625" style="87" hidden="1" customWidth="1"/>
    <col min="19" max="19" width="9.140625" style="87" customWidth="1"/>
    <col min="20" max="24" width="9.140625" style="87" hidden="1" customWidth="1"/>
    <col min="25" max="26" width="8.7109375" style="87" customWidth="1"/>
  </cols>
  <sheetData>
    <row r="1" spans="1:24" x14ac:dyDescent="0.25">
      <c r="N1" s="1" t="s">
        <v>0</v>
      </c>
    </row>
    <row r="3" spans="1:24" ht="26.25" customHeight="1" x14ac:dyDescent="0.4">
      <c r="C3" s="227" t="s">
        <v>1</v>
      </c>
      <c r="D3" s="228"/>
      <c r="E3" s="228"/>
      <c r="F3" s="228"/>
      <c r="G3" s="228"/>
      <c r="H3" s="228"/>
      <c r="I3" s="228"/>
      <c r="J3" s="228"/>
    </row>
    <row r="7" spans="1:24" ht="15" customHeight="1" thickBot="1" x14ac:dyDescent="0.3"/>
    <row r="8" spans="1:24" ht="18.75" customHeight="1" x14ac:dyDescent="0.3">
      <c r="A8" s="2" t="s">
        <v>2</v>
      </c>
      <c r="B8" s="88"/>
    </row>
    <row r="9" spans="1:24" ht="18.75" customHeight="1" x14ac:dyDescent="0.3">
      <c r="A9" s="3" t="s">
        <v>3</v>
      </c>
      <c r="B9" s="210"/>
      <c r="H9" s="233"/>
      <c r="I9" s="228"/>
      <c r="J9" s="228"/>
      <c r="K9" s="228"/>
    </row>
    <row r="10" spans="1:24" ht="19.5" customHeight="1" thickBot="1" x14ac:dyDescent="0.35">
      <c r="A10" s="3" t="s">
        <v>4</v>
      </c>
      <c r="B10" s="211"/>
    </row>
    <row r="11" spans="1:24" ht="18.75" customHeight="1" thickBot="1" x14ac:dyDescent="0.35">
      <c r="A11" s="3" t="s">
        <v>6</v>
      </c>
      <c r="B11" s="212"/>
      <c r="D11" s="240" t="s">
        <v>7</v>
      </c>
      <c r="E11" s="241"/>
      <c r="F11" s="241"/>
      <c r="G11" s="241"/>
      <c r="H11" s="242"/>
      <c r="I11" s="255" t="s">
        <v>8</v>
      </c>
      <c r="J11" s="221"/>
      <c r="K11" s="221"/>
      <c r="L11" s="221"/>
      <c r="M11" s="221"/>
      <c r="N11" s="260" t="s">
        <v>9</v>
      </c>
      <c r="T11" s="250" t="s">
        <v>9</v>
      </c>
      <c r="U11" s="221"/>
      <c r="V11" s="221"/>
      <c r="W11" s="234" t="s">
        <v>10</v>
      </c>
      <c r="X11" s="235"/>
    </row>
    <row r="12" spans="1:24" ht="19.5" customHeight="1" thickBot="1" x14ac:dyDescent="0.35">
      <c r="A12" s="4" t="s">
        <v>11</v>
      </c>
      <c r="B12" s="213"/>
      <c r="D12" s="243"/>
      <c r="E12" s="244"/>
      <c r="F12" s="244"/>
      <c r="G12" s="244"/>
      <c r="H12" s="245"/>
      <c r="I12" s="236"/>
      <c r="J12" s="256"/>
      <c r="K12" s="256"/>
      <c r="L12" s="226"/>
      <c r="M12" s="226"/>
      <c r="N12" s="253"/>
      <c r="T12" s="236"/>
      <c r="U12" s="228"/>
      <c r="V12" s="228"/>
      <c r="W12" s="236"/>
      <c r="X12" s="237"/>
    </row>
    <row r="13" spans="1:24" ht="15.75" thickBot="1" x14ac:dyDescent="0.3">
      <c r="D13" s="111" t="s">
        <v>12</v>
      </c>
      <c r="E13" s="108" t="s">
        <v>13</v>
      </c>
      <c r="F13" s="112" t="s">
        <v>14</v>
      </c>
      <c r="G13" s="222" t="s">
        <v>15</v>
      </c>
      <c r="H13" s="223"/>
      <c r="I13" s="162" t="s">
        <v>12</v>
      </c>
      <c r="J13" s="163" t="s">
        <v>13</v>
      </c>
      <c r="K13" s="164" t="s">
        <v>14</v>
      </c>
      <c r="L13" s="214" t="s">
        <v>15</v>
      </c>
      <c r="M13" s="215"/>
      <c r="N13" s="252" t="s">
        <v>16</v>
      </c>
      <c r="O13" s="5"/>
      <c r="T13" s="238"/>
      <c r="U13" s="226"/>
      <c r="V13" s="226"/>
      <c r="W13" s="238"/>
      <c r="X13" s="239"/>
    </row>
    <row r="14" spans="1:24" ht="15.75" thickBot="1" x14ac:dyDescent="0.3">
      <c r="D14" s="110">
        <v>2023</v>
      </c>
      <c r="E14" s="109">
        <v>2022</v>
      </c>
      <c r="F14" s="113">
        <v>2021</v>
      </c>
      <c r="G14" s="120" t="s">
        <v>17</v>
      </c>
      <c r="H14" s="121" t="s">
        <v>18</v>
      </c>
      <c r="I14" s="165">
        <v>2023</v>
      </c>
      <c r="J14" s="166">
        <v>2022</v>
      </c>
      <c r="K14" s="167">
        <v>2021</v>
      </c>
      <c r="L14" s="161" t="s">
        <v>17</v>
      </c>
      <c r="M14" s="122" t="s">
        <v>19</v>
      </c>
      <c r="N14" s="253"/>
      <c r="O14" s="1" t="s">
        <v>20</v>
      </c>
      <c r="Q14" s="1" t="s">
        <v>20</v>
      </c>
      <c r="T14" s="6" t="s">
        <v>21</v>
      </c>
      <c r="U14" s="7" t="s">
        <v>22</v>
      </c>
      <c r="V14" s="8" t="s">
        <v>23</v>
      </c>
      <c r="W14" s="9" t="s">
        <v>24</v>
      </c>
      <c r="X14" s="10" t="s">
        <v>25</v>
      </c>
    </row>
    <row r="15" spans="1:24" ht="15.75" thickBot="1" x14ac:dyDescent="0.3">
      <c r="A15" s="229" t="s">
        <v>26</v>
      </c>
      <c r="B15" s="217"/>
      <c r="C15" s="11"/>
      <c r="D15" s="249"/>
      <c r="E15" s="221"/>
      <c r="F15" s="235"/>
      <c r="G15" s="254"/>
      <c r="H15" s="235"/>
      <c r="I15" s="259"/>
      <c r="J15" s="256"/>
      <c r="K15" s="237"/>
      <c r="L15" s="220"/>
      <c r="M15" s="221"/>
      <c r="N15" s="12"/>
      <c r="T15" s="258"/>
      <c r="U15" s="218"/>
      <c r="V15" s="218"/>
      <c r="W15" s="13"/>
      <c r="X15" s="14"/>
    </row>
    <row r="16" spans="1:24" ht="15.75" customHeight="1" x14ac:dyDescent="0.25">
      <c r="A16" s="15" t="s">
        <v>27</v>
      </c>
      <c r="B16" s="16" t="s">
        <v>28</v>
      </c>
      <c r="C16" s="17" t="s">
        <v>29</v>
      </c>
      <c r="D16" s="168"/>
      <c r="E16" s="169"/>
      <c r="F16" s="170"/>
      <c r="G16" s="123">
        <f>F16+E16+D16</f>
        <v>0</v>
      </c>
      <c r="H16" s="124">
        <f>G16</f>
        <v>0</v>
      </c>
      <c r="I16" s="196"/>
      <c r="J16" s="169"/>
      <c r="K16" s="170"/>
      <c r="L16" s="92">
        <f t="shared" ref="L16:L22" si="0">K16+J16+I16</f>
        <v>0</v>
      </c>
      <c r="M16" s="93">
        <f>L16</f>
        <v>0</v>
      </c>
      <c r="N16" s="94">
        <f t="shared" ref="N16:N22" si="1">X16</f>
        <v>0</v>
      </c>
      <c r="T16" s="20">
        <f>IF(I16="",D16,I16)</f>
        <v>0</v>
      </c>
      <c r="U16" s="21">
        <f>IF(J16="",E16,J16)</f>
        <v>0</v>
      </c>
      <c r="V16" s="22">
        <f t="shared" ref="T16:V22" si="2">IF(K16="",F16,K16)</f>
        <v>0</v>
      </c>
      <c r="W16" s="23">
        <f t="shared" ref="W16:W22" si="3">V16+U16+T16</f>
        <v>0</v>
      </c>
      <c r="X16" s="24">
        <f>W16</f>
        <v>0</v>
      </c>
    </row>
    <row r="17" spans="1:24" ht="15.75" customHeight="1" x14ac:dyDescent="0.25">
      <c r="A17" s="25"/>
      <c r="B17" s="26" t="s">
        <v>30</v>
      </c>
      <c r="C17" s="27" t="s">
        <v>31</v>
      </c>
      <c r="D17" s="171"/>
      <c r="E17" s="172"/>
      <c r="F17" s="173"/>
      <c r="G17" s="125">
        <f t="shared" ref="G17:G22" si="4">F17+E17+D17</f>
        <v>0</v>
      </c>
      <c r="H17" s="126">
        <f>G17</f>
        <v>0</v>
      </c>
      <c r="I17" s="197"/>
      <c r="J17" s="172"/>
      <c r="K17" s="173"/>
      <c r="L17" s="95">
        <f t="shared" si="0"/>
        <v>0</v>
      </c>
      <c r="M17" s="28">
        <f>L17</f>
        <v>0</v>
      </c>
      <c r="N17" s="96">
        <f t="shared" si="1"/>
        <v>0</v>
      </c>
      <c r="T17" s="29">
        <f t="shared" si="2"/>
        <v>0</v>
      </c>
      <c r="U17" s="30">
        <f t="shared" si="2"/>
        <v>0</v>
      </c>
      <c r="V17" s="31">
        <f t="shared" si="2"/>
        <v>0</v>
      </c>
      <c r="W17" s="29">
        <f t="shared" si="3"/>
        <v>0</v>
      </c>
      <c r="X17" s="32">
        <f>W17</f>
        <v>0</v>
      </c>
    </row>
    <row r="18" spans="1:24" ht="30" customHeight="1" x14ac:dyDescent="0.25">
      <c r="A18" s="33"/>
      <c r="B18" s="34" t="s">
        <v>32</v>
      </c>
      <c r="C18" s="27" t="s">
        <v>33</v>
      </c>
      <c r="D18" s="174"/>
      <c r="E18" s="172"/>
      <c r="F18" s="173"/>
      <c r="G18" s="127">
        <f t="shared" si="4"/>
        <v>0</v>
      </c>
      <c r="H18" s="128">
        <f>'Známka na body'!G6</f>
        <v>0</v>
      </c>
      <c r="I18" s="197"/>
      <c r="J18" s="172"/>
      <c r="K18" s="173"/>
      <c r="L18" s="95">
        <f t="shared" si="0"/>
        <v>0</v>
      </c>
      <c r="M18" s="28">
        <f>'Známka na body'!G14</f>
        <v>0</v>
      </c>
      <c r="N18" s="96">
        <f t="shared" si="1"/>
        <v>0</v>
      </c>
      <c r="T18" s="29">
        <f t="shared" si="2"/>
        <v>0</v>
      </c>
      <c r="U18" s="30">
        <f t="shared" si="2"/>
        <v>0</v>
      </c>
      <c r="V18" s="31">
        <f t="shared" si="2"/>
        <v>0</v>
      </c>
      <c r="W18" s="29">
        <f t="shared" si="3"/>
        <v>0</v>
      </c>
      <c r="X18" s="32">
        <f>IF('Známka na body'!G14=0,'Známka na body'!G6,'Známka na body'!G14)</f>
        <v>0</v>
      </c>
    </row>
    <row r="19" spans="1:24" ht="15.75" customHeight="1" x14ac:dyDescent="0.25">
      <c r="A19" s="35"/>
      <c r="B19" s="36" t="s">
        <v>34</v>
      </c>
      <c r="C19" s="37" t="s">
        <v>35</v>
      </c>
      <c r="D19" s="175"/>
      <c r="E19" s="176"/>
      <c r="F19" s="177"/>
      <c r="G19" s="129">
        <f t="shared" si="4"/>
        <v>0</v>
      </c>
      <c r="H19" s="130">
        <f>G19</f>
        <v>0</v>
      </c>
      <c r="I19" s="198"/>
      <c r="J19" s="176"/>
      <c r="K19" s="177"/>
      <c r="L19" s="38">
        <f t="shared" si="0"/>
        <v>0</v>
      </c>
      <c r="M19" s="97">
        <f>L19</f>
        <v>0</v>
      </c>
      <c r="N19" s="98">
        <f t="shared" si="1"/>
        <v>0</v>
      </c>
      <c r="T19" s="29">
        <f t="shared" si="2"/>
        <v>0</v>
      </c>
      <c r="U19" s="30">
        <f t="shared" si="2"/>
        <v>0</v>
      </c>
      <c r="V19" s="31">
        <f t="shared" si="2"/>
        <v>0</v>
      </c>
      <c r="W19" s="29">
        <f t="shared" si="3"/>
        <v>0</v>
      </c>
      <c r="X19" s="32">
        <f>W19</f>
        <v>0</v>
      </c>
    </row>
    <row r="20" spans="1:24" ht="15.75" customHeight="1" x14ac:dyDescent="0.25">
      <c r="A20" s="89" t="s">
        <v>36</v>
      </c>
      <c r="B20" s="39" t="s">
        <v>37</v>
      </c>
      <c r="C20" s="17" t="s">
        <v>38</v>
      </c>
      <c r="D20" s="178"/>
      <c r="E20" s="179"/>
      <c r="F20" s="180"/>
      <c r="G20" s="131">
        <f t="shared" si="4"/>
        <v>0</v>
      </c>
      <c r="H20" s="132">
        <f>G20</f>
        <v>0</v>
      </c>
      <c r="I20" s="199"/>
      <c r="J20" s="179"/>
      <c r="K20" s="180"/>
      <c r="L20" s="18">
        <f t="shared" si="0"/>
        <v>0</v>
      </c>
      <c r="M20" s="19">
        <f>L20</f>
        <v>0</v>
      </c>
      <c r="N20" s="99">
        <f t="shared" si="1"/>
        <v>0</v>
      </c>
      <c r="T20" s="29">
        <f t="shared" si="2"/>
        <v>0</v>
      </c>
      <c r="U20" s="30">
        <f t="shared" si="2"/>
        <v>0</v>
      </c>
      <c r="V20" s="31">
        <f t="shared" si="2"/>
        <v>0</v>
      </c>
      <c r="W20" s="29">
        <f t="shared" si="3"/>
        <v>0</v>
      </c>
      <c r="X20" s="32">
        <f>W20</f>
        <v>0</v>
      </c>
    </row>
    <row r="21" spans="1:24" ht="15.75" customHeight="1" thickBot="1" x14ac:dyDescent="0.3">
      <c r="A21" s="90"/>
      <c r="B21" s="36"/>
      <c r="C21" s="37" t="s">
        <v>39</v>
      </c>
      <c r="D21" s="175"/>
      <c r="E21" s="176"/>
      <c r="F21" s="177"/>
      <c r="G21" s="129">
        <f t="shared" si="4"/>
        <v>0</v>
      </c>
      <c r="H21" s="130">
        <f>G21*5</f>
        <v>0</v>
      </c>
      <c r="I21" s="198"/>
      <c r="J21" s="176"/>
      <c r="K21" s="177"/>
      <c r="L21" s="38">
        <f t="shared" si="0"/>
        <v>0</v>
      </c>
      <c r="M21" s="97">
        <f>L21*5</f>
        <v>0</v>
      </c>
      <c r="N21" s="98">
        <f t="shared" si="1"/>
        <v>0</v>
      </c>
      <c r="T21" s="40">
        <f t="shared" si="2"/>
        <v>0</v>
      </c>
      <c r="U21" s="41">
        <f t="shared" si="2"/>
        <v>0</v>
      </c>
      <c r="V21" s="42">
        <f t="shared" si="2"/>
        <v>0</v>
      </c>
      <c r="W21" s="40">
        <f t="shared" si="3"/>
        <v>0</v>
      </c>
      <c r="X21" s="43">
        <f>W21*5</f>
        <v>0</v>
      </c>
    </row>
    <row r="22" spans="1:24" ht="15.75" customHeight="1" thickBot="1" x14ac:dyDescent="0.3">
      <c r="A22" s="91" t="s">
        <v>222</v>
      </c>
      <c r="B22" s="63"/>
      <c r="C22" s="45" t="s">
        <v>41</v>
      </c>
      <c r="D22" s="181"/>
      <c r="E22" s="182"/>
      <c r="F22" s="183"/>
      <c r="G22" s="133">
        <f t="shared" si="4"/>
        <v>0</v>
      </c>
      <c r="H22" s="134">
        <f>G22</f>
        <v>0</v>
      </c>
      <c r="I22" s="200"/>
      <c r="J22" s="182"/>
      <c r="K22" s="183"/>
      <c r="L22" s="100">
        <f t="shared" si="0"/>
        <v>0</v>
      </c>
      <c r="M22" s="46">
        <f>L22</f>
        <v>0</v>
      </c>
      <c r="N22" s="101">
        <f t="shared" si="1"/>
        <v>0</v>
      </c>
      <c r="T22" s="47">
        <f t="shared" si="2"/>
        <v>0</v>
      </c>
      <c r="U22" s="36">
        <f t="shared" si="2"/>
        <v>0</v>
      </c>
      <c r="V22" s="48">
        <f t="shared" si="2"/>
        <v>0</v>
      </c>
      <c r="W22" s="47">
        <f t="shared" si="3"/>
        <v>0</v>
      </c>
      <c r="X22" s="49">
        <f>W22</f>
        <v>0</v>
      </c>
    </row>
    <row r="23" spans="1:24" ht="15.75" customHeight="1" thickBot="1" x14ac:dyDescent="0.3">
      <c r="A23" s="50" t="s">
        <v>42</v>
      </c>
      <c r="B23" s="44"/>
      <c r="C23" s="45"/>
      <c r="D23" s="144">
        <f>SUM(D16:D22)</f>
        <v>0</v>
      </c>
      <c r="E23" s="145">
        <f t="shared" ref="E23:N23" si="5">SUM(E16:E22)</f>
        <v>0</v>
      </c>
      <c r="F23" s="146">
        <f t="shared" si="5"/>
        <v>0</v>
      </c>
      <c r="G23" s="135">
        <f t="shared" si="5"/>
        <v>0</v>
      </c>
      <c r="H23" s="135">
        <f t="shared" si="5"/>
        <v>0</v>
      </c>
      <c r="I23" s="147">
        <f t="shared" si="5"/>
        <v>0</v>
      </c>
      <c r="J23" s="145">
        <f t="shared" si="5"/>
        <v>0</v>
      </c>
      <c r="K23" s="146">
        <f t="shared" si="5"/>
        <v>0</v>
      </c>
      <c r="L23" s="133">
        <f t="shared" si="5"/>
        <v>0</v>
      </c>
      <c r="M23" s="148">
        <f t="shared" si="5"/>
        <v>0</v>
      </c>
      <c r="N23" s="149">
        <f t="shared" si="5"/>
        <v>0</v>
      </c>
      <c r="O23" s="51">
        <f>IFERROR(M23/M41,0)</f>
        <v>0</v>
      </c>
      <c r="P23" s="1">
        <f>O23*100</f>
        <v>0</v>
      </c>
      <c r="Q23" s="1">
        <f>IFERROR(ROUND(P23,0),0)</f>
        <v>0</v>
      </c>
      <c r="R23" s="1" t="s">
        <v>43</v>
      </c>
      <c r="T23" s="52">
        <f>SUM(T16:T21)</f>
        <v>0</v>
      </c>
      <c r="U23" s="53">
        <f>SUM(U16:U21)</f>
        <v>0</v>
      </c>
      <c r="V23" s="54">
        <f>SUM(V16:V21)</f>
        <v>0</v>
      </c>
      <c r="W23" s="52">
        <f>SUM(W16:W22)</f>
        <v>0</v>
      </c>
      <c r="X23" s="55">
        <f>SUM(X16:X21)</f>
        <v>0</v>
      </c>
    </row>
    <row r="24" spans="1:24" ht="15.75" customHeight="1" thickBot="1" x14ac:dyDescent="0.3">
      <c r="A24" s="229" t="s">
        <v>44</v>
      </c>
      <c r="B24" s="217"/>
      <c r="C24" s="56"/>
      <c r="D24" s="251"/>
      <c r="E24" s="218"/>
      <c r="F24" s="217"/>
      <c r="G24" s="224"/>
      <c r="H24" s="217"/>
      <c r="I24" s="216"/>
      <c r="J24" s="218"/>
      <c r="K24" s="217"/>
      <c r="L24" s="219"/>
      <c r="M24" s="218"/>
      <c r="N24" s="102"/>
      <c r="T24" s="261"/>
      <c r="U24" s="218"/>
      <c r="V24" s="218"/>
      <c r="W24" s="57"/>
      <c r="X24" s="14"/>
    </row>
    <row r="25" spans="1:24" ht="15.75" customHeight="1" x14ac:dyDescent="0.25">
      <c r="A25" s="15" t="s">
        <v>45</v>
      </c>
      <c r="B25" s="39" t="s">
        <v>46</v>
      </c>
      <c r="C25" s="17" t="s">
        <v>47</v>
      </c>
      <c r="D25" s="184"/>
      <c r="E25" s="185"/>
      <c r="F25" s="186"/>
      <c r="G25" s="136">
        <f t="shared" ref="G25:G37" si="6">F25+E25+D25</f>
        <v>0</v>
      </c>
      <c r="H25" s="137">
        <f>G25*5</f>
        <v>0</v>
      </c>
      <c r="I25" s="201"/>
      <c r="J25" s="202"/>
      <c r="K25" s="203"/>
      <c r="L25" s="58">
        <f t="shared" ref="L25:L37" si="7">K25+J25+I25</f>
        <v>0</v>
      </c>
      <c r="M25" s="59">
        <f>L25*5</f>
        <v>0</v>
      </c>
      <c r="N25" s="103">
        <f t="shared" ref="N25:N37" si="8">X25</f>
        <v>0</v>
      </c>
      <c r="T25" s="20">
        <f t="shared" ref="T25:T37" si="9">IF(I25="",D25,I25)</f>
        <v>0</v>
      </c>
      <c r="U25" s="21">
        <f t="shared" ref="U25:U37" si="10">IF(J25="",E25,J25)</f>
        <v>0</v>
      </c>
      <c r="V25" s="22">
        <f t="shared" ref="V25:V37" si="11">IF(K25="",F25,K25)</f>
        <v>0</v>
      </c>
      <c r="W25" s="20">
        <f t="shared" ref="W25:W37" si="12">V25+U25+T25</f>
        <v>0</v>
      </c>
      <c r="X25" s="60">
        <f>W25*5</f>
        <v>0</v>
      </c>
    </row>
    <row r="26" spans="1:24" ht="15.75" customHeight="1" thickBot="1" x14ac:dyDescent="0.3">
      <c r="A26" s="33"/>
      <c r="B26" s="30" t="s">
        <v>48</v>
      </c>
      <c r="C26" s="27" t="s">
        <v>49</v>
      </c>
      <c r="D26" s="187"/>
      <c r="E26" s="188"/>
      <c r="F26" s="189"/>
      <c r="G26" s="138">
        <f t="shared" si="6"/>
        <v>0</v>
      </c>
      <c r="H26" s="139">
        <f>G26</f>
        <v>0</v>
      </c>
      <c r="I26" s="197"/>
      <c r="J26" s="172"/>
      <c r="K26" s="173"/>
      <c r="L26" s="95">
        <f t="shared" si="7"/>
        <v>0</v>
      </c>
      <c r="M26" s="28">
        <f>L26</f>
        <v>0</v>
      </c>
      <c r="N26" s="98">
        <f t="shared" si="8"/>
        <v>0</v>
      </c>
      <c r="T26" s="29">
        <f t="shared" si="9"/>
        <v>0</v>
      </c>
      <c r="U26" s="30">
        <f t="shared" si="10"/>
        <v>0</v>
      </c>
      <c r="V26" s="31">
        <f t="shared" si="11"/>
        <v>0</v>
      </c>
      <c r="W26" s="29">
        <f t="shared" si="12"/>
        <v>0</v>
      </c>
      <c r="X26" s="32">
        <f>W26</f>
        <v>0</v>
      </c>
    </row>
    <row r="27" spans="1:24" ht="15.75" customHeight="1" x14ac:dyDescent="0.25">
      <c r="A27" s="15" t="s">
        <v>50</v>
      </c>
      <c r="B27" s="39" t="s">
        <v>51</v>
      </c>
      <c r="C27" s="17" t="s">
        <v>52</v>
      </c>
      <c r="D27" s="190"/>
      <c r="E27" s="191"/>
      <c r="F27" s="192"/>
      <c r="G27" s="140">
        <f t="shared" si="6"/>
        <v>0</v>
      </c>
      <c r="H27" s="141">
        <f>G27*5</f>
        <v>0</v>
      </c>
      <c r="I27" s="199"/>
      <c r="J27" s="179"/>
      <c r="K27" s="180"/>
      <c r="L27" s="18">
        <f t="shared" si="7"/>
        <v>0</v>
      </c>
      <c r="M27" s="19">
        <f>L27*5</f>
        <v>0</v>
      </c>
      <c r="N27" s="103">
        <f t="shared" si="8"/>
        <v>0</v>
      </c>
      <c r="T27" s="29">
        <f t="shared" si="9"/>
        <v>0</v>
      </c>
      <c r="U27" s="30">
        <f t="shared" si="10"/>
        <v>0</v>
      </c>
      <c r="V27" s="31">
        <f t="shared" si="11"/>
        <v>0</v>
      </c>
      <c r="W27" s="29">
        <f t="shared" si="12"/>
        <v>0</v>
      </c>
      <c r="X27" s="32">
        <f>W27*5</f>
        <v>0</v>
      </c>
    </row>
    <row r="28" spans="1:24" ht="15.75" customHeight="1" x14ac:dyDescent="0.25">
      <c r="A28" s="33"/>
      <c r="B28" s="30"/>
      <c r="C28" s="27" t="s">
        <v>53</v>
      </c>
      <c r="D28" s="187"/>
      <c r="E28" s="188"/>
      <c r="F28" s="189"/>
      <c r="G28" s="138">
        <f t="shared" si="6"/>
        <v>0</v>
      </c>
      <c r="H28" s="139">
        <f>G28*3</f>
        <v>0</v>
      </c>
      <c r="I28" s="197"/>
      <c r="J28" s="172"/>
      <c r="K28" s="173"/>
      <c r="L28" s="95">
        <f t="shared" si="7"/>
        <v>0</v>
      </c>
      <c r="M28" s="28">
        <f>L28*3</f>
        <v>0</v>
      </c>
      <c r="N28" s="96">
        <f t="shared" si="8"/>
        <v>0</v>
      </c>
      <c r="T28" s="29">
        <f t="shared" si="9"/>
        <v>0</v>
      </c>
      <c r="U28" s="30">
        <f t="shared" si="10"/>
        <v>0</v>
      </c>
      <c r="V28" s="31">
        <f t="shared" si="11"/>
        <v>0</v>
      </c>
      <c r="W28" s="29">
        <f t="shared" si="12"/>
        <v>0</v>
      </c>
      <c r="X28" s="32">
        <f>W28*3</f>
        <v>0</v>
      </c>
    </row>
    <row r="29" spans="1:24" ht="15.75" customHeight="1" x14ac:dyDescent="0.25">
      <c r="A29" s="33"/>
      <c r="B29" s="30" t="s">
        <v>54</v>
      </c>
      <c r="C29" s="27" t="s">
        <v>52</v>
      </c>
      <c r="D29" s="187"/>
      <c r="E29" s="188"/>
      <c r="F29" s="189"/>
      <c r="G29" s="138">
        <f t="shared" si="6"/>
        <v>0</v>
      </c>
      <c r="H29" s="139">
        <f>G29*4</f>
        <v>0</v>
      </c>
      <c r="I29" s="197"/>
      <c r="J29" s="172"/>
      <c r="K29" s="173"/>
      <c r="L29" s="95">
        <f t="shared" si="7"/>
        <v>0</v>
      </c>
      <c r="M29" s="28">
        <f>L29*4</f>
        <v>0</v>
      </c>
      <c r="N29" s="96">
        <f t="shared" si="8"/>
        <v>0</v>
      </c>
      <c r="T29" s="29">
        <f t="shared" si="9"/>
        <v>0</v>
      </c>
      <c r="U29" s="30">
        <f t="shared" si="10"/>
        <v>0</v>
      </c>
      <c r="V29" s="31">
        <f t="shared" si="11"/>
        <v>0</v>
      </c>
      <c r="W29" s="29">
        <f t="shared" si="12"/>
        <v>0</v>
      </c>
      <c r="X29" s="32">
        <f>W29*4</f>
        <v>0</v>
      </c>
    </row>
    <row r="30" spans="1:24" ht="15.75" customHeight="1" x14ac:dyDescent="0.25">
      <c r="A30" s="33"/>
      <c r="B30" s="30"/>
      <c r="C30" s="27" t="s">
        <v>53</v>
      </c>
      <c r="D30" s="187"/>
      <c r="E30" s="188"/>
      <c r="F30" s="189"/>
      <c r="G30" s="138">
        <f t="shared" si="6"/>
        <v>0</v>
      </c>
      <c r="H30" s="139">
        <f>G30*2</f>
        <v>0</v>
      </c>
      <c r="I30" s="197"/>
      <c r="J30" s="172"/>
      <c r="K30" s="173"/>
      <c r="L30" s="95">
        <f t="shared" si="7"/>
        <v>0</v>
      </c>
      <c r="M30" s="28">
        <f>L30*2</f>
        <v>0</v>
      </c>
      <c r="N30" s="96">
        <f t="shared" si="8"/>
        <v>0</v>
      </c>
      <c r="T30" s="29">
        <f t="shared" si="9"/>
        <v>0</v>
      </c>
      <c r="U30" s="30">
        <f t="shared" si="10"/>
        <v>0</v>
      </c>
      <c r="V30" s="31">
        <f t="shared" si="11"/>
        <v>0</v>
      </c>
      <c r="W30" s="29">
        <f t="shared" si="12"/>
        <v>0</v>
      </c>
      <c r="X30" s="32">
        <f>W30*2</f>
        <v>0</v>
      </c>
    </row>
    <row r="31" spans="1:24" ht="15.75" customHeight="1" x14ac:dyDescent="0.25">
      <c r="A31" s="33"/>
      <c r="B31" s="30" t="s">
        <v>55</v>
      </c>
      <c r="C31" s="27" t="s">
        <v>52</v>
      </c>
      <c r="D31" s="187"/>
      <c r="E31" s="188"/>
      <c r="F31" s="189"/>
      <c r="G31" s="138">
        <f t="shared" si="6"/>
        <v>0</v>
      </c>
      <c r="H31" s="139">
        <f>G31*3</f>
        <v>0</v>
      </c>
      <c r="I31" s="197"/>
      <c r="J31" s="172"/>
      <c r="K31" s="173"/>
      <c r="L31" s="95">
        <f t="shared" si="7"/>
        <v>0</v>
      </c>
      <c r="M31" s="28">
        <f>L31*3</f>
        <v>0</v>
      </c>
      <c r="N31" s="96">
        <f t="shared" si="8"/>
        <v>0</v>
      </c>
      <c r="T31" s="29">
        <f t="shared" si="9"/>
        <v>0</v>
      </c>
      <c r="U31" s="30">
        <f t="shared" si="10"/>
        <v>0</v>
      </c>
      <c r="V31" s="31">
        <f t="shared" si="11"/>
        <v>0</v>
      </c>
      <c r="W31" s="29">
        <f t="shared" si="12"/>
        <v>0</v>
      </c>
      <c r="X31" s="32">
        <f>W31*3</f>
        <v>0</v>
      </c>
    </row>
    <row r="32" spans="1:24" ht="15.75" customHeight="1" x14ac:dyDescent="0.25">
      <c r="A32" s="33"/>
      <c r="B32" s="30"/>
      <c r="C32" s="27" t="s">
        <v>53</v>
      </c>
      <c r="D32" s="187"/>
      <c r="E32" s="188"/>
      <c r="F32" s="189"/>
      <c r="G32" s="138">
        <f t="shared" si="6"/>
        <v>0</v>
      </c>
      <c r="H32" s="139">
        <f>G32*2</f>
        <v>0</v>
      </c>
      <c r="I32" s="197"/>
      <c r="J32" s="172"/>
      <c r="K32" s="173"/>
      <c r="L32" s="95">
        <f t="shared" si="7"/>
        <v>0</v>
      </c>
      <c r="M32" s="28">
        <f>L32*2</f>
        <v>0</v>
      </c>
      <c r="N32" s="96">
        <f t="shared" si="8"/>
        <v>0</v>
      </c>
      <c r="T32" s="29">
        <f t="shared" si="9"/>
        <v>0</v>
      </c>
      <c r="U32" s="30">
        <f t="shared" si="10"/>
        <v>0</v>
      </c>
      <c r="V32" s="31">
        <f t="shared" si="11"/>
        <v>0</v>
      </c>
      <c r="W32" s="29">
        <f t="shared" si="12"/>
        <v>0</v>
      </c>
      <c r="X32" s="32">
        <f>W32*2</f>
        <v>0</v>
      </c>
    </row>
    <row r="33" spans="1:24" ht="15.75" customHeight="1" x14ac:dyDescent="0.25">
      <c r="A33" s="33"/>
      <c r="B33" s="30" t="s">
        <v>56</v>
      </c>
      <c r="C33" s="27" t="s">
        <v>52</v>
      </c>
      <c r="D33" s="187"/>
      <c r="E33" s="188"/>
      <c r="F33" s="189"/>
      <c r="G33" s="138">
        <f t="shared" si="6"/>
        <v>0</v>
      </c>
      <c r="H33" s="139">
        <f>G33*2</f>
        <v>0</v>
      </c>
      <c r="I33" s="197"/>
      <c r="J33" s="172"/>
      <c r="K33" s="173"/>
      <c r="L33" s="95">
        <f t="shared" si="7"/>
        <v>0</v>
      </c>
      <c r="M33" s="28">
        <f>L33*2</f>
        <v>0</v>
      </c>
      <c r="N33" s="96">
        <f t="shared" si="8"/>
        <v>0</v>
      </c>
      <c r="T33" s="29">
        <f t="shared" si="9"/>
        <v>0</v>
      </c>
      <c r="U33" s="30">
        <f t="shared" si="10"/>
        <v>0</v>
      </c>
      <c r="V33" s="31">
        <f t="shared" si="11"/>
        <v>0</v>
      </c>
      <c r="W33" s="29">
        <f t="shared" si="12"/>
        <v>0</v>
      </c>
      <c r="X33" s="32">
        <f>W33*2</f>
        <v>0</v>
      </c>
    </row>
    <row r="34" spans="1:24" ht="15.75" customHeight="1" x14ac:dyDescent="0.25">
      <c r="A34" s="33"/>
      <c r="B34" s="30"/>
      <c r="C34" s="27" t="s">
        <v>53</v>
      </c>
      <c r="D34" s="187"/>
      <c r="E34" s="188"/>
      <c r="F34" s="189"/>
      <c r="G34" s="138">
        <f t="shared" si="6"/>
        <v>0</v>
      </c>
      <c r="H34" s="139">
        <f>G34*1</f>
        <v>0</v>
      </c>
      <c r="I34" s="197"/>
      <c r="J34" s="172"/>
      <c r="K34" s="173"/>
      <c r="L34" s="95">
        <f t="shared" si="7"/>
        <v>0</v>
      </c>
      <c r="M34" s="28">
        <f>L34*1</f>
        <v>0</v>
      </c>
      <c r="N34" s="96">
        <f t="shared" si="8"/>
        <v>0</v>
      </c>
      <c r="T34" s="29">
        <f t="shared" si="9"/>
        <v>0</v>
      </c>
      <c r="U34" s="30">
        <f t="shared" si="10"/>
        <v>0</v>
      </c>
      <c r="V34" s="31">
        <f t="shared" si="11"/>
        <v>0</v>
      </c>
      <c r="W34" s="29">
        <f t="shared" si="12"/>
        <v>0</v>
      </c>
      <c r="X34" s="32">
        <f>W34</f>
        <v>0</v>
      </c>
    </row>
    <row r="35" spans="1:24" ht="15.75" customHeight="1" x14ac:dyDescent="0.25">
      <c r="A35" s="33" t="s">
        <v>57</v>
      </c>
      <c r="B35" s="30" t="s">
        <v>58</v>
      </c>
      <c r="C35" s="27" t="s">
        <v>35</v>
      </c>
      <c r="D35" s="171"/>
      <c r="E35" s="172"/>
      <c r="F35" s="173"/>
      <c r="G35" s="125">
        <f t="shared" si="6"/>
        <v>0</v>
      </c>
      <c r="H35" s="126">
        <f>G35*1</f>
        <v>0</v>
      </c>
      <c r="I35" s="204"/>
      <c r="J35" s="205"/>
      <c r="K35" s="206"/>
      <c r="L35" s="61">
        <f t="shared" si="7"/>
        <v>0</v>
      </c>
      <c r="M35" s="104">
        <f>L35*1</f>
        <v>0</v>
      </c>
      <c r="N35" s="96">
        <f t="shared" si="8"/>
        <v>0</v>
      </c>
      <c r="T35" s="29">
        <f t="shared" si="9"/>
        <v>0</v>
      </c>
      <c r="U35" s="30">
        <f t="shared" si="10"/>
        <v>0</v>
      </c>
      <c r="V35" s="31">
        <f t="shared" si="11"/>
        <v>0</v>
      </c>
      <c r="W35" s="29">
        <f t="shared" si="12"/>
        <v>0</v>
      </c>
      <c r="X35" s="32">
        <f>W35</f>
        <v>0</v>
      </c>
    </row>
    <row r="36" spans="1:24" ht="15.75" customHeight="1" x14ac:dyDescent="0.25">
      <c r="A36" s="33" t="s">
        <v>59</v>
      </c>
      <c r="B36" s="62" t="s">
        <v>60</v>
      </c>
      <c r="C36" s="27" t="s">
        <v>35</v>
      </c>
      <c r="D36" s="171"/>
      <c r="E36" s="172"/>
      <c r="F36" s="173"/>
      <c r="G36" s="125">
        <f t="shared" si="6"/>
        <v>0</v>
      </c>
      <c r="H36" s="126">
        <f>G36*3</f>
        <v>0</v>
      </c>
      <c r="I36" s="197"/>
      <c r="J36" s="172"/>
      <c r="K36" s="173"/>
      <c r="L36" s="95">
        <f t="shared" si="7"/>
        <v>0</v>
      </c>
      <c r="M36" s="28">
        <f>L36*3</f>
        <v>0</v>
      </c>
      <c r="N36" s="96">
        <f t="shared" si="8"/>
        <v>0</v>
      </c>
      <c r="T36" s="29">
        <f t="shared" si="9"/>
        <v>0</v>
      </c>
      <c r="U36" s="30">
        <f t="shared" si="10"/>
        <v>0</v>
      </c>
      <c r="V36" s="31">
        <f t="shared" si="11"/>
        <v>0</v>
      </c>
      <c r="W36" s="29">
        <f t="shared" si="12"/>
        <v>0</v>
      </c>
      <c r="X36" s="32">
        <f>W36*3</f>
        <v>0</v>
      </c>
    </row>
    <row r="37" spans="1:24" ht="15.75" customHeight="1" x14ac:dyDescent="0.25">
      <c r="A37" s="35"/>
      <c r="B37" s="63" t="s">
        <v>61</v>
      </c>
      <c r="C37" s="37" t="s">
        <v>35</v>
      </c>
      <c r="D37" s="193"/>
      <c r="E37" s="194"/>
      <c r="F37" s="195"/>
      <c r="G37" s="142">
        <f t="shared" si="6"/>
        <v>0</v>
      </c>
      <c r="H37" s="143">
        <f>G37*1</f>
        <v>0</v>
      </c>
      <c r="I37" s="207"/>
      <c r="J37" s="194"/>
      <c r="K37" s="195"/>
      <c r="L37" s="105">
        <f t="shared" si="7"/>
        <v>0</v>
      </c>
      <c r="M37" s="106">
        <f>L37*1</f>
        <v>0</v>
      </c>
      <c r="N37" s="107">
        <f t="shared" si="8"/>
        <v>0</v>
      </c>
      <c r="T37" s="40">
        <f t="shared" si="9"/>
        <v>0</v>
      </c>
      <c r="U37" s="41">
        <f t="shared" si="10"/>
        <v>0</v>
      </c>
      <c r="V37" s="42">
        <f t="shared" si="11"/>
        <v>0</v>
      </c>
      <c r="W37" s="40">
        <f t="shared" si="12"/>
        <v>0</v>
      </c>
      <c r="X37" s="43">
        <f>W37</f>
        <v>0</v>
      </c>
    </row>
    <row r="38" spans="1:24" ht="15.75" customHeight="1" x14ac:dyDescent="0.25">
      <c r="A38" s="225" t="s">
        <v>62</v>
      </c>
      <c r="B38" s="226"/>
      <c r="C38" s="64"/>
      <c r="D38" s="150">
        <f>SUM(D25:D37)</f>
        <v>0</v>
      </c>
      <c r="E38" s="151">
        <f>SUM(E25:E37)</f>
        <v>0</v>
      </c>
      <c r="F38" s="152">
        <f>SUM(F25:F37)</f>
        <v>0</v>
      </c>
      <c r="G38" s="150">
        <f>SUM(G25:G37)</f>
        <v>0</v>
      </c>
      <c r="H38" s="153">
        <f>H37+H36+H35+H34+H33+H32+H31+H30+H29+H28+H27+H26+H25</f>
        <v>0</v>
      </c>
      <c r="I38" s="150">
        <f t="shared" ref="I38:N38" si="13">SUM(I25:I37)</f>
        <v>0</v>
      </c>
      <c r="J38" s="151">
        <f t="shared" si="13"/>
        <v>0</v>
      </c>
      <c r="K38" s="154">
        <f t="shared" si="13"/>
        <v>0</v>
      </c>
      <c r="L38" s="155">
        <f t="shared" si="13"/>
        <v>0</v>
      </c>
      <c r="M38" s="156">
        <f t="shared" si="13"/>
        <v>0</v>
      </c>
      <c r="N38" s="157">
        <f t="shared" si="13"/>
        <v>0</v>
      </c>
      <c r="O38" s="51">
        <f>IFERROR(M38/M41,0)</f>
        <v>0</v>
      </c>
      <c r="P38" s="1">
        <f>O38*100</f>
        <v>0</v>
      </c>
      <c r="Q38" s="1">
        <f>IFERROR(ROUND(P38,0),0)</f>
        <v>0</v>
      </c>
      <c r="R38" s="1" t="s">
        <v>43</v>
      </c>
      <c r="T38" s="52">
        <f>SUM(T25:T37)</f>
        <v>0</v>
      </c>
      <c r="U38" s="53">
        <f>SUM(U25:U37)</f>
        <v>0</v>
      </c>
      <c r="V38" s="54">
        <f>SUM(V25:V37)</f>
        <v>0</v>
      </c>
      <c r="W38" s="52">
        <f>SUM(W25:W37)</f>
        <v>0</v>
      </c>
      <c r="X38" s="55">
        <f>SUM(X25:X37)</f>
        <v>0</v>
      </c>
    </row>
    <row r="39" spans="1:24" ht="15.75" customHeight="1" x14ac:dyDescent="0.25">
      <c r="A39" s="229" t="s">
        <v>63</v>
      </c>
      <c r="B39" s="217"/>
      <c r="C39" s="56"/>
      <c r="D39" s="216"/>
      <c r="E39" s="218"/>
      <c r="F39" s="217"/>
      <c r="G39" s="216"/>
      <c r="H39" s="217"/>
      <c r="I39" s="216"/>
      <c r="J39" s="218"/>
      <c r="K39" s="217"/>
      <c r="L39" s="224"/>
      <c r="M39" s="217"/>
      <c r="N39" s="65"/>
      <c r="T39" s="257"/>
      <c r="U39" s="228"/>
      <c r="V39" s="228"/>
      <c r="W39" s="66"/>
      <c r="X39" s="67"/>
    </row>
    <row r="40" spans="1:24" ht="15.75" customHeight="1" x14ac:dyDescent="0.25">
      <c r="A40" s="68" t="s">
        <v>64</v>
      </c>
      <c r="B40" s="69" t="s">
        <v>65</v>
      </c>
      <c r="C40" s="64" t="s">
        <v>66</v>
      </c>
      <c r="D40" s="208"/>
      <c r="E40" s="182"/>
      <c r="F40" s="209"/>
      <c r="G40" s="158">
        <f>D40+E40+F40</f>
        <v>0</v>
      </c>
      <c r="H40" s="134">
        <f>G40*1</f>
        <v>0</v>
      </c>
      <c r="I40" s="208"/>
      <c r="J40" s="182"/>
      <c r="K40" s="183"/>
      <c r="L40" s="159">
        <f>K40+J40+I40</f>
        <v>0</v>
      </c>
      <c r="M40" s="134">
        <f>L40</f>
        <v>0</v>
      </c>
      <c r="N40" s="160">
        <f>X40</f>
        <v>0</v>
      </c>
      <c r="O40" s="51">
        <f>IFERROR(M40/M41,0)</f>
        <v>0</v>
      </c>
      <c r="P40" s="1">
        <f>O40*100</f>
        <v>0</v>
      </c>
      <c r="Q40" s="1">
        <f>IFERROR(ROUND(P40,0),0)</f>
        <v>0</v>
      </c>
      <c r="R40" s="1" t="s">
        <v>43</v>
      </c>
      <c r="T40" s="70">
        <f>IF(I40="",D40,I40)</f>
        <v>0</v>
      </c>
      <c r="U40" s="71">
        <f>IF(J40="",E40,J40)</f>
        <v>0</v>
      </c>
      <c r="V40" s="72">
        <f>IF(K40="",F40,K40)</f>
        <v>0</v>
      </c>
      <c r="W40" s="70">
        <f>V40+U40+T40</f>
        <v>0</v>
      </c>
      <c r="X40" s="73">
        <f>W40</f>
        <v>0</v>
      </c>
    </row>
    <row r="41" spans="1:24" ht="15.75" customHeight="1" x14ac:dyDescent="0.3">
      <c r="D41" s="230" t="s">
        <v>67</v>
      </c>
      <c r="E41" s="231"/>
      <c r="F41" s="232"/>
      <c r="G41" s="114"/>
      <c r="H41" s="115">
        <f>H40+H38+H23</f>
        <v>0</v>
      </c>
      <c r="I41" s="116"/>
      <c r="J41" s="117"/>
      <c r="K41" s="117"/>
      <c r="L41" s="118"/>
      <c r="M41" s="119">
        <f>M40+M38+M23</f>
        <v>0</v>
      </c>
      <c r="N41" s="74">
        <f>N40+N38+N23</f>
        <v>0</v>
      </c>
      <c r="T41" s="75">
        <f>T40+T38+T23</f>
        <v>0</v>
      </c>
      <c r="U41" s="76">
        <f>U40+U38+U23</f>
        <v>0</v>
      </c>
      <c r="V41" s="77">
        <f>V40+V38+V23</f>
        <v>0</v>
      </c>
      <c r="W41" s="78">
        <f>W40+W38+W23</f>
        <v>0</v>
      </c>
      <c r="X41" s="79">
        <f>X40+X38+X23</f>
        <v>0</v>
      </c>
    </row>
    <row r="42" spans="1:24" ht="15.75" customHeight="1" x14ac:dyDescent="0.25">
      <c r="A42" s="1" t="s">
        <v>68</v>
      </c>
    </row>
    <row r="43" spans="1:24" ht="15.75" customHeight="1" x14ac:dyDescent="0.25">
      <c r="A43" s="246" t="s">
        <v>69</v>
      </c>
      <c r="B43" s="247"/>
      <c r="C43" s="248"/>
      <c r="O43" s="80">
        <f>O40+O38+O23</f>
        <v>0</v>
      </c>
      <c r="Q43" s="1">
        <f>Q40+Q38+Q23</f>
        <v>0</v>
      </c>
      <c r="R43" s="1" t="s">
        <v>43</v>
      </c>
    </row>
    <row r="44" spans="1:24" ht="15.75" customHeight="1" x14ac:dyDescent="0.25"/>
    <row r="45" spans="1:24" ht="15.75" customHeight="1" x14ac:dyDescent="0.25"/>
    <row r="46" spans="1:24" ht="15.75" customHeight="1" x14ac:dyDescent="0.25"/>
    <row r="47" spans="1:24" ht="15.75" customHeight="1" x14ac:dyDescent="0.25"/>
    <row r="48" spans="1:2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mergeCells count="31">
    <mergeCell ref="W11:X13"/>
    <mergeCell ref="A39:B39"/>
    <mergeCell ref="D11:H12"/>
    <mergeCell ref="A43:C43"/>
    <mergeCell ref="D15:F15"/>
    <mergeCell ref="T11:V13"/>
    <mergeCell ref="D24:F24"/>
    <mergeCell ref="N13:N14"/>
    <mergeCell ref="G24:H24"/>
    <mergeCell ref="G15:H15"/>
    <mergeCell ref="I11:M12"/>
    <mergeCell ref="T39:V39"/>
    <mergeCell ref="T15:V15"/>
    <mergeCell ref="I15:K15"/>
    <mergeCell ref="N11:N12"/>
    <mergeCell ref="T24:V24"/>
    <mergeCell ref="A38:B38"/>
    <mergeCell ref="C3:J3"/>
    <mergeCell ref="A24:B24"/>
    <mergeCell ref="A15:B15"/>
    <mergeCell ref="D41:F41"/>
    <mergeCell ref="D39:F39"/>
    <mergeCell ref="H9:K9"/>
    <mergeCell ref="L13:M13"/>
    <mergeCell ref="G39:H39"/>
    <mergeCell ref="I24:K24"/>
    <mergeCell ref="L24:M24"/>
    <mergeCell ref="I39:K39"/>
    <mergeCell ref="L15:M15"/>
    <mergeCell ref="G13:H13"/>
    <mergeCell ref="L39:M39"/>
  </mergeCells>
  <pageMargins left="0.7" right="0.7" top="0.78740157499999996" bottom="0.78740157499999996" header="0" footer="0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E5418BC-6AE9-4605-B527-EC0DD26DBE29}">
          <x14:formula1>
            <xm:f>Číselníky!$A$2:$A$4</xm:f>
          </x14:formula1>
          <xm:sqref>D16:F16 I16:K16</xm:sqref>
        </x14:dataValidation>
        <x14:dataValidation type="list" allowBlank="1" showInputMessage="1" showErrorMessage="1" xr:uid="{C4AFCD79-DA07-4C49-B998-A57ECBACB559}">
          <x14:formula1>
            <xm:f>Číselníky!$B$2:$B$6</xm:f>
          </x14:formula1>
          <xm:sqref>D17:F17 I17:K17</xm:sqref>
        </x14:dataValidation>
        <x14:dataValidation type="list" allowBlank="1" showInputMessage="1" showErrorMessage="1" xr:uid="{52E39866-8CF9-41D3-BF85-8628C2121EBA}">
          <x14:formula1>
            <xm:f>Číselníky!$E$2:$E$9</xm:f>
          </x14:formula1>
          <xm:sqref>D20:F20 I20:K20</xm:sqref>
        </x14:dataValidation>
        <x14:dataValidation type="list" allowBlank="1" showInputMessage="1" showErrorMessage="1" xr:uid="{E66D7F84-B60F-42E6-97A2-54CF6730179A}">
          <x14:formula1>
            <xm:f>Číselníky!$F$2:$F$6</xm:f>
          </x14:formula1>
          <xm:sqref>D21:F21 I21:K21</xm:sqref>
        </x14:dataValidation>
        <x14:dataValidation type="list" allowBlank="1" showInputMessage="1" showErrorMessage="1" xr:uid="{86FC2FBD-C2A5-4DA6-84CA-1F8AD0CEA506}">
          <x14:formula1>
            <xm:f>Číselníky!$M$2:$M$3</xm:f>
          </x14:formula1>
          <xm:sqref>D22:F22 I22:K22</xm:sqref>
        </x14:dataValidation>
        <x14:dataValidation type="list" allowBlank="1" showInputMessage="1" showErrorMessage="1" xr:uid="{E5CEE539-F2A1-43F5-94AC-C9DE7A6CA80B}">
          <x14:formula1>
            <xm:f>Číselníky!$L$2:$L$6</xm:f>
          </x14:formula1>
          <xm:sqref>D40:F40 I40:K40</xm:sqref>
        </x14:dataValidation>
        <x14:dataValidation type="list" allowBlank="1" showInputMessage="1" showErrorMessage="1" xr:uid="{AFE7CDAB-6F70-4D23-AA7D-E1E98A3C6A73}">
          <x14:formula1>
            <xm:f>Číselníky!$O$2:$O$8</xm:f>
          </x14:formula1>
          <xm:sqref>B12</xm:sqref>
        </x14:dataValidation>
        <x14:dataValidation type="list" allowBlank="1" showInputMessage="1" showErrorMessage="1" xr:uid="{E948EDDC-3544-49D6-8698-0CB8E4591371}">
          <x14:formula1>
            <xm:f>Číselníky!$Y$2:$Y$116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G5" sqref="G5"/>
    </sheetView>
  </sheetViews>
  <sheetFormatPr defaultColWidth="14.42578125" defaultRowHeight="15" customHeight="1" x14ac:dyDescent="0.25"/>
  <cols>
    <col min="1" max="1" width="10.7109375" style="87" customWidth="1"/>
    <col min="2" max="2" width="11.28515625" style="87" customWidth="1"/>
    <col min="3" max="4" width="8.7109375" style="87" customWidth="1"/>
    <col min="5" max="5" width="12.7109375" style="87" customWidth="1"/>
    <col min="6" max="6" width="13.140625" style="87" customWidth="1"/>
    <col min="7" max="7" width="12.7109375" style="87" customWidth="1"/>
    <col min="8" max="26" width="8.7109375" style="87" customWidth="1"/>
  </cols>
  <sheetData>
    <row r="1" spans="1:7" x14ac:dyDescent="0.25">
      <c r="A1" s="1" t="s">
        <v>70</v>
      </c>
      <c r="B1" s="1" t="s">
        <v>71</v>
      </c>
      <c r="E1" s="262" t="s">
        <v>72</v>
      </c>
      <c r="F1" s="228"/>
      <c r="G1" s="228"/>
    </row>
    <row r="2" spans="1:7" x14ac:dyDescent="0.25">
      <c r="A2" s="1"/>
      <c r="B2" s="1">
        <v>0</v>
      </c>
      <c r="E2" s="81" t="s">
        <v>73</v>
      </c>
      <c r="F2" s="81" t="s">
        <v>70</v>
      </c>
      <c r="G2" s="81" t="s">
        <v>71</v>
      </c>
    </row>
    <row r="3" spans="1:7" x14ac:dyDescent="0.25">
      <c r="A3" s="82">
        <v>0</v>
      </c>
      <c r="B3" s="1">
        <v>0</v>
      </c>
      <c r="E3" s="1" t="s">
        <v>74</v>
      </c>
      <c r="F3" s="1">
        <f>'1. část'!D18</f>
        <v>0</v>
      </c>
      <c r="G3" s="1">
        <f>VLOOKUP(F3,'Známka na body'!$A$2:$B$404,2,FALSE)</f>
        <v>0</v>
      </c>
    </row>
    <row r="4" spans="1:7" x14ac:dyDescent="0.25">
      <c r="A4" s="82">
        <v>1</v>
      </c>
      <c r="B4" s="1">
        <v>2</v>
      </c>
      <c r="E4" s="1" t="s">
        <v>75</v>
      </c>
      <c r="F4" s="1">
        <f>'1. část'!E18</f>
        <v>0</v>
      </c>
      <c r="G4" s="1">
        <f>VLOOKUP(F4,'Známka na body'!$A$2:$B$404,2,FALSE)</f>
        <v>0</v>
      </c>
    </row>
    <row r="5" spans="1:7" x14ac:dyDescent="0.25">
      <c r="A5" s="1">
        <v>1.01</v>
      </c>
      <c r="B5" s="1">
        <v>2</v>
      </c>
      <c r="E5" s="1" t="s">
        <v>76</v>
      </c>
      <c r="F5" s="1">
        <f>'1. část'!F18</f>
        <v>0</v>
      </c>
      <c r="G5" s="1">
        <f>VLOOKUP(F5,'Známka na body'!$A$2:$B$404,2,FALSE)</f>
        <v>0</v>
      </c>
    </row>
    <row r="6" spans="1:7" x14ac:dyDescent="0.25">
      <c r="A6" s="1">
        <v>1.02</v>
      </c>
      <c r="B6" s="1">
        <v>2</v>
      </c>
      <c r="E6" s="81" t="s">
        <v>10</v>
      </c>
      <c r="F6" s="81"/>
      <c r="G6" s="83">
        <f>SUM(G3:G5)</f>
        <v>0</v>
      </c>
    </row>
    <row r="7" spans="1:7" x14ac:dyDescent="0.25">
      <c r="A7" s="82">
        <v>1.03</v>
      </c>
      <c r="B7" s="1">
        <v>2</v>
      </c>
    </row>
    <row r="8" spans="1:7" x14ac:dyDescent="0.25">
      <c r="A8" s="1">
        <v>1.04</v>
      </c>
      <c r="B8" s="1">
        <v>2</v>
      </c>
    </row>
    <row r="9" spans="1:7" x14ac:dyDescent="0.25">
      <c r="A9" s="1">
        <v>1.05</v>
      </c>
      <c r="B9" s="1">
        <v>2</v>
      </c>
      <c r="E9" s="262" t="s">
        <v>77</v>
      </c>
      <c r="F9" s="228"/>
      <c r="G9" s="228"/>
    </row>
    <row r="10" spans="1:7" x14ac:dyDescent="0.25">
      <c r="A10" s="82">
        <v>1.06</v>
      </c>
      <c r="B10" s="1">
        <v>2</v>
      </c>
      <c r="E10" s="81" t="s">
        <v>73</v>
      </c>
      <c r="F10" s="81" t="s">
        <v>70</v>
      </c>
      <c r="G10" s="81" t="s">
        <v>71</v>
      </c>
    </row>
    <row r="11" spans="1:7" x14ac:dyDescent="0.25">
      <c r="A11" s="1">
        <v>1.07</v>
      </c>
      <c r="B11" s="1">
        <v>2</v>
      </c>
      <c r="E11" s="1" t="s">
        <v>74</v>
      </c>
      <c r="F11" s="1">
        <f>'1. část'!I18</f>
        <v>0</v>
      </c>
      <c r="G11" s="1">
        <f>VLOOKUP(F11,'Známka na body'!$A$2:$B$404,2,FALSE)</f>
        <v>0</v>
      </c>
    </row>
    <row r="12" spans="1:7" x14ac:dyDescent="0.25">
      <c r="A12" s="1">
        <v>1.08</v>
      </c>
      <c r="B12" s="1">
        <v>2</v>
      </c>
      <c r="E12" s="1" t="s">
        <v>75</v>
      </c>
      <c r="F12" s="1">
        <f>'1. část'!J18</f>
        <v>0</v>
      </c>
      <c r="G12" s="1">
        <f>VLOOKUP(F12,'Známka na body'!$A$2:$B$404,2,FALSE)</f>
        <v>0</v>
      </c>
    </row>
    <row r="13" spans="1:7" x14ac:dyDescent="0.25">
      <c r="A13" s="82">
        <v>1.0900000000000001</v>
      </c>
      <c r="B13" s="1">
        <v>2</v>
      </c>
      <c r="E13" s="1" t="s">
        <v>76</v>
      </c>
      <c r="F13" s="1">
        <f>'1. část'!K18</f>
        <v>0</v>
      </c>
      <c r="G13" s="1">
        <f>VLOOKUP(F13,'Známka na body'!$A$2:$B$404,2,FALSE)</f>
        <v>0</v>
      </c>
    </row>
    <row r="14" spans="1:7" x14ac:dyDescent="0.25">
      <c r="A14" s="1">
        <v>1.1000000000000001</v>
      </c>
      <c r="B14" s="1">
        <v>2</v>
      </c>
      <c r="E14" s="81" t="s">
        <v>10</v>
      </c>
      <c r="F14" s="81"/>
      <c r="G14" s="83">
        <f>SUM(G11:G13)</f>
        <v>0</v>
      </c>
    </row>
    <row r="15" spans="1:7" x14ac:dyDescent="0.25">
      <c r="A15" s="1">
        <v>1.1100000000000001</v>
      </c>
      <c r="B15" s="1">
        <v>2</v>
      </c>
    </row>
    <row r="16" spans="1:7" x14ac:dyDescent="0.25">
      <c r="A16" s="82">
        <v>1.1200000000000001</v>
      </c>
      <c r="B16" s="1">
        <v>2</v>
      </c>
    </row>
    <row r="17" spans="1:2" x14ac:dyDescent="0.25">
      <c r="A17" s="1">
        <v>1.1299999999999999</v>
      </c>
      <c r="B17" s="1">
        <v>2</v>
      </c>
    </row>
    <row r="18" spans="1:2" x14ac:dyDescent="0.25">
      <c r="A18" s="1">
        <v>1.1399999999999999</v>
      </c>
      <c r="B18" s="1">
        <v>2</v>
      </c>
    </row>
    <row r="19" spans="1:2" x14ac:dyDescent="0.25">
      <c r="A19" s="82">
        <v>1.1499999999999999</v>
      </c>
      <c r="B19" s="1">
        <v>2</v>
      </c>
    </row>
    <row r="20" spans="1:2" x14ac:dyDescent="0.25">
      <c r="A20" s="1">
        <v>1.1599999999999999</v>
      </c>
      <c r="B20" s="1">
        <v>2</v>
      </c>
    </row>
    <row r="21" spans="1:2" ht="15.75" customHeight="1" x14ac:dyDescent="0.25">
      <c r="A21" s="1">
        <v>1.17</v>
      </c>
      <c r="B21" s="1">
        <v>2</v>
      </c>
    </row>
    <row r="22" spans="1:2" ht="15.75" customHeight="1" x14ac:dyDescent="0.25">
      <c r="A22" s="82">
        <v>1.18</v>
      </c>
      <c r="B22" s="1">
        <v>2</v>
      </c>
    </row>
    <row r="23" spans="1:2" ht="15.75" customHeight="1" x14ac:dyDescent="0.25">
      <c r="A23" s="1">
        <v>1.19</v>
      </c>
      <c r="B23" s="1">
        <v>2</v>
      </c>
    </row>
    <row r="24" spans="1:2" ht="15.75" customHeight="1" x14ac:dyDescent="0.25">
      <c r="A24" s="1">
        <v>1.2</v>
      </c>
      <c r="B24" s="1">
        <v>2</v>
      </c>
    </row>
    <row r="25" spans="1:2" ht="15.75" customHeight="1" x14ac:dyDescent="0.25">
      <c r="A25" s="82">
        <v>1.21</v>
      </c>
      <c r="B25" s="1">
        <v>2</v>
      </c>
    </row>
    <row r="26" spans="1:2" ht="15.75" customHeight="1" x14ac:dyDescent="0.25">
      <c r="A26" s="1">
        <v>1.22</v>
      </c>
      <c r="B26" s="1">
        <v>2</v>
      </c>
    </row>
    <row r="27" spans="1:2" ht="15.75" customHeight="1" x14ac:dyDescent="0.25">
      <c r="A27" s="1">
        <v>1.23</v>
      </c>
      <c r="B27" s="1">
        <v>2</v>
      </c>
    </row>
    <row r="28" spans="1:2" ht="15.75" customHeight="1" x14ac:dyDescent="0.25">
      <c r="A28" s="82">
        <v>1.24</v>
      </c>
      <c r="B28" s="1">
        <v>2</v>
      </c>
    </row>
    <row r="29" spans="1:2" ht="15.75" customHeight="1" x14ac:dyDescent="0.25">
      <c r="A29" s="1">
        <v>1.25</v>
      </c>
      <c r="B29" s="1">
        <v>2</v>
      </c>
    </row>
    <row r="30" spans="1:2" ht="15.75" customHeight="1" x14ac:dyDescent="0.25">
      <c r="A30" s="1">
        <v>1.26</v>
      </c>
      <c r="B30" s="1">
        <v>2</v>
      </c>
    </row>
    <row r="31" spans="1:2" ht="15.75" customHeight="1" x14ac:dyDescent="0.25">
      <c r="A31" s="82">
        <v>1.27</v>
      </c>
      <c r="B31" s="1">
        <v>2</v>
      </c>
    </row>
    <row r="32" spans="1:2" ht="15.75" customHeight="1" x14ac:dyDescent="0.25">
      <c r="A32" s="1">
        <v>1.28</v>
      </c>
      <c r="B32" s="1">
        <v>2</v>
      </c>
    </row>
    <row r="33" spans="1:2" ht="15.75" customHeight="1" x14ac:dyDescent="0.25">
      <c r="A33" s="1">
        <v>1.29</v>
      </c>
      <c r="B33" s="1">
        <v>2</v>
      </c>
    </row>
    <row r="34" spans="1:2" ht="15.75" customHeight="1" x14ac:dyDescent="0.25">
      <c r="A34" s="82">
        <v>1.3</v>
      </c>
      <c r="B34" s="1">
        <v>2</v>
      </c>
    </row>
    <row r="35" spans="1:2" ht="15.75" customHeight="1" x14ac:dyDescent="0.25">
      <c r="A35" s="1">
        <v>1.31</v>
      </c>
      <c r="B35" s="1">
        <v>2</v>
      </c>
    </row>
    <row r="36" spans="1:2" ht="15.75" customHeight="1" x14ac:dyDescent="0.25">
      <c r="A36" s="1">
        <v>1.32</v>
      </c>
      <c r="B36" s="1">
        <v>2</v>
      </c>
    </row>
    <row r="37" spans="1:2" ht="15.75" customHeight="1" x14ac:dyDescent="0.25">
      <c r="A37" s="82">
        <v>1.33</v>
      </c>
      <c r="B37" s="1">
        <v>2</v>
      </c>
    </row>
    <row r="38" spans="1:2" ht="15.75" customHeight="1" x14ac:dyDescent="0.25">
      <c r="A38" s="1">
        <v>1.34</v>
      </c>
      <c r="B38" s="1">
        <v>2</v>
      </c>
    </row>
    <row r="39" spans="1:2" ht="15.75" customHeight="1" x14ac:dyDescent="0.25">
      <c r="A39" s="1">
        <v>1.35</v>
      </c>
      <c r="B39" s="1">
        <v>2</v>
      </c>
    </row>
    <row r="40" spans="1:2" ht="15.75" customHeight="1" x14ac:dyDescent="0.25">
      <c r="A40" s="82">
        <v>1.36</v>
      </c>
      <c r="B40" s="1">
        <v>2</v>
      </c>
    </row>
    <row r="41" spans="1:2" ht="15.75" customHeight="1" x14ac:dyDescent="0.25">
      <c r="A41" s="1">
        <v>1.37</v>
      </c>
      <c r="B41" s="1">
        <v>2</v>
      </c>
    </row>
    <row r="42" spans="1:2" ht="15.75" customHeight="1" x14ac:dyDescent="0.25">
      <c r="A42" s="1">
        <v>1.38</v>
      </c>
      <c r="B42" s="1">
        <v>2</v>
      </c>
    </row>
    <row r="43" spans="1:2" ht="15.75" customHeight="1" x14ac:dyDescent="0.25">
      <c r="A43" s="82">
        <v>1.39</v>
      </c>
      <c r="B43" s="1">
        <v>2</v>
      </c>
    </row>
    <row r="44" spans="1:2" ht="15.75" customHeight="1" x14ac:dyDescent="0.25">
      <c r="A44" s="1">
        <v>1.4</v>
      </c>
      <c r="B44" s="1">
        <v>2</v>
      </c>
    </row>
    <row r="45" spans="1:2" ht="15.75" customHeight="1" x14ac:dyDescent="0.25">
      <c r="A45" s="1">
        <v>1.41</v>
      </c>
      <c r="B45" s="1">
        <v>2</v>
      </c>
    </row>
    <row r="46" spans="1:2" ht="15.75" customHeight="1" x14ac:dyDescent="0.25">
      <c r="A46" s="82">
        <v>1.42</v>
      </c>
      <c r="B46" s="1">
        <v>2</v>
      </c>
    </row>
    <row r="47" spans="1:2" ht="15.75" customHeight="1" x14ac:dyDescent="0.25">
      <c r="A47" s="1">
        <v>1.43</v>
      </c>
      <c r="B47" s="1">
        <v>2</v>
      </c>
    </row>
    <row r="48" spans="1:2" ht="15.75" customHeight="1" x14ac:dyDescent="0.25">
      <c r="A48" s="1">
        <v>1.44</v>
      </c>
      <c r="B48" s="1">
        <v>2</v>
      </c>
    </row>
    <row r="49" spans="1:2" ht="15.75" customHeight="1" x14ac:dyDescent="0.25">
      <c r="A49" s="82">
        <v>1.45</v>
      </c>
      <c r="B49" s="1">
        <v>2</v>
      </c>
    </row>
    <row r="50" spans="1:2" ht="15.75" customHeight="1" x14ac:dyDescent="0.25">
      <c r="A50" s="1">
        <v>1.46</v>
      </c>
      <c r="B50" s="1">
        <v>2</v>
      </c>
    </row>
    <row r="51" spans="1:2" ht="15.75" customHeight="1" x14ac:dyDescent="0.25">
      <c r="A51" s="1">
        <v>1.47</v>
      </c>
      <c r="B51" s="1">
        <v>2</v>
      </c>
    </row>
    <row r="52" spans="1:2" ht="15.75" customHeight="1" x14ac:dyDescent="0.25">
      <c r="A52" s="82">
        <v>1.48</v>
      </c>
      <c r="B52" s="1">
        <v>2</v>
      </c>
    </row>
    <row r="53" spans="1:2" ht="15.75" customHeight="1" x14ac:dyDescent="0.25">
      <c r="A53" s="1">
        <v>1.49</v>
      </c>
      <c r="B53" s="1">
        <v>2</v>
      </c>
    </row>
    <row r="54" spans="1:2" ht="15.75" customHeight="1" x14ac:dyDescent="0.25">
      <c r="A54" s="1">
        <v>1.5</v>
      </c>
      <c r="B54" s="1">
        <v>2</v>
      </c>
    </row>
    <row r="55" spans="1:2" ht="15.75" customHeight="1" x14ac:dyDescent="0.25">
      <c r="A55" s="82">
        <v>1.51</v>
      </c>
      <c r="B55" s="1">
        <v>2</v>
      </c>
    </row>
    <row r="56" spans="1:2" ht="15.75" customHeight="1" x14ac:dyDescent="0.25">
      <c r="A56" s="1">
        <v>1.52</v>
      </c>
      <c r="B56" s="1">
        <v>2</v>
      </c>
    </row>
    <row r="57" spans="1:2" ht="15.75" customHeight="1" x14ac:dyDescent="0.25">
      <c r="A57" s="1">
        <v>1.53</v>
      </c>
      <c r="B57" s="1">
        <v>2</v>
      </c>
    </row>
    <row r="58" spans="1:2" ht="15.75" customHeight="1" x14ac:dyDescent="0.25">
      <c r="A58" s="82">
        <v>1.54</v>
      </c>
      <c r="B58" s="1">
        <v>2</v>
      </c>
    </row>
    <row r="59" spans="1:2" ht="15.75" customHeight="1" x14ac:dyDescent="0.25">
      <c r="A59" s="1">
        <v>1.55</v>
      </c>
      <c r="B59" s="1">
        <v>2</v>
      </c>
    </row>
    <row r="60" spans="1:2" ht="15.75" customHeight="1" x14ac:dyDescent="0.25">
      <c r="A60" s="1">
        <v>1.56</v>
      </c>
      <c r="B60" s="1">
        <v>2</v>
      </c>
    </row>
    <row r="61" spans="1:2" ht="15.75" customHeight="1" x14ac:dyDescent="0.25">
      <c r="A61" s="82">
        <v>1.57</v>
      </c>
      <c r="B61" s="1">
        <v>2</v>
      </c>
    </row>
    <row r="62" spans="1:2" ht="15.75" customHeight="1" x14ac:dyDescent="0.25">
      <c r="A62" s="1">
        <v>1.58</v>
      </c>
      <c r="B62" s="1">
        <v>2</v>
      </c>
    </row>
    <row r="63" spans="1:2" ht="15.75" customHeight="1" x14ac:dyDescent="0.25">
      <c r="A63" s="1">
        <v>1.59</v>
      </c>
      <c r="B63" s="1">
        <v>2</v>
      </c>
    </row>
    <row r="64" spans="1:2" ht="15.75" customHeight="1" x14ac:dyDescent="0.25">
      <c r="A64" s="82">
        <v>1.6</v>
      </c>
      <c r="B64" s="1">
        <v>2</v>
      </c>
    </row>
    <row r="65" spans="1:2" ht="15.75" customHeight="1" x14ac:dyDescent="0.25">
      <c r="A65" s="1">
        <v>1.61</v>
      </c>
      <c r="B65" s="1">
        <v>2</v>
      </c>
    </row>
    <row r="66" spans="1:2" ht="15.75" customHeight="1" x14ac:dyDescent="0.25">
      <c r="A66" s="1">
        <v>1.62</v>
      </c>
      <c r="B66" s="1">
        <v>2</v>
      </c>
    </row>
    <row r="67" spans="1:2" ht="15.75" customHeight="1" x14ac:dyDescent="0.25">
      <c r="A67" s="82">
        <v>1.63</v>
      </c>
      <c r="B67" s="1">
        <v>2</v>
      </c>
    </row>
    <row r="68" spans="1:2" ht="15.75" customHeight="1" x14ac:dyDescent="0.25">
      <c r="A68" s="1">
        <v>1.64</v>
      </c>
      <c r="B68" s="1">
        <v>2</v>
      </c>
    </row>
    <row r="69" spans="1:2" ht="15.75" customHeight="1" x14ac:dyDescent="0.25">
      <c r="A69" s="1">
        <v>1.65</v>
      </c>
      <c r="B69" s="1">
        <v>2</v>
      </c>
    </row>
    <row r="70" spans="1:2" ht="15.75" customHeight="1" x14ac:dyDescent="0.25">
      <c r="A70" s="82">
        <v>1.66</v>
      </c>
      <c r="B70" s="1">
        <v>2</v>
      </c>
    </row>
    <row r="71" spans="1:2" ht="15.75" customHeight="1" x14ac:dyDescent="0.25">
      <c r="A71" s="1">
        <v>1.67</v>
      </c>
      <c r="B71" s="1">
        <v>2</v>
      </c>
    </row>
    <row r="72" spans="1:2" ht="15.75" customHeight="1" x14ac:dyDescent="0.25">
      <c r="A72" s="1">
        <v>1.68</v>
      </c>
      <c r="B72" s="1">
        <v>2</v>
      </c>
    </row>
    <row r="73" spans="1:2" ht="15.75" customHeight="1" x14ac:dyDescent="0.25">
      <c r="A73" s="82">
        <v>1.69</v>
      </c>
      <c r="B73" s="1">
        <v>2</v>
      </c>
    </row>
    <row r="74" spans="1:2" ht="15.75" customHeight="1" x14ac:dyDescent="0.25">
      <c r="A74" s="1">
        <v>1.7</v>
      </c>
      <c r="B74" s="1">
        <v>2</v>
      </c>
    </row>
    <row r="75" spans="1:2" ht="15.75" customHeight="1" x14ac:dyDescent="0.25">
      <c r="A75" s="1">
        <v>1.71</v>
      </c>
      <c r="B75" s="1">
        <v>2</v>
      </c>
    </row>
    <row r="76" spans="1:2" ht="15.75" customHeight="1" x14ac:dyDescent="0.25">
      <c r="A76" s="82">
        <v>1.72</v>
      </c>
      <c r="B76" s="1">
        <v>2</v>
      </c>
    </row>
    <row r="77" spans="1:2" ht="15.75" customHeight="1" x14ac:dyDescent="0.25">
      <c r="A77" s="1">
        <v>1.73</v>
      </c>
      <c r="B77" s="1">
        <v>2</v>
      </c>
    </row>
    <row r="78" spans="1:2" ht="15.75" customHeight="1" x14ac:dyDescent="0.25">
      <c r="A78" s="1">
        <v>1.74</v>
      </c>
      <c r="B78" s="1">
        <v>2</v>
      </c>
    </row>
    <row r="79" spans="1:2" ht="15.75" customHeight="1" x14ac:dyDescent="0.25">
      <c r="A79" s="82">
        <v>1.75</v>
      </c>
      <c r="B79" s="1">
        <v>2</v>
      </c>
    </row>
    <row r="80" spans="1:2" ht="15.75" customHeight="1" x14ac:dyDescent="0.25">
      <c r="A80" s="1">
        <v>1.76</v>
      </c>
      <c r="B80" s="1">
        <v>2</v>
      </c>
    </row>
    <row r="81" spans="1:2" ht="15.75" customHeight="1" x14ac:dyDescent="0.25">
      <c r="A81" s="1">
        <v>1.77</v>
      </c>
      <c r="B81" s="1">
        <v>2</v>
      </c>
    </row>
    <row r="82" spans="1:2" ht="15.75" customHeight="1" x14ac:dyDescent="0.25">
      <c r="A82" s="82">
        <v>1.78</v>
      </c>
      <c r="B82" s="1">
        <v>2</v>
      </c>
    </row>
    <row r="83" spans="1:2" ht="15.75" customHeight="1" x14ac:dyDescent="0.25">
      <c r="A83" s="1">
        <v>1.79</v>
      </c>
      <c r="B83" s="1">
        <v>2</v>
      </c>
    </row>
    <row r="84" spans="1:2" ht="15.75" customHeight="1" x14ac:dyDescent="0.25">
      <c r="A84" s="1">
        <v>1.8</v>
      </c>
      <c r="B84" s="1">
        <v>2</v>
      </c>
    </row>
    <row r="85" spans="1:2" ht="15.75" customHeight="1" x14ac:dyDescent="0.25">
      <c r="A85" s="82">
        <v>1.81</v>
      </c>
      <c r="B85" s="1">
        <v>2</v>
      </c>
    </row>
    <row r="86" spans="1:2" ht="15.75" customHeight="1" x14ac:dyDescent="0.25">
      <c r="A86" s="1">
        <v>1.82</v>
      </c>
      <c r="B86" s="1">
        <v>2</v>
      </c>
    </row>
    <row r="87" spans="1:2" ht="15.75" customHeight="1" x14ac:dyDescent="0.25">
      <c r="A87" s="1">
        <v>1.83</v>
      </c>
      <c r="B87" s="1">
        <v>2</v>
      </c>
    </row>
    <row r="88" spans="1:2" ht="15.75" customHeight="1" x14ac:dyDescent="0.25">
      <c r="A88" s="82">
        <v>1.84</v>
      </c>
      <c r="B88" s="1">
        <v>2</v>
      </c>
    </row>
    <row r="89" spans="1:2" ht="15.75" customHeight="1" x14ac:dyDescent="0.25">
      <c r="A89" s="1">
        <v>1.85</v>
      </c>
      <c r="B89" s="1">
        <v>2</v>
      </c>
    </row>
    <row r="90" spans="1:2" ht="15.75" customHeight="1" x14ac:dyDescent="0.25">
      <c r="A90" s="1">
        <v>1.86</v>
      </c>
      <c r="B90" s="1">
        <v>2</v>
      </c>
    </row>
    <row r="91" spans="1:2" ht="15.75" customHeight="1" x14ac:dyDescent="0.25">
      <c r="A91" s="82">
        <v>1.87</v>
      </c>
      <c r="B91" s="1">
        <v>2</v>
      </c>
    </row>
    <row r="92" spans="1:2" ht="15.75" customHeight="1" x14ac:dyDescent="0.25">
      <c r="A92" s="1">
        <v>1.88</v>
      </c>
      <c r="B92" s="1">
        <v>2</v>
      </c>
    </row>
    <row r="93" spans="1:2" ht="15.75" customHeight="1" x14ac:dyDescent="0.25">
      <c r="A93" s="1">
        <v>1.89</v>
      </c>
      <c r="B93" s="1">
        <v>2</v>
      </c>
    </row>
    <row r="94" spans="1:2" ht="15.75" customHeight="1" x14ac:dyDescent="0.25">
      <c r="A94" s="82">
        <v>1.9</v>
      </c>
      <c r="B94" s="1">
        <v>2</v>
      </c>
    </row>
    <row r="95" spans="1:2" ht="15.75" customHeight="1" x14ac:dyDescent="0.25">
      <c r="A95" s="1">
        <v>1.91</v>
      </c>
      <c r="B95" s="1">
        <v>2</v>
      </c>
    </row>
    <row r="96" spans="1:2" ht="15.75" customHeight="1" x14ac:dyDescent="0.25">
      <c r="A96" s="1">
        <v>1.92</v>
      </c>
      <c r="B96" s="1">
        <v>2</v>
      </c>
    </row>
    <row r="97" spans="1:2" ht="15.75" customHeight="1" x14ac:dyDescent="0.25">
      <c r="A97" s="82">
        <v>1.93</v>
      </c>
      <c r="B97" s="1">
        <v>2</v>
      </c>
    </row>
    <row r="98" spans="1:2" ht="15.75" customHeight="1" x14ac:dyDescent="0.25">
      <c r="A98" s="1">
        <v>1.94</v>
      </c>
      <c r="B98" s="1">
        <v>2</v>
      </c>
    </row>
    <row r="99" spans="1:2" ht="15.75" customHeight="1" x14ac:dyDescent="0.25">
      <c r="A99" s="1">
        <v>1.95</v>
      </c>
      <c r="B99" s="1">
        <v>2</v>
      </c>
    </row>
    <row r="100" spans="1:2" ht="15.75" customHeight="1" x14ac:dyDescent="0.25">
      <c r="A100" s="82">
        <v>1.96</v>
      </c>
      <c r="B100" s="1">
        <v>2</v>
      </c>
    </row>
    <row r="101" spans="1:2" ht="15.75" customHeight="1" x14ac:dyDescent="0.25">
      <c r="A101" s="1">
        <v>1.97</v>
      </c>
      <c r="B101" s="1">
        <v>2</v>
      </c>
    </row>
    <row r="102" spans="1:2" ht="15.75" customHeight="1" x14ac:dyDescent="0.25">
      <c r="A102" s="1">
        <v>1.98</v>
      </c>
      <c r="B102" s="1">
        <v>2</v>
      </c>
    </row>
    <row r="103" spans="1:2" ht="15.75" customHeight="1" x14ac:dyDescent="0.25">
      <c r="A103" s="82">
        <v>1.99</v>
      </c>
      <c r="B103" s="1">
        <v>2</v>
      </c>
    </row>
    <row r="104" spans="1:2" ht="15.75" customHeight="1" x14ac:dyDescent="0.25">
      <c r="A104" s="82">
        <v>2</v>
      </c>
      <c r="B104" s="1">
        <v>1</v>
      </c>
    </row>
    <row r="105" spans="1:2" ht="15.75" customHeight="1" x14ac:dyDescent="0.25">
      <c r="A105" s="1">
        <v>2.0099999999999998</v>
      </c>
      <c r="B105" s="1">
        <v>1</v>
      </c>
    </row>
    <row r="106" spans="1:2" ht="15.75" customHeight="1" x14ac:dyDescent="0.25">
      <c r="A106" s="82">
        <v>2.02</v>
      </c>
      <c r="B106" s="1">
        <v>1</v>
      </c>
    </row>
    <row r="107" spans="1:2" ht="15.75" customHeight="1" x14ac:dyDescent="0.25">
      <c r="A107" s="82">
        <v>2.0299999999999998</v>
      </c>
      <c r="B107" s="1">
        <v>1</v>
      </c>
    </row>
    <row r="108" spans="1:2" ht="15.75" customHeight="1" x14ac:dyDescent="0.25">
      <c r="A108" s="1">
        <v>2.04</v>
      </c>
      <c r="B108" s="1">
        <v>1</v>
      </c>
    </row>
    <row r="109" spans="1:2" ht="15.75" customHeight="1" x14ac:dyDescent="0.25">
      <c r="A109" s="82">
        <v>2.0499999999999998</v>
      </c>
      <c r="B109" s="1">
        <v>1</v>
      </c>
    </row>
    <row r="110" spans="1:2" ht="15.75" customHeight="1" x14ac:dyDescent="0.25">
      <c r="A110" s="82">
        <v>2.06</v>
      </c>
      <c r="B110" s="1">
        <v>1</v>
      </c>
    </row>
    <row r="111" spans="1:2" ht="15.75" customHeight="1" x14ac:dyDescent="0.25">
      <c r="A111" s="1">
        <v>2.0699999999999998</v>
      </c>
      <c r="B111" s="1">
        <v>1</v>
      </c>
    </row>
    <row r="112" spans="1:2" ht="15.75" customHeight="1" x14ac:dyDescent="0.25">
      <c r="A112" s="82">
        <v>2.08</v>
      </c>
      <c r="B112" s="1">
        <v>1</v>
      </c>
    </row>
    <row r="113" spans="1:2" ht="15.75" customHeight="1" x14ac:dyDescent="0.25">
      <c r="A113" s="82">
        <v>2.09</v>
      </c>
      <c r="B113" s="1">
        <v>1</v>
      </c>
    </row>
    <row r="114" spans="1:2" ht="15.75" customHeight="1" x14ac:dyDescent="0.25">
      <c r="A114" s="1">
        <v>2.1</v>
      </c>
      <c r="B114" s="1">
        <v>1</v>
      </c>
    </row>
    <row r="115" spans="1:2" ht="15.75" customHeight="1" x14ac:dyDescent="0.25">
      <c r="A115" s="82">
        <v>2.11</v>
      </c>
      <c r="B115" s="1">
        <v>1</v>
      </c>
    </row>
    <row r="116" spans="1:2" ht="15.75" customHeight="1" x14ac:dyDescent="0.25">
      <c r="A116" s="82">
        <v>2.12</v>
      </c>
      <c r="B116" s="1">
        <v>1</v>
      </c>
    </row>
    <row r="117" spans="1:2" ht="15.75" customHeight="1" x14ac:dyDescent="0.25">
      <c r="A117" s="1">
        <v>2.13</v>
      </c>
      <c r="B117" s="1">
        <v>1</v>
      </c>
    </row>
    <row r="118" spans="1:2" ht="15.75" customHeight="1" x14ac:dyDescent="0.25">
      <c r="A118" s="82">
        <v>2.14</v>
      </c>
      <c r="B118" s="1">
        <v>1</v>
      </c>
    </row>
    <row r="119" spans="1:2" ht="15.75" customHeight="1" x14ac:dyDescent="0.25">
      <c r="A119" s="82">
        <v>2.15</v>
      </c>
      <c r="B119" s="1">
        <v>1</v>
      </c>
    </row>
    <row r="120" spans="1:2" ht="15.75" customHeight="1" x14ac:dyDescent="0.25">
      <c r="A120" s="1">
        <v>2.16</v>
      </c>
      <c r="B120" s="1">
        <v>1</v>
      </c>
    </row>
    <row r="121" spans="1:2" ht="15.75" customHeight="1" x14ac:dyDescent="0.25">
      <c r="A121" s="82">
        <v>2.17</v>
      </c>
      <c r="B121" s="1">
        <v>1</v>
      </c>
    </row>
    <row r="122" spans="1:2" ht="15.75" customHeight="1" x14ac:dyDescent="0.25">
      <c r="A122" s="82">
        <v>2.1800000000000002</v>
      </c>
      <c r="B122" s="1">
        <v>1</v>
      </c>
    </row>
    <row r="123" spans="1:2" ht="15.75" customHeight="1" x14ac:dyDescent="0.25">
      <c r="A123" s="1">
        <v>2.19</v>
      </c>
      <c r="B123" s="1">
        <v>1</v>
      </c>
    </row>
    <row r="124" spans="1:2" ht="15.75" customHeight="1" x14ac:dyDescent="0.25">
      <c r="A124" s="82">
        <v>2.2000000000000002</v>
      </c>
      <c r="B124" s="1">
        <v>1</v>
      </c>
    </row>
    <row r="125" spans="1:2" ht="15.75" customHeight="1" x14ac:dyDescent="0.25">
      <c r="A125" s="82">
        <v>2.21</v>
      </c>
      <c r="B125" s="1">
        <v>1</v>
      </c>
    </row>
    <row r="126" spans="1:2" ht="15.75" customHeight="1" x14ac:dyDescent="0.25">
      <c r="A126" s="1">
        <v>2.2200000000000002</v>
      </c>
      <c r="B126" s="1">
        <v>1</v>
      </c>
    </row>
    <row r="127" spans="1:2" ht="15.75" customHeight="1" x14ac:dyDescent="0.25">
      <c r="A127" s="82">
        <v>2.23</v>
      </c>
      <c r="B127" s="1">
        <v>1</v>
      </c>
    </row>
    <row r="128" spans="1:2" ht="15.75" customHeight="1" x14ac:dyDescent="0.25">
      <c r="A128" s="82">
        <v>2.2400000000000002</v>
      </c>
      <c r="B128" s="1">
        <v>1</v>
      </c>
    </row>
    <row r="129" spans="1:2" ht="15.75" customHeight="1" x14ac:dyDescent="0.25">
      <c r="A129" s="1">
        <v>2.25</v>
      </c>
      <c r="B129" s="1">
        <v>1</v>
      </c>
    </row>
    <row r="130" spans="1:2" ht="15.75" customHeight="1" x14ac:dyDescent="0.25">
      <c r="A130" s="82">
        <v>2.2599999999999998</v>
      </c>
      <c r="B130" s="1">
        <v>1</v>
      </c>
    </row>
    <row r="131" spans="1:2" ht="15.75" customHeight="1" x14ac:dyDescent="0.25">
      <c r="A131" s="82">
        <v>2.27</v>
      </c>
      <c r="B131" s="1">
        <v>1</v>
      </c>
    </row>
    <row r="132" spans="1:2" ht="15.75" customHeight="1" x14ac:dyDescent="0.25">
      <c r="A132" s="1">
        <v>2.2799999999999998</v>
      </c>
      <c r="B132" s="1">
        <v>1</v>
      </c>
    </row>
    <row r="133" spans="1:2" ht="15.75" customHeight="1" x14ac:dyDescent="0.25">
      <c r="A133" s="82">
        <v>2.29</v>
      </c>
      <c r="B133" s="1">
        <v>1</v>
      </c>
    </row>
    <row r="134" spans="1:2" ht="15.75" customHeight="1" x14ac:dyDescent="0.25">
      <c r="A134" s="82">
        <v>2.2999999999999998</v>
      </c>
      <c r="B134" s="1">
        <v>1</v>
      </c>
    </row>
    <row r="135" spans="1:2" ht="15.75" customHeight="1" x14ac:dyDescent="0.25">
      <c r="A135" s="1">
        <v>2.31</v>
      </c>
      <c r="B135" s="1">
        <v>1</v>
      </c>
    </row>
    <row r="136" spans="1:2" ht="15.75" customHeight="1" x14ac:dyDescent="0.25">
      <c r="A136" s="82">
        <v>2.3199999999999998</v>
      </c>
      <c r="B136" s="1">
        <v>1</v>
      </c>
    </row>
    <row r="137" spans="1:2" ht="15.75" customHeight="1" x14ac:dyDescent="0.25">
      <c r="A137" s="82">
        <v>2.33</v>
      </c>
      <c r="B137" s="1">
        <v>1</v>
      </c>
    </row>
    <row r="138" spans="1:2" ht="15.75" customHeight="1" x14ac:dyDescent="0.25">
      <c r="A138" s="1">
        <v>2.34</v>
      </c>
      <c r="B138" s="1">
        <v>1</v>
      </c>
    </row>
    <row r="139" spans="1:2" ht="15.75" customHeight="1" x14ac:dyDescent="0.25">
      <c r="A139" s="82">
        <v>2.35</v>
      </c>
      <c r="B139" s="1">
        <v>1</v>
      </c>
    </row>
    <row r="140" spans="1:2" ht="15.75" customHeight="1" x14ac:dyDescent="0.25">
      <c r="A140" s="82">
        <v>2.36</v>
      </c>
      <c r="B140" s="1">
        <v>1</v>
      </c>
    </row>
    <row r="141" spans="1:2" ht="15.75" customHeight="1" x14ac:dyDescent="0.25">
      <c r="A141" s="1">
        <v>2.37</v>
      </c>
      <c r="B141" s="1">
        <v>1</v>
      </c>
    </row>
    <row r="142" spans="1:2" ht="15.75" customHeight="1" x14ac:dyDescent="0.25">
      <c r="A142" s="82">
        <v>2.38</v>
      </c>
      <c r="B142" s="1">
        <v>1</v>
      </c>
    </row>
    <row r="143" spans="1:2" ht="15.75" customHeight="1" x14ac:dyDescent="0.25">
      <c r="A143" s="82">
        <v>2.39</v>
      </c>
      <c r="B143" s="1">
        <v>1</v>
      </c>
    </row>
    <row r="144" spans="1:2" ht="15.75" customHeight="1" x14ac:dyDescent="0.25">
      <c r="A144" s="1">
        <v>2.4</v>
      </c>
      <c r="B144" s="1">
        <v>1</v>
      </c>
    </row>
    <row r="145" spans="1:2" ht="15.75" customHeight="1" x14ac:dyDescent="0.25">
      <c r="A145" s="82">
        <v>2.41</v>
      </c>
      <c r="B145" s="1">
        <v>1</v>
      </c>
    </row>
    <row r="146" spans="1:2" ht="15.75" customHeight="1" x14ac:dyDescent="0.25">
      <c r="A146" s="82">
        <v>2.42</v>
      </c>
      <c r="B146" s="1">
        <v>1</v>
      </c>
    </row>
    <row r="147" spans="1:2" ht="15.75" customHeight="1" x14ac:dyDescent="0.25">
      <c r="A147" s="1">
        <v>2.4300000000000002</v>
      </c>
      <c r="B147" s="1">
        <v>1</v>
      </c>
    </row>
    <row r="148" spans="1:2" ht="15.75" customHeight="1" x14ac:dyDescent="0.25">
      <c r="A148" s="82">
        <v>2.44</v>
      </c>
      <c r="B148" s="1">
        <v>1</v>
      </c>
    </row>
    <row r="149" spans="1:2" ht="15.75" customHeight="1" x14ac:dyDescent="0.25">
      <c r="A149" s="82">
        <v>2.4500000000000002</v>
      </c>
      <c r="B149" s="1">
        <v>1</v>
      </c>
    </row>
    <row r="150" spans="1:2" ht="15.75" customHeight="1" x14ac:dyDescent="0.25">
      <c r="A150" s="1">
        <v>2.46</v>
      </c>
      <c r="B150" s="1">
        <v>1</v>
      </c>
    </row>
    <row r="151" spans="1:2" ht="15.75" customHeight="1" x14ac:dyDescent="0.25">
      <c r="A151" s="82">
        <v>2.4700000000000002</v>
      </c>
      <c r="B151" s="1">
        <v>1</v>
      </c>
    </row>
    <row r="152" spans="1:2" ht="15.75" customHeight="1" x14ac:dyDescent="0.25">
      <c r="A152" s="82">
        <v>2.48</v>
      </c>
      <c r="B152" s="1">
        <v>1</v>
      </c>
    </row>
    <row r="153" spans="1:2" ht="15.75" customHeight="1" x14ac:dyDescent="0.25">
      <c r="A153" s="1">
        <v>2.4900000000000002</v>
      </c>
      <c r="B153" s="1">
        <v>1</v>
      </c>
    </row>
    <row r="154" spans="1:2" ht="15.75" customHeight="1" x14ac:dyDescent="0.25">
      <c r="A154" s="82">
        <v>2.5</v>
      </c>
      <c r="B154" s="1">
        <v>1</v>
      </c>
    </row>
    <row r="155" spans="1:2" ht="15.75" customHeight="1" x14ac:dyDescent="0.25">
      <c r="A155" s="82">
        <v>2.5099999999999998</v>
      </c>
      <c r="B155" s="1">
        <v>1</v>
      </c>
    </row>
    <row r="156" spans="1:2" ht="15.75" customHeight="1" x14ac:dyDescent="0.25">
      <c r="A156" s="1">
        <v>2.52</v>
      </c>
      <c r="B156" s="1">
        <v>1</v>
      </c>
    </row>
    <row r="157" spans="1:2" ht="15.75" customHeight="1" x14ac:dyDescent="0.25">
      <c r="A157" s="82">
        <v>2.5299999999999998</v>
      </c>
      <c r="B157" s="1">
        <v>1</v>
      </c>
    </row>
    <row r="158" spans="1:2" ht="15.75" customHeight="1" x14ac:dyDescent="0.25">
      <c r="A158" s="82">
        <v>2.54</v>
      </c>
      <c r="B158" s="1">
        <v>1</v>
      </c>
    </row>
    <row r="159" spans="1:2" ht="15.75" customHeight="1" x14ac:dyDescent="0.25">
      <c r="A159" s="1">
        <v>2.5499999999999998</v>
      </c>
      <c r="B159" s="1">
        <v>1</v>
      </c>
    </row>
    <row r="160" spans="1:2" ht="15.75" customHeight="1" x14ac:dyDescent="0.25">
      <c r="A160" s="82">
        <v>2.56</v>
      </c>
      <c r="B160" s="1">
        <v>1</v>
      </c>
    </row>
    <row r="161" spans="1:2" ht="15.75" customHeight="1" x14ac:dyDescent="0.25">
      <c r="A161" s="82">
        <v>2.57</v>
      </c>
      <c r="B161" s="1">
        <v>1</v>
      </c>
    </row>
    <row r="162" spans="1:2" ht="15.75" customHeight="1" x14ac:dyDescent="0.25">
      <c r="A162" s="1">
        <v>2.58</v>
      </c>
      <c r="B162" s="1">
        <v>1</v>
      </c>
    </row>
    <row r="163" spans="1:2" ht="15.75" customHeight="1" x14ac:dyDescent="0.25">
      <c r="A163" s="82">
        <v>2.59</v>
      </c>
      <c r="B163" s="1">
        <v>1</v>
      </c>
    </row>
    <row r="164" spans="1:2" ht="15.75" customHeight="1" x14ac:dyDescent="0.25">
      <c r="A164" s="82">
        <v>2.6</v>
      </c>
      <c r="B164" s="1">
        <v>1</v>
      </c>
    </row>
    <row r="165" spans="1:2" ht="15.75" customHeight="1" x14ac:dyDescent="0.25">
      <c r="A165" s="1">
        <v>2.61</v>
      </c>
      <c r="B165" s="1">
        <v>1</v>
      </c>
    </row>
    <row r="166" spans="1:2" ht="15.75" customHeight="1" x14ac:dyDescent="0.25">
      <c r="A166" s="82">
        <v>2.62</v>
      </c>
      <c r="B166" s="1">
        <v>1</v>
      </c>
    </row>
    <row r="167" spans="1:2" ht="15.75" customHeight="1" x14ac:dyDescent="0.25">
      <c r="A167" s="82">
        <v>2.63</v>
      </c>
      <c r="B167" s="1">
        <v>1</v>
      </c>
    </row>
    <row r="168" spans="1:2" ht="15.75" customHeight="1" x14ac:dyDescent="0.25">
      <c r="A168" s="1">
        <v>2.64</v>
      </c>
      <c r="B168" s="1">
        <v>1</v>
      </c>
    </row>
    <row r="169" spans="1:2" ht="15.75" customHeight="1" x14ac:dyDescent="0.25">
      <c r="A169" s="82">
        <v>2.65</v>
      </c>
      <c r="B169" s="1">
        <v>1</v>
      </c>
    </row>
    <row r="170" spans="1:2" ht="15.75" customHeight="1" x14ac:dyDescent="0.25">
      <c r="A170" s="82">
        <v>2.66</v>
      </c>
      <c r="B170" s="1">
        <v>1</v>
      </c>
    </row>
    <row r="171" spans="1:2" ht="15.75" customHeight="1" x14ac:dyDescent="0.25">
      <c r="A171" s="1">
        <v>2.67</v>
      </c>
      <c r="B171" s="1">
        <v>1</v>
      </c>
    </row>
    <row r="172" spans="1:2" ht="15.75" customHeight="1" x14ac:dyDescent="0.25">
      <c r="A172" s="82">
        <v>2.68</v>
      </c>
      <c r="B172" s="1">
        <v>1</v>
      </c>
    </row>
    <row r="173" spans="1:2" ht="15.75" customHeight="1" x14ac:dyDescent="0.25">
      <c r="A173" s="82">
        <v>2.69</v>
      </c>
      <c r="B173" s="1">
        <v>1</v>
      </c>
    </row>
    <row r="174" spans="1:2" ht="15.75" customHeight="1" x14ac:dyDescent="0.25">
      <c r="A174" s="1">
        <v>2.7</v>
      </c>
      <c r="B174" s="1">
        <v>1</v>
      </c>
    </row>
    <row r="175" spans="1:2" ht="15.75" customHeight="1" x14ac:dyDescent="0.25">
      <c r="A175" s="82">
        <v>2.71</v>
      </c>
      <c r="B175" s="1">
        <v>1</v>
      </c>
    </row>
    <row r="176" spans="1:2" ht="15.75" customHeight="1" x14ac:dyDescent="0.25">
      <c r="A176" s="82">
        <v>2.72</v>
      </c>
      <c r="B176" s="1">
        <v>1</v>
      </c>
    </row>
    <row r="177" spans="1:2" ht="15.75" customHeight="1" x14ac:dyDescent="0.25">
      <c r="A177" s="1">
        <v>2.73</v>
      </c>
      <c r="B177" s="1">
        <v>1</v>
      </c>
    </row>
    <row r="178" spans="1:2" ht="15.75" customHeight="1" x14ac:dyDescent="0.25">
      <c r="A178" s="82">
        <v>2.74</v>
      </c>
      <c r="B178" s="1">
        <v>1</v>
      </c>
    </row>
    <row r="179" spans="1:2" ht="15.75" customHeight="1" x14ac:dyDescent="0.25">
      <c r="A179" s="82">
        <v>2.75</v>
      </c>
      <c r="B179" s="1">
        <v>1</v>
      </c>
    </row>
    <row r="180" spans="1:2" ht="15.75" customHeight="1" x14ac:dyDescent="0.25">
      <c r="A180" s="1">
        <v>2.76</v>
      </c>
      <c r="B180" s="1">
        <v>1</v>
      </c>
    </row>
    <row r="181" spans="1:2" ht="15.75" customHeight="1" x14ac:dyDescent="0.25">
      <c r="A181" s="82">
        <v>2.77</v>
      </c>
      <c r="B181" s="1">
        <v>1</v>
      </c>
    </row>
    <row r="182" spans="1:2" ht="15.75" customHeight="1" x14ac:dyDescent="0.25">
      <c r="A182" s="82">
        <v>2.78</v>
      </c>
      <c r="B182" s="1">
        <v>1</v>
      </c>
    </row>
    <row r="183" spans="1:2" ht="15.75" customHeight="1" x14ac:dyDescent="0.25">
      <c r="A183" s="1">
        <v>2.79</v>
      </c>
      <c r="B183" s="1">
        <v>1</v>
      </c>
    </row>
    <row r="184" spans="1:2" ht="15.75" customHeight="1" x14ac:dyDescent="0.25">
      <c r="A184" s="82">
        <v>2.8</v>
      </c>
      <c r="B184" s="1">
        <v>1</v>
      </c>
    </row>
    <row r="185" spans="1:2" ht="15.75" customHeight="1" x14ac:dyDescent="0.25">
      <c r="A185" s="82">
        <v>2.81</v>
      </c>
      <c r="B185" s="1">
        <v>1</v>
      </c>
    </row>
    <row r="186" spans="1:2" ht="15.75" customHeight="1" x14ac:dyDescent="0.25">
      <c r="A186" s="1">
        <v>2.82</v>
      </c>
      <c r="B186" s="1">
        <v>1</v>
      </c>
    </row>
    <row r="187" spans="1:2" ht="15.75" customHeight="1" x14ac:dyDescent="0.25">
      <c r="A187" s="82">
        <v>2.83</v>
      </c>
      <c r="B187" s="1">
        <v>1</v>
      </c>
    </row>
    <row r="188" spans="1:2" ht="15.75" customHeight="1" x14ac:dyDescent="0.25">
      <c r="A188" s="82">
        <v>2.84</v>
      </c>
      <c r="B188" s="1">
        <v>1</v>
      </c>
    </row>
    <row r="189" spans="1:2" ht="15.75" customHeight="1" x14ac:dyDescent="0.25">
      <c r="A189" s="1">
        <v>2.85</v>
      </c>
      <c r="B189" s="1">
        <v>1</v>
      </c>
    </row>
    <row r="190" spans="1:2" ht="15.75" customHeight="1" x14ac:dyDescent="0.25">
      <c r="A190" s="82">
        <v>2.86</v>
      </c>
      <c r="B190" s="1">
        <v>1</v>
      </c>
    </row>
    <row r="191" spans="1:2" ht="15.75" customHeight="1" x14ac:dyDescent="0.25">
      <c r="A191" s="82">
        <v>2.87</v>
      </c>
      <c r="B191" s="1">
        <v>1</v>
      </c>
    </row>
    <row r="192" spans="1:2" ht="15.75" customHeight="1" x14ac:dyDescent="0.25">
      <c r="A192" s="1">
        <v>2.88</v>
      </c>
      <c r="B192" s="1">
        <v>1</v>
      </c>
    </row>
    <row r="193" spans="1:2" ht="15.75" customHeight="1" x14ac:dyDescent="0.25">
      <c r="A193" s="82">
        <v>2.89</v>
      </c>
      <c r="B193" s="1">
        <v>1</v>
      </c>
    </row>
    <row r="194" spans="1:2" ht="15.75" customHeight="1" x14ac:dyDescent="0.25">
      <c r="A194" s="82">
        <v>2.9</v>
      </c>
      <c r="B194" s="1">
        <v>1</v>
      </c>
    </row>
    <row r="195" spans="1:2" ht="15.75" customHeight="1" x14ac:dyDescent="0.25">
      <c r="A195" s="1">
        <v>2.91</v>
      </c>
      <c r="B195" s="1">
        <v>1</v>
      </c>
    </row>
    <row r="196" spans="1:2" ht="15.75" customHeight="1" x14ac:dyDescent="0.25">
      <c r="A196" s="82">
        <v>2.92</v>
      </c>
      <c r="B196" s="1">
        <v>1</v>
      </c>
    </row>
    <row r="197" spans="1:2" ht="15.75" customHeight="1" x14ac:dyDescent="0.25">
      <c r="A197" s="82">
        <v>2.93</v>
      </c>
      <c r="B197" s="1">
        <v>1</v>
      </c>
    </row>
    <row r="198" spans="1:2" ht="15.75" customHeight="1" x14ac:dyDescent="0.25">
      <c r="A198" s="1">
        <v>2.94</v>
      </c>
      <c r="B198" s="1">
        <v>1</v>
      </c>
    </row>
    <row r="199" spans="1:2" ht="15.75" customHeight="1" x14ac:dyDescent="0.25">
      <c r="A199" s="82">
        <v>2.95</v>
      </c>
      <c r="B199" s="1">
        <v>1</v>
      </c>
    </row>
    <row r="200" spans="1:2" ht="15.75" customHeight="1" x14ac:dyDescent="0.25">
      <c r="A200" s="82">
        <v>2.96</v>
      </c>
      <c r="B200" s="1">
        <v>1</v>
      </c>
    </row>
    <row r="201" spans="1:2" ht="15.75" customHeight="1" x14ac:dyDescent="0.25">
      <c r="A201" s="1">
        <v>2.97</v>
      </c>
      <c r="B201" s="1">
        <v>1</v>
      </c>
    </row>
    <row r="202" spans="1:2" ht="15.75" customHeight="1" x14ac:dyDescent="0.25">
      <c r="A202" s="82">
        <v>2.98</v>
      </c>
      <c r="B202" s="1">
        <v>1</v>
      </c>
    </row>
    <row r="203" spans="1:2" ht="15.75" customHeight="1" x14ac:dyDescent="0.25">
      <c r="A203" s="82">
        <v>2.99</v>
      </c>
      <c r="B203" s="1">
        <v>1</v>
      </c>
    </row>
    <row r="204" spans="1:2" ht="15.75" customHeight="1" x14ac:dyDescent="0.25">
      <c r="A204" s="82">
        <v>3</v>
      </c>
      <c r="B204" s="1">
        <v>0</v>
      </c>
    </row>
    <row r="205" spans="1:2" ht="15.75" customHeight="1" x14ac:dyDescent="0.25">
      <c r="A205" s="1">
        <v>3.01</v>
      </c>
      <c r="B205" s="1">
        <v>0</v>
      </c>
    </row>
    <row r="206" spans="1:2" ht="15.75" customHeight="1" x14ac:dyDescent="0.25">
      <c r="A206" s="82">
        <v>3.02</v>
      </c>
      <c r="B206" s="1">
        <v>0</v>
      </c>
    </row>
    <row r="207" spans="1:2" ht="15.75" customHeight="1" x14ac:dyDescent="0.25">
      <c r="A207" s="82">
        <v>3.03</v>
      </c>
      <c r="B207" s="1">
        <v>0</v>
      </c>
    </row>
    <row r="208" spans="1:2" ht="15.75" customHeight="1" x14ac:dyDescent="0.25">
      <c r="A208" s="1">
        <v>3.04</v>
      </c>
      <c r="B208" s="1">
        <v>0</v>
      </c>
    </row>
    <row r="209" spans="1:2" ht="15.75" customHeight="1" x14ac:dyDescent="0.25">
      <c r="A209" s="82">
        <v>3.05</v>
      </c>
      <c r="B209" s="1">
        <v>0</v>
      </c>
    </row>
    <row r="210" spans="1:2" ht="15.75" customHeight="1" x14ac:dyDescent="0.25">
      <c r="A210" s="82">
        <v>3.06</v>
      </c>
      <c r="B210" s="1">
        <v>0</v>
      </c>
    </row>
    <row r="211" spans="1:2" ht="15.75" customHeight="1" x14ac:dyDescent="0.25">
      <c r="A211" s="82">
        <v>3.07</v>
      </c>
      <c r="B211" s="1">
        <v>0</v>
      </c>
    </row>
    <row r="212" spans="1:2" ht="15.75" customHeight="1" x14ac:dyDescent="0.25">
      <c r="A212" s="1">
        <v>3.08</v>
      </c>
      <c r="B212" s="1">
        <v>0</v>
      </c>
    </row>
    <row r="213" spans="1:2" ht="15.75" customHeight="1" x14ac:dyDescent="0.25">
      <c r="A213" s="82">
        <v>3.09</v>
      </c>
      <c r="B213" s="1">
        <v>0</v>
      </c>
    </row>
    <row r="214" spans="1:2" ht="15.75" customHeight="1" x14ac:dyDescent="0.25">
      <c r="A214" s="82">
        <v>3.1</v>
      </c>
      <c r="B214" s="1">
        <v>0</v>
      </c>
    </row>
    <row r="215" spans="1:2" ht="15.75" customHeight="1" x14ac:dyDescent="0.25">
      <c r="A215" s="1">
        <v>3.11</v>
      </c>
      <c r="B215" s="1">
        <v>0</v>
      </c>
    </row>
    <row r="216" spans="1:2" ht="15.75" customHeight="1" x14ac:dyDescent="0.25">
      <c r="A216" s="82">
        <v>3.12</v>
      </c>
      <c r="B216" s="1">
        <v>0</v>
      </c>
    </row>
    <row r="217" spans="1:2" ht="15.75" customHeight="1" x14ac:dyDescent="0.25">
      <c r="A217" s="82">
        <v>3.13</v>
      </c>
      <c r="B217" s="1">
        <v>0</v>
      </c>
    </row>
    <row r="218" spans="1:2" ht="15.75" customHeight="1" x14ac:dyDescent="0.25">
      <c r="A218" s="82">
        <v>3.1400000000000099</v>
      </c>
      <c r="B218" s="1">
        <v>0</v>
      </c>
    </row>
    <row r="219" spans="1:2" ht="15.75" customHeight="1" x14ac:dyDescent="0.25">
      <c r="A219" s="1">
        <v>3.15</v>
      </c>
      <c r="B219" s="1">
        <v>0</v>
      </c>
    </row>
    <row r="220" spans="1:2" ht="15.75" customHeight="1" x14ac:dyDescent="0.25">
      <c r="A220" s="82">
        <v>3.1600000000000099</v>
      </c>
      <c r="B220" s="1">
        <v>0</v>
      </c>
    </row>
    <row r="221" spans="1:2" ht="15.75" customHeight="1" x14ac:dyDescent="0.25">
      <c r="A221" s="82">
        <v>3.17</v>
      </c>
      <c r="B221" s="1">
        <v>0</v>
      </c>
    </row>
    <row r="222" spans="1:2" ht="15.75" customHeight="1" x14ac:dyDescent="0.25">
      <c r="A222" s="1">
        <v>3.1800000000000099</v>
      </c>
      <c r="B222" s="1">
        <v>0</v>
      </c>
    </row>
    <row r="223" spans="1:2" ht="15.75" customHeight="1" x14ac:dyDescent="0.25">
      <c r="A223" s="82">
        <v>3.1900000000000102</v>
      </c>
      <c r="B223" s="1">
        <v>0</v>
      </c>
    </row>
    <row r="224" spans="1:2" ht="15.75" customHeight="1" x14ac:dyDescent="0.25">
      <c r="A224" s="82">
        <v>3.2000000000000099</v>
      </c>
      <c r="B224" s="1">
        <v>0</v>
      </c>
    </row>
    <row r="225" spans="1:2" ht="15.75" customHeight="1" x14ac:dyDescent="0.25">
      <c r="A225" s="82">
        <v>3.2100000000000102</v>
      </c>
      <c r="B225" s="1">
        <v>0</v>
      </c>
    </row>
    <row r="226" spans="1:2" ht="15.75" customHeight="1" x14ac:dyDescent="0.25">
      <c r="A226" s="1">
        <v>3.22000000000001</v>
      </c>
      <c r="B226" s="1">
        <v>0</v>
      </c>
    </row>
    <row r="227" spans="1:2" ht="15.75" customHeight="1" x14ac:dyDescent="0.25">
      <c r="A227" s="82">
        <v>3.2300000000000102</v>
      </c>
      <c r="B227" s="1">
        <v>0</v>
      </c>
    </row>
    <row r="228" spans="1:2" ht="15.75" customHeight="1" x14ac:dyDescent="0.25">
      <c r="A228" s="82">
        <v>3.24000000000001</v>
      </c>
      <c r="B228" s="1">
        <v>0</v>
      </c>
    </row>
    <row r="229" spans="1:2" ht="15.75" customHeight="1" x14ac:dyDescent="0.25">
      <c r="A229" s="1">
        <v>3.2500000000000102</v>
      </c>
      <c r="B229" s="1">
        <v>0</v>
      </c>
    </row>
    <row r="230" spans="1:2" ht="15.75" customHeight="1" x14ac:dyDescent="0.25">
      <c r="A230" s="82">
        <v>3.26000000000001</v>
      </c>
      <c r="B230" s="1">
        <v>0</v>
      </c>
    </row>
    <row r="231" spans="1:2" ht="15.75" customHeight="1" x14ac:dyDescent="0.25">
      <c r="A231" s="82">
        <v>3.2700000000000098</v>
      </c>
      <c r="B231" s="1">
        <v>0</v>
      </c>
    </row>
    <row r="232" spans="1:2" ht="15.75" customHeight="1" x14ac:dyDescent="0.25">
      <c r="A232" s="82">
        <v>3.28000000000001</v>
      </c>
      <c r="B232" s="1">
        <v>0</v>
      </c>
    </row>
    <row r="233" spans="1:2" ht="15.75" customHeight="1" x14ac:dyDescent="0.25">
      <c r="A233" s="1">
        <v>3.2900000000000098</v>
      </c>
      <c r="B233" s="1">
        <v>0</v>
      </c>
    </row>
    <row r="234" spans="1:2" ht="15.75" customHeight="1" x14ac:dyDescent="0.25">
      <c r="A234" s="82">
        <v>3.30000000000001</v>
      </c>
      <c r="B234" s="1">
        <v>0</v>
      </c>
    </row>
    <row r="235" spans="1:2" ht="15.75" customHeight="1" x14ac:dyDescent="0.25">
      <c r="A235" s="82">
        <v>3.3100000000000098</v>
      </c>
      <c r="B235" s="1">
        <v>0</v>
      </c>
    </row>
    <row r="236" spans="1:2" ht="15.75" customHeight="1" x14ac:dyDescent="0.25">
      <c r="A236" s="1">
        <v>3.3200000000000101</v>
      </c>
      <c r="B236" s="1">
        <v>0</v>
      </c>
    </row>
    <row r="237" spans="1:2" ht="15.75" customHeight="1" x14ac:dyDescent="0.25">
      <c r="A237" s="82">
        <v>3.3300000000000098</v>
      </c>
      <c r="B237" s="1">
        <v>0</v>
      </c>
    </row>
    <row r="238" spans="1:2" ht="15.75" customHeight="1" x14ac:dyDescent="0.25">
      <c r="A238" s="82">
        <v>3.3400000000000101</v>
      </c>
      <c r="B238" s="1">
        <v>0</v>
      </c>
    </row>
    <row r="239" spans="1:2" ht="15.75" customHeight="1" x14ac:dyDescent="0.25">
      <c r="A239" s="82">
        <v>3.3500000000000099</v>
      </c>
      <c r="B239" s="1">
        <v>0</v>
      </c>
    </row>
    <row r="240" spans="1:2" ht="15.75" customHeight="1" x14ac:dyDescent="0.25">
      <c r="A240" s="1">
        <v>3.3600000000000101</v>
      </c>
      <c r="B240" s="1">
        <v>0</v>
      </c>
    </row>
    <row r="241" spans="1:2" ht="15.75" customHeight="1" x14ac:dyDescent="0.25">
      <c r="A241" s="82">
        <v>3.3700000000000099</v>
      </c>
      <c r="B241" s="1">
        <v>0</v>
      </c>
    </row>
    <row r="242" spans="1:2" ht="15.75" customHeight="1" x14ac:dyDescent="0.25">
      <c r="A242" s="82">
        <v>3.3800000000000101</v>
      </c>
      <c r="B242" s="1">
        <v>0</v>
      </c>
    </row>
    <row r="243" spans="1:2" ht="15.75" customHeight="1" x14ac:dyDescent="0.25">
      <c r="A243" s="1">
        <v>3.3900000000000099</v>
      </c>
      <c r="B243" s="1">
        <v>0</v>
      </c>
    </row>
    <row r="244" spans="1:2" ht="15.75" customHeight="1" x14ac:dyDescent="0.25">
      <c r="A244" s="82">
        <v>3.4000000000000101</v>
      </c>
      <c r="B244" s="1">
        <v>0</v>
      </c>
    </row>
    <row r="245" spans="1:2" ht="15.75" customHeight="1" x14ac:dyDescent="0.25">
      <c r="A245" s="82">
        <v>3.4100000000000099</v>
      </c>
      <c r="B245" s="1">
        <v>0</v>
      </c>
    </row>
    <row r="246" spans="1:2" ht="15.75" customHeight="1" x14ac:dyDescent="0.25">
      <c r="A246" s="82">
        <v>3.4200000000000101</v>
      </c>
      <c r="B246" s="1">
        <v>0</v>
      </c>
    </row>
    <row r="247" spans="1:2" ht="15.75" customHeight="1" x14ac:dyDescent="0.25">
      <c r="A247" s="1">
        <v>3.4300000000000099</v>
      </c>
      <c r="B247" s="1">
        <v>0</v>
      </c>
    </row>
    <row r="248" spans="1:2" ht="15.75" customHeight="1" x14ac:dyDescent="0.25">
      <c r="A248" s="82">
        <v>3.4400000000000102</v>
      </c>
      <c r="B248" s="1">
        <v>0</v>
      </c>
    </row>
    <row r="249" spans="1:2" ht="15.75" customHeight="1" x14ac:dyDescent="0.25">
      <c r="A249" s="82">
        <v>3.4500000000000099</v>
      </c>
      <c r="B249" s="1">
        <v>0</v>
      </c>
    </row>
    <row r="250" spans="1:2" ht="15.75" customHeight="1" x14ac:dyDescent="0.25">
      <c r="A250" s="1">
        <v>3.4600000000000102</v>
      </c>
      <c r="B250" s="1">
        <v>0</v>
      </c>
    </row>
    <row r="251" spans="1:2" ht="15.75" customHeight="1" x14ac:dyDescent="0.25">
      <c r="A251" s="82">
        <v>3.47000000000001</v>
      </c>
      <c r="B251" s="1">
        <v>0</v>
      </c>
    </row>
    <row r="252" spans="1:2" ht="15.75" customHeight="1" x14ac:dyDescent="0.25">
      <c r="A252" s="82">
        <v>3.4800000000000102</v>
      </c>
      <c r="B252" s="1">
        <v>0</v>
      </c>
    </row>
    <row r="253" spans="1:2" ht="15.75" customHeight="1" x14ac:dyDescent="0.25">
      <c r="A253" s="82">
        <v>3.49000000000001</v>
      </c>
      <c r="B253" s="1">
        <v>0</v>
      </c>
    </row>
    <row r="254" spans="1:2" ht="15.75" customHeight="1" x14ac:dyDescent="0.25">
      <c r="A254" s="1">
        <v>3.5000000000000102</v>
      </c>
      <c r="B254" s="1">
        <v>0</v>
      </c>
    </row>
    <row r="255" spans="1:2" ht="15.75" customHeight="1" x14ac:dyDescent="0.25">
      <c r="A255" s="82">
        <v>3.51000000000001</v>
      </c>
      <c r="B255" s="1">
        <v>0</v>
      </c>
    </row>
    <row r="256" spans="1:2" ht="15.75" customHeight="1" x14ac:dyDescent="0.25">
      <c r="A256" s="82">
        <v>3.5200000000000098</v>
      </c>
      <c r="B256" s="1">
        <v>0</v>
      </c>
    </row>
    <row r="257" spans="1:2" ht="15.75" customHeight="1" x14ac:dyDescent="0.25">
      <c r="A257" s="1">
        <v>3.53000000000001</v>
      </c>
      <c r="B257" s="1">
        <v>0</v>
      </c>
    </row>
    <row r="258" spans="1:2" ht="15.75" customHeight="1" x14ac:dyDescent="0.25">
      <c r="A258" s="82">
        <v>3.5400000000000098</v>
      </c>
      <c r="B258" s="1">
        <v>0</v>
      </c>
    </row>
    <row r="259" spans="1:2" ht="15.75" customHeight="1" x14ac:dyDescent="0.25">
      <c r="A259" s="82">
        <v>3.55000000000001</v>
      </c>
      <c r="B259" s="1">
        <v>0</v>
      </c>
    </row>
    <row r="260" spans="1:2" ht="15.75" customHeight="1" x14ac:dyDescent="0.25">
      <c r="A260" s="82">
        <v>3.5600000000000098</v>
      </c>
      <c r="B260" s="1">
        <v>0</v>
      </c>
    </row>
    <row r="261" spans="1:2" ht="15.75" customHeight="1" x14ac:dyDescent="0.25">
      <c r="A261" s="1">
        <v>3.5700000000000101</v>
      </c>
      <c r="B261" s="1">
        <v>0</v>
      </c>
    </row>
    <row r="262" spans="1:2" ht="15.75" customHeight="1" x14ac:dyDescent="0.25">
      <c r="A262" s="82">
        <v>3.5800000000000201</v>
      </c>
      <c r="B262" s="1">
        <v>0</v>
      </c>
    </row>
    <row r="263" spans="1:2" ht="15.75" customHeight="1" x14ac:dyDescent="0.25">
      <c r="A263" s="82">
        <v>3.5900000000000101</v>
      </c>
      <c r="B263" s="1">
        <v>0</v>
      </c>
    </row>
    <row r="264" spans="1:2" ht="15.75" customHeight="1" x14ac:dyDescent="0.25">
      <c r="A264" s="1">
        <v>3.6000000000000099</v>
      </c>
      <c r="B264" s="1">
        <v>0</v>
      </c>
    </row>
    <row r="265" spans="1:2" ht="15.75" customHeight="1" x14ac:dyDescent="0.25">
      <c r="A265" s="82">
        <v>3.6100000000000101</v>
      </c>
      <c r="B265" s="1">
        <v>0</v>
      </c>
    </row>
    <row r="266" spans="1:2" ht="15.75" customHeight="1" x14ac:dyDescent="0.25">
      <c r="A266" s="82">
        <v>3.6200000000000201</v>
      </c>
      <c r="B266" s="1">
        <v>0</v>
      </c>
    </row>
    <row r="267" spans="1:2" ht="15.75" customHeight="1" x14ac:dyDescent="0.25">
      <c r="A267" s="82">
        <v>3.6300000000000199</v>
      </c>
      <c r="B267" s="1">
        <v>0</v>
      </c>
    </row>
    <row r="268" spans="1:2" ht="15.75" customHeight="1" x14ac:dyDescent="0.25">
      <c r="A268" s="1">
        <v>3.6400000000000201</v>
      </c>
      <c r="B268" s="1">
        <v>0</v>
      </c>
    </row>
    <row r="269" spans="1:2" ht="15.75" customHeight="1" x14ac:dyDescent="0.25">
      <c r="A269" s="82">
        <v>3.6500000000000199</v>
      </c>
      <c r="B269" s="1">
        <v>0</v>
      </c>
    </row>
    <row r="270" spans="1:2" ht="15.75" customHeight="1" x14ac:dyDescent="0.25">
      <c r="A270" s="82">
        <v>3.6600000000000201</v>
      </c>
      <c r="B270" s="1">
        <v>0</v>
      </c>
    </row>
    <row r="271" spans="1:2" ht="15.75" customHeight="1" x14ac:dyDescent="0.25">
      <c r="A271" s="1">
        <v>3.6700000000000199</v>
      </c>
      <c r="B271" s="1">
        <v>0</v>
      </c>
    </row>
    <row r="272" spans="1:2" ht="15.75" customHeight="1" x14ac:dyDescent="0.25">
      <c r="A272" s="82">
        <v>3.6800000000000201</v>
      </c>
      <c r="B272" s="1">
        <v>0</v>
      </c>
    </row>
    <row r="273" spans="1:2" ht="15.75" customHeight="1" x14ac:dyDescent="0.25">
      <c r="A273" s="82">
        <v>3.6900000000000199</v>
      </c>
      <c r="B273" s="1">
        <v>0</v>
      </c>
    </row>
    <row r="274" spans="1:2" ht="15.75" customHeight="1" x14ac:dyDescent="0.25">
      <c r="A274" s="82">
        <v>3.7000000000000202</v>
      </c>
      <c r="B274" s="1">
        <v>0</v>
      </c>
    </row>
    <row r="275" spans="1:2" ht="15.75" customHeight="1" x14ac:dyDescent="0.25">
      <c r="A275" s="1">
        <v>3.7100000000000199</v>
      </c>
      <c r="B275" s="1">
        <v>0</v>
      </c>
    </row>
    <row r="276" spans="1:2" ht="15.75" customHeight="1" x14ac:dyDescent="0.25">
      <c r="A276" s="82">
        <v>3.7200000000000202</v>
      </c>
      <c r="B276" s="1">
        <v>0</v>
      </c>
    </row>
    <row r="277" spans="1:2" ht="15.75" customHeight="1" x14ac:dyDescent="0.25">
      <c r="A277" s="82">
        <v>3.73000000000002</v>
      </c>
      <c r="B277" s="1">
        <v>0</v>
      </c>
    </row>
    <row r="278" spans="1:2" ht="15.75" customHeight="1" x14ac:dyDescent="0.25">
      <c r="A278" s="1">
        <v>3.7400000000000202</v>
      </c>
      <c r="B278" s="1">
        <v>0</v>
      </c>
    </row>
    <row r="279" spans="1:2" ht="15.75" customHeight="1" x14ac:dyDescent="0.25">
      <c r="A279" s="82">
        <v>3.75000000000002</v>
      </c>
      <c r="B279" s="1">
        <v>0</v>
      </c>
    </row>
    <row r="280" spans="1:2" ht="15.75" customHeight="1" x14ac:dyDescent="0.25">
      <c r="A280" s="82">
        <v>3.7600000000000202</v>
      </c>
      <c r="B280" s="1">
        <v>0</v>
      </c>
    </row>
    <row r="281" spans="1:2" ht="15.75" customHeight="1" x14ac:dyDescent="0.25">
      <c r="A281" s="82">
        <v>3.77000000000002</v>
      </c>
      <c r="B281" s="1">
        <v>0</v>
      </c>
    </row>
    <row r="282" spans="1:2" ht="15.75" customHeight="1" x14ac:dyDescent="0.25">
      <c r="A282" s="1">
        <v>3.7800000000000198</v>
      </c>
      <c r="B282" s="1">
        <v>0</v>
      </c>
    </row>
    <row r="283" spans="1:2" ht="15.75" customHeight="1" x14ac:dyDescent="0.25">
      <c r="A283" s="82">
        <v>3.79000000000002</v>
      </c>
      <c r="B283" s="1">
        <v>0</v>
      </c>
    </row>
    <row r="284" spans="1:2" ht="15.75" customHeight="1" x14ac:dyDescent="0.25">
      <c r="A284" s="82">
        <v>3.8000000000000198</v>
      </c>
      <c r="B284" s="1">
        <v>0</v>
      </c>
    </row>
    <row r="285" spans="1:2" ht="15.75" customHeight="1" x14ac:dyDescent="0.25">
      <c r="A285" s="1">
        <v>3.81000000000002</v>
      </c>
      <c r="B285" s="1">
        <v>0</v>
      </c>
    </row>
    <row r="286" spans="1:2" ht="15.75" customHeight="1" x14ac:dyDescent="0.25">
      <c r="A286" s="82">
        <v>3.8200000000000198</v>
      </c>
      <c r="B286" s="1">
        <v>0</v>
      </c>
    </row>
    <row r="287" spans="1:2" ht="15.75" customHeight="1" x14ac:dyDescent="0.25">
      <c r="A287" s="82">
        <v>3.8300000000000201</v>
      </c>
      <c r="B287" s="1">
        <v>0</v>
      </c>
    </row>
    <row r="288" spans="1:2" ht="15.75" customHeight="1" x14ac:dyDescent="0.25">
      <c r="A288" s="82">
        <v>3.8400000000000198</v>
      </c>
      <c r="B288" s="1">
        <v>0</v>
      </c>
    </row>
    <row r="289" spans="1:2" ht="15.75" customHeight="1" x14ac:dyDescent="0.25">
      <c r="A289" s="1">
        <v>3.8500000000000201</v>
      </c>
      <c r="B289" s="1">
        <v>0</v>
      </c>
    </row>
    <row r="290" spans="1:2" ht="15.75" customHeight="1" x14ac:dyDescent="0.25">
      <c r="A290" s="82">
        <v>3.8600000000000199</v>
      </c>
      <c r="B290" s="1">
        <v>0</v>
      </c>
    </row>
    <row r="291" spans="1:2" ht="15.75" customHeight="1" x14ac:dyDescent="0.25">
      <c r="A291" s="82">
        <v>3.8700000000000201</v>
      </c>
      <c r="B291" s="1">
        <v>0</v>
      </c>
    </row>
    <row r="292" spans="1:2" ht="15.75" customHeight="1" x14ac:dyDescent="0.25">
      <c r="A292" s="1">
        <v>3.8800000000000199</v>
      </c>
      <c r="B292" s="1">
        <v>0</v>
      </c>
    </row>
    <row r="293" spans="1:2" ht="15.75" customHeight="1" x14ac:dyDescent="0.25">
      <c r="A293" s="82">
        <v>3.8900000000000201</v>
      </c>
      <c r="B293" s="1">
        <v>0</v>
      </c>
    </row>
    <row r="294" spans="1:2" ht="15.75" customHeight="1" x14ac:dyDescent="0.25">
      <c r="A294" s="82">
        <v>3.9000000000000199</v>
      </c>
      <c r="B294" s="1">
        <v>0</v>
      </c>
    </row>
    <row r="295" spans="1:2" ht="15.75" customHeight="1" x14ac:dyDescent="0.25">
      <c r="A295" s="82">
        <v>3.9100000000000201</v>
      </c>
      <c r="B295" s="1">
        <v>0</v>
      </c>
    </row>
    <row r="296" spans="1:2" ht="15.75" customHeight="1" x14ac:dyDescent="0.25">
      <c r="A296" s="1">
        <v>3.9200000000000199</v>
      </c>
      <c r="B296" s="1">
        <v>0</v>
      </c>
    </row>
    <row r="297" spans="1:2" ht="15.75" customHeight="1" x14ac:dyDescent="0.25">
      <c r="A297" s="82">
        <v>3.9300000000000201</v>
      </c>
      <c r="B297" s="1">
        <v>0</v>
      </c>
    </row>
    <row r="298" spans="1:2" ht="15.75" customHeight="1" x14ac:dyDescent="0.25">
      <c r="A298" s="82">
        <v>3.9400000000000199</v>
      </c>
      <c r="B298" s="1">
        <v>0</v>
      </c>
    </row>
    <row r="299" spans="1:2" ht="15.75" customHeight="1" x14ac:dyDescent="0.25">
      <c r="A299" s="1">
        <v>3.9500000000000202</v>
      </c>
      <c r="B299" s="1">
        <v>0</v>
      </c>
    </row>
    <row r="300" spans="1:2" ht="15.75" customHeight="1" x14ac:dyDescent="0.25">
      <c r="A300" s="82">
        <v>3.9600000000000199</v>
      </c>
      <c r="B300" s="1">
        <v>0</v>
      </c>
    </row>
    <row r="301" spans="1:2" ht="15.75" customHeight="1" x14ac:dyDescent="0.25">
      <c r="A301" s="82">
        <v>3.9700000000000202</v>
      </c>
      <c r="B301" s="1">
        <v>0</v>
      </c>
    </row>
    <row r="302" spans="1:2" ht="15.75" customHeight="1" x14ac:dyDescent="0.25">
      <c r="A302" s="82">
        <v>3.98000000000002</v>
      </c>
      <c r="B302" s="1">
        <v>0</v>
      </c>
    </row>
    <row r="303" spans="1:2" ht="15.75" customHeight="1" x14ac:dyDescent="0.25">
      <c r="A303" s="1">
        <v>3.9900000000000202</v>
      </c>
      <c r="B303" s="1">
        <v>0</v>
      </c>
    </row>
    <row r="304" spans="1:2" ht="15.75" customHeight="1" x14ac:dyDescent="0.25">
      <c r="A304" s="82">
        <v>4.0000000000000204</v>
      </c>
      <c r="B304" s="1">
        <v>0</v>
      </c>
    </row>
    <row r="305" spans="1:2" ht="15.75" customHeight="1" x14ac:dyDescent="0.25">
      <c r="A305" s="82">
        <v>4.0100000000000202</v>
      </c>
      <c r="B305" s="1">
        <v>0</v>
      </c>
    </row>
    <row r="306" spans="1:2" ht="15.75" customHeight="1" x14ac:dyDescent="0.25">
      <c r="A306" s="1">
        <v>4.02000000000002</v>
      </c>
      <c r="B306" s="1">
        <v>0</v>
      </c>
    </row>
    <row r="307" spans="1:2" ht="15.75" customHeight="1" x14ac:dyDescent="0.25">
      <c r="A307" s="82">
        <v>4.0300000000000296</v>
      </c>
      <c r="B307" s="1">
        <v>0</v>
      </c>
    </row>
    <row r="308" spans="1:2" ht="15.75" customHeight="1" x14ac:dyDescent="0.25">
      <c r="A308" s="82">
        <v>4.0400000000000302</v>
      </c>
      <c r="B308" s="1">
        <v>0</v>
      </c>
    </row>
    <row r="309" spans="1:2" ht="15.75" customHeight="1" x14ac:dyDescent="0.25">
      <c r="A309" s="82">
        <v>4.05000000000003</v>
      </c>
      <c r="B309" s="1">
        <v>0</v>
      </c>
    </row>
    <row r="310" spans="1:2" ht="15.75" customHeight="1" x14ac:dyDescent="0.25">
      <c r="A310" s="1">
        <v>4.0600000000000298</v>
      </c>
      <c r="B310" s="1">
        <v>0</v>
      </c>
    </row>
    <row r="311" spans="1:2" ht="15.75" customHeight="1" x14ac:dyDescent="0.25">
      <c r="A311" s="82">
        <v>4.0700000000000296</v>
      </c>
      <c r="B311" s="1">
        <v>0</v>
      </c>
    </row>
    <row r="312" spans="1:2" ht="15.75" customHeight="1" x14ac:dyDescent="0.25">
      <c r="A312" s="82">
        <v>4.0800000000000303</v>
      </c>
      <c r="B312" s="1">
        <v>0</v>
      </c>
    </row>
    <row r="313" spans="1:2" ht="15.75" customHeight="1" x14ac:dyDescent="0.25">
      <c r="A313" s="1">
        <v>4.0900000000000301</v>
      </c>
      <c r="B313" s="1">
        <v>0</v>
      </c>
    </row>
    <row r="314" spans="1:2" ht="15.75" customHeight="1" x14ac:dyDescent="0.25">
      <c r="A314" s="82">
        <v>4.1000000000000298</v>
      </c>
      <c r="B314" s="1">
        <v>0</v>
      </c>
    </row>
    <row r="315" spans="1:2" ht="15.75" customHeight="1" x14ac:dyDescent="0.25">
      <c r="A315" s="82">
        <v>4.1100000000000296</v>
      </c>
      <c r="B315" s="1">
        <v>0</v>
      </c>
    </row>
    <row r="316" spans="1:2" ht="15.75" customHeight="1" x14ac:dyDescent="0.25">
      <c r="A316" s="82">
        <v>4.1200000000000303</v>
      </c>
      <c r="B316" s="1">
        <v>0</v>
      </c>
    </row>
    <row r="317" spans="1:2" ht="15.75" customHeight="1" x14ac:dyDescent="0.25">
      <c r="A317" s="1">
        <v>4.1300000000000301</v>
      </c>
      <c r="B317" s="1">
        <v>0</v>
      </c>
    </row>
    <row r="318" spans="1:2" ht="15.75" customHeight="1" x14ac:dyDescent="0.25">
      <c r="A318" s="82">
        <v>4.1400000000000299</v>
      </c>
      <c r="B318" s="1">
        <v>0</v>
      </c>
    </row>
    <row r="319" spans="1:2" ht="15.75" customHeight="1" x14ac:dyDescent="0.25">
      <c r="A319" s="82">
        <v>4.1500000000000297</v>
      </c>
      <c r="B319" s="1">
        <v>0</v>
      </c>
    </row>
    <row r="320" spans="1:2" ht="15.75" customHeight="1" x14ac:dyDescent="0.25">
      <c r="A320" s="1">
        <v>4.1600000000000303</v>
      </c>
      <c r="B320" s="1">
        <v>0</v>
      </c>
    </row>
    <row r="321" spans="1:2" ht="15.75" customHeight="1" x14ac:dyDescent="0.25">
      <c r="A321" s="82">
        <v>4.1700000000000301</v>
      </c>
      <c r="B321" s="1">
        <v>0</v>
      </c>
    </row>
    <row r="322" spans="1:2" ht="15.75" customHeight="1" x14ac:dyDescent="0.25">
      <c r="A322" s="82">
        <v>4.1800000000000299</v>
      </c>
      <c r="B322" s="1">
        <v>0</v>
      </c>
    </row>
    <row r="323" spans="1:2" ht="15.75" customHeight="1" x14ac:dyDescent="0.25">
      <c r="A323" s="82">
        <v>4.1900000000000297</v>
      </c>
      <c r="B323" s="1">
        <v>0</v>
      </c>
    </row>
    <row r="324" spans="1:2" ht="15.75" customHeight="1" x14ac:dyDescent="0.25">
      <c r="A324" s="1">
        <v>4.2000000000000304</v>
      </c>
      <c r="B324" s="1">
        <v>0</v>
      </c>
    </row>
    <row r="325" spans="1:2" ht="15.75" customHeight="1" x14ac:dyDescent="0.25">
      <c r="A325" s="82">
        <v>4.2100000000000302</v>
      </c>
      <c r="B325" s="1">
        <v>0</v>
      </c>
    </row>
    <row r="326" spans="1:2" ht="15.75" customHeight="1" x14ac:dyDescent="0.25">
      <c r="A326" s="82">
        <v>4.2200000000000299</v>
      </c>
      <c r="B326" s="1">
        <v>0</v>
      </c>
    </row>
    <row r="327" spans="1:2" ht="15.75" customHeight="1" x14ac:dyDescent="0.25">
      <c r="A327" s="1">
        <v>4.2300000000000297</v>
      </c>
      <c r="B327" s="1">
        <v>0</v>
      </c>
    </row>
    <row r="328" spans="1:2" ht="15.75" customHeight="1" x14ac:dyDescent="0.25">
      <c r="A328" s="82">
        <v>4.2400000000000304</v>
      </c>
      <c r="B328" s="1">
        <v>0</v>
      </c>
    </row>
    <row r="329" spans="1:2" ht="15.75" customHeight="1" x14ac:dyDescent="0.25">
      <c r="A329" s="82">
        <v>4.2500000000000302</v>
      </c>
      <c r="B329" s="1">
        <v>0</v>
      </c>
    </row>
    <row r="330" spans="1:2" ht="15.75" customHeight="1" x14ac:dyDescent="0.25">
      <c r="A330" s="82">
        <v>4.26000000000003</v>
      </c>
      <c r="B330" s="1">
        <v>0</v>
      </c>
    </row>
    <row r="331" spans="1:2" ht="15.75" customHeight="1" x14ac:dyDescent="0.25">
      <c r="A331" s="1">
        <v>4.2700000000000298</v>
      </c>
      <c r="B331" s="1">
        <v>0</v>
      </c>
    </row>
    <row r="332" spans="1:2" ht="15.75" customHeight="1" x14ac:dyDescent="0.25">
      <c r="A332" s="82">
        <v>4.2800000000000296</v>
      </c>
      <c r="B332" s="1">
        <v>0</v>
      </c>
    </row>
    <row r="333" spans="1:2" ht="15.75" customHeight="1" x14ac:dyDescent="0.25">
      <c r="A333" s="82">
        <v>4.2900000000000302</v>
      </c>
      <c r="B333" s="1">
        <v>0</v>
      </c>
    </row>
    <row r="334" spans="1:2" ht="15.75" customHeight="1" x14ac:dyDescent="0.25">
      <c r="A334" s="1">
        <v>4.30000000000003</v>
      </c>
      <c r="B334" s="1">
        <v>0</v>
      </c>
    </row>
    <row r="335" spans="1:2" ht="15.75" customHeight="1" x14ac:dyDescent="0.25">
      <c r="A335" s="82">
        <v>4.3100000000000298</v>
      </c>
      <c r="B335" s="1">
        <v>0</v>
      </c>
    </row>
    <row r="336" spans="1:2" ht="15.75" customHeight="1" x14ac:dyDescent="0.25">
      <c r="A336" s="82">
        <v>4.3200000000000296</v>
      </c>
      <c r="B336" s="1">
        <v>0</v>
      </c>
    </row>
    <row r="337" spans="1:2" ht="15.75" customHeight="1" x14ac:dyDescent="0.25">
      <c r="A337" s="82">
        <v>4.3300000000000303</v>
      </c>
      <c r="B337" s="1">
        <v>0</v>
      </c>
    </row>
    <row r="338" spans="1:2" ht="15.75" customHeight="1" x14ac:dyDescent="0.25">
      <c r="A338" s="1">
        <v>4.3400000000000301</v>
      </c>
      <c r="B338" s="1">
        <v>0</v>
      </c>
    </row>
    <row r="339" spans="1:2" ht="15.75" customHeight="1" x14ac:dyDescent="0.25">
      <c r="A339" s="82">
        <v>4.3500000000000298</v>
      </c>
      <c r="B339" s="1">
        <v>0</v>
      </c>
    </row>
    <row r="340" spans="1:2" ht="15.75" customHeight="1" x14ac:dyDescent="0.25">
      <c r="A340" s="82">
        <v>4.3600000000000296</v>
      </c>
      <c r="B340" s="1">
        <v>0</v>
      </c>
    </row>
    <row r="341" spans="1:2" ht="15.75" customHeight="1" x14ac:dyDescent="0.25">
      <c r="A341" s="1">
        <v>4.3700000000000303</v>
      </c>
      <c r="B341" s="1">
        <v>0</v>
      </c>
    </row>
    <row r="342" spans="1:2" ht="15.75" customHeight="1" x14ac:dyDescent="0.25">
      <c r="A342" s="82">
        <v>4.3800000000000301</v>
      </c>
      <c r="B342" s="1">
        <v>0</v>
      </c>
    </row>
    <row r="343" spans="1:2" ht="15.75" customHeight="1" x14ac:dyDescent="0.25">
      <c r="A343" s="82">
        <v>4.3900000000000299</v>
      </c>
      <c r="B343" s="1">
        <v>0</v>
      </c>
    </row>
    <row r="344" spans="1:2" ht="15.75" customHeight="1" x14ac:dyDescent="0.25">
      <c r="A344" s="82">
        <v>4.4000000000000297</v>
      </c>
      <c r="B344" s="1">
        <v>0</v>
      </c>
    </row>
    <row r="345" spans="1:2" ht="15.75" customHeight="1" x14ac:dyDescent="0.25">
      <c r="A345" s="1">
        <v>4.4100000000000303</v>
      </c>
      <c r="B345" s="1">
        <v>0</v>
      </c>
    </row>
    <row r="346" spans="1:2" ht="15.75" customHeight="1" x14ac:dyDescent="0.25">
      <c r="A346" s="82">
        <v>4.4200000000000301</v>
      </c>
      <c r="B346" s="1">
        <v>0</v>
      </c>
    </row>
    <row r="347" spans="1:2" ht="15.75" customHeight="1" x14ac:dyDescent="0.25">
      <c r="A347" s="82">
        <v>4.4300000000000299</v>
      </c>
      <c r="B347" s="1">
        <v>0</v>
      </c>
    </row>
    <row r="348" spans="1:2" ht="15.75" customHeight="1" x14ac:dyDescent="0.25">
      <c r="A348" s="1">
        <v>4.4400000000000297</v>
      </c>
      <c r="B348" s="1">
        <v>0</v>
      </c>
    </row>
    <row r="349" spans="1:2" ht="15.75" customHeight="1" x14ac:dyDescent="0.25">
      <c r="A349" s="82">
        <v>4.4500000000000304</v>
      </c>
      <c r="B349" s="1">
        <v>0</v>
      </c>
    </row>
    <row r="350" spans="1:2" ht="15.75" customHeight="1" x14ac:dyDescent="0.25">
      <c r="A350" s="82">
        <v>4.4600000000000399</v>
      </c>
      <c r="B350" s="1">
        <v>0</v>
      </c>
    </row>
    <row r="351" spans="1:2" ht="15.75" customHeight="1" x14ac:dyDescent="0.25">
      <c r="A351" s="82">
        <v>4.4700000000000397</v>
      </c>
      <c r="B351" s="1">
        <v>0</v>
      </c>
    </row>
    <row r="352" spans="1:2" ht="15.75" customHeight="1" x14ac:dyDescent="0.25">
      <c r="A352" s="1">
        <v>4.4800000000000404</v>
      </c>
      <c r="B352" s="1">
        <v>0</v>
      </c>
    </row>
    <row r="353" spans="1:2" ht="15.75" customHeight="1" x14ac:dyDescent="0.25">
      <c r="A353" s="82">
        <v>4.4900000000000402</v>
      </c>
      <c r="B353" s="1">
        <v>0</v>
      </c>
    </row>
    <row r="354" spans="1:2" ht="15.75" customHeight="1" x14ac:dyDescent="0.25">
      <c r="A354" s="82">
        <v>4.50000000000004</v>
      </c>
      <c r="B354" s="1">
        <v>0</v>
      </c>
    </row>
    <row r="355" spans="1:2" ht="15.75" customHeight="1" x14ac:dyDescent="0.25">
      <c r="A355" s="1">
        <v>4.5100000000000398</v>
      </c>
      <c r="B355" s="1">
        <v>0</v>
      </c>
    </row>
    <row r="356" spans="1:2" ht="15.75" customHeight="1" x14ac:dyDescent="0.25">
      <c r="A356" s="82">
        <v>4.5200000000000404</v>
      </c>
      <c r="B356" s="1">
        <v>0</v>
      </c>
    </row>
    <row r="357" spans="1:2" ht="15.75" customHeight="1" x14ac:dyDescent="0.25">
      <c r="A357" s="82">
        <v>4.5300000000000402</v>
      </c>
      <c r="B357" s="1">
        <v>0</v>
      </c>
    </row>
    <row r="358" spans="1:2" ht="15.75" customHeight="1" x14ac:dyDescent="0.25">
      <c r="A358" s="82">
        <v>4.54000000000004</v>
      </c>
      <c r="B358" s="1">
        <v>0</v>
      </c>
    </row>
    <row r="359" spans="1:2" ht="15.75" customHeight="1" x14ac:dyDescent="0.25">
      <c r="A359" s="1">
        <v>4.5500000000000398</v>
      </c>
      <c r="B359" s="1">
        <v>0</v>
      </c>
    </row>
    <row r="360" spans="1:2" ht="15.75" customHeight="1" x14ac:dyDescent="0.25">
      <c r="A360" s="82">
        <v>4.5600000000000396</v>
      </c>
      <c r="B360" s="1">
        <v>0</v>
      </c>
    </row>
    <row r="361" spans="1:2" ht="15.75" customHeight="1" x14ac:dyDescent="0.25">
      <c r="A361" s="82">
        <v>4.5700000000000403</v>
      </c>
      <c r="B361" s="1">
        <v>0</v>
      </c>
    </row>
    <row r="362" spans="1:2" ht="15.75" customHeight="1" x14ac:dyDescent="0.25">
      <c r="A362" s="1">
        <v>4.58000000000004</v>
      </c>
      <c r="B362" s="1">
        <v>0</v>
      </c>
    </row>
    <row r="363" spans="1:2" ht="15.75" customHeight="1" x14ac:dyDescent="0.25">
      <c r="A363" s="82">
        <v>4.5900000000000398</v>
      </c>
      <c r="B363" s="1">
        <v>0</v>
      </c>
    </row>
    <row r="364" spans="1:2" ht="15.75" customHeight="1" x14ac:dyDescent="0.25">
      <c r="A364" s="82">
        <v>4.6000000000000396</v>
      </c>
      <c r="B364" s="1">
        <v>0</v>
      </c>
    </row>
    <row r="365" spans="1:2" ht="15.75" customHeight="1" x14ac:dyDescent="0.25">
      <c r="A365" s="82">
        <v>4.6100000000000403</v>
      </c>
      <c r="B365" s="1">
        <v>0</v>
      </c>
    </row>
    <row r="366" spans="1:2" ht="15.75" customHeight="1" x14ac:dyDescent="0.25">
      <c r="A366" s="1">
        <v>4.6200000000000401</v>
      </c>
      <c r="B366" s="1">
        <v>0</v>
      </c>
    </row>
    <row r="367" spans="1:2" ht="15.75" customHeight="1" x14ac:dyDescent="0.25">
      <c r="A367" s="82">
        <v>4.6300000000000399</v>
      </c>
      <c r="B367" s="1">
        <v>0</v>
      </c>
    </row>
    <row r="368" spans="1:2" ht="15.75" customHeight="1" x14ac:dyDescent="0.25">
      <c r="A368" s="82">
        <v>4.6400000000000396</v>
      </c>
      <c r="B368" s="1">
        <v>0</v>
      </c>
    </row>
    <row r="369" spans="1:2" ht="15.75" customHeight="1" x14ac:dyDescent="0.25">
      <c r="A369" s="1">
        <v>4.6500000000000403</v>
      </c>
      <c r="B369" s="1">
        <v>0</v>
      </c>
    </row>
    <row r="370" spans="1:2" ht="15.75" customHeight="1" x14ac:dyDescent="0.25">
      <c r="A370" s="82">
        <v>4.6600000000000401</v>
      </c>
      <c r="B370" s="1">
        <v>0</v>
      </c>
    </row>
    <row r="371" spans="1:2" ht="15.75" customHeight="1" x14ac:dyDescent="0.25">
      <c r="A371" s="82">
        <v>4.6700000000000399</v>
      </c>
      <c r="B371" s="1">
        <v>0</v>
      </c>
    </row>
    <row r="372" spans="1:2" ht="15.75" customHeight="1" x14ac:dyDescent="0.25">
      <c r="A372" s="82">
        <v>4.6800000000000397</v>
      </c>
      <c r="B372" s="1">
        <v>0</v>
      </c>
    </row>
    <row r="373" spans="1:2" ht="15.75" customHeight="1" x14ac:dyDescent="0.25">
      <c r="A373" s="1">
        <v>4.6900000000000404</v>
      </c>
      <c r="B373" s="1">
        <v>0</v>
      </c>
    </row>
    <row r="374" spans="1:2" ht="15.75" customHeight="1" x14ac:dyDescent="0.25">
      <c r="A374" s="82">
        <v>4.7000000000000401</v>
      </c>
      <c r="B374" s="1">
        <v>0</v>
      </c>
    </row>
    <row r="375" spans="1:2" ht="15.75" customHeight="1" x14ac:dyDescent="0.25">
      <c r="A375" s="82">
        <v>4.7100000000000399</v>
      </c>
      <c r="B375" s="1">
        <v>0</v>
      </c>
    </row>
    <row r="376" spans="1:2" ht="15.75" customHeight="1" x14ac:dyDescent="0.25">
      <c r="A376" s="1">
        <v>4.7200000000000397</v>
      </c>
      <c r="B376" s="1">
        <v>0</v>
      </c>
    </row>
    <row r="377" spans="1:2" ht="15.75" customHeight="1" x14ac:dyDescent="0.25">
      <c r="A377" s="82">
        <v>4.7300000000000404</v>
      </c>
      <c r="B377" s="1">
        <v>0</v>
      </c>
    </row>
    <row r="378" spans="1:2" ht="15.75" customHeight="1" x14ac:dyDescent="0.25">
      <c r="A378" s="82">
        <v>4.7400000000000402</v>
      </c>
      <c r="B378" s="1">
        <v>0</v>
      </c>
    </row>
    <row r="379" spans="1:2" ht="15.75" customHeight="1" x14ac:dyDescent="0.25">
      <c r="A379" s="82">
        <v>4.75000000000004</v>
      </c>
      <c r="B379" s="1">
        <v>0</v>
      </c>
    </row>
    <row r="380" spans="1:2" ht="15.75" customHeight="1" x14ac:dyDescent="0.25">
      <c r="A380" s="1">
        <v>4.7600000000000398</v>
      </c>
      <c r="B380" s="1">
        <v>0</v>
      </c>
    </row>
    <row r="381" spans="1:2" ht="15.75" customHeight="1" x14ac:dyDescent="0.25">
      <c r="A381" s="82">
        <v>4.7700000000000404</v>
      </c>
      <c r="B381" s="1">
        <v>0</v>
      </c>
    </row>
    <row r="382" spans="1:2" ht="15.75" customHeight="1" x14ac:dyDescent="0.25">
      <c r="A382" s="82">
        <v>4.7800000000000402</v>
      </c>
      <c r="B382" s="1">
        <v>0</v>
      </c>
    </row>
    <row r="383" spans="1:2" ht="15.75" customHeight="1" x14ac:dyDescent="0.25">
      <c r="A383" s="1">
        <v>4.79000000000004</v>
      </c>
      <c r="B383" s="1">
        <v>0</v>
      </c>
    </row>
    <row r="384" spans="1:2" ht="15.75" customHeight="1" x14ac:dyDescent="0.25">
      <c r="A384" s="82">
        <v>4.8000000000000398</v>
      </c>
      <c r="B384" s="1">
        <v>0</v>
      </c>
    </row>
    <row r="385" spans="1:2" ht="15.75" customHeight="1" x14ac:dyDescent="0.25">
      <c r="A385" s="82">
        <v>4.8100000000000396</v>
      </c>
      <c r="B385" s="1">
        <v>0</v>
      </c>
    </row>
    <row r="386" spans="1:2" ht="15.75" customHeight="1" x14ac:dyDescent="0.25">
      <c r="A386" s="82">
        <v>4.8200000000000403</v>
      </c>
      <c r="B386" s="1">
        <v>0</v>
      </c>
    </row>
    <row r="387" spans="1:2" ht="15.75" customHeight="1" x14ac:dyDescent="0.25">
      <c r="A387" s="1">
        <v>4.83000000000004</v>
      </c>
      <c r="B387" s="1">
        <v>0</v>
      </c>
    </row>
    <row r="388" spans="1:2" ht="15.75" customHeight="1" x14ac:dyDescent="0.25">
      <c r="A388" s="82">
        <v>4.8400000000000398</v>
      </c>
      <c r="B388" s="1">
        <v>0</v>
      </c>
    </row>
    <row r="389" spans="1:2" ht="15.75" customHeight="1" x14ac:dyDescent="0.25">
      <c r="A389" s="82">
        <v>4.8500000000000396</v>
      </c>
      <c r="B389" s="1">
        <v>0</v>
      </c>
    </row>
    <row r="390" spans="1:2" ht="15.75" customHeight="1" x14ac:dyDescent="0.25">
      <c r="A390" s="1">
        <v>4.8600000000000403</v>
      </c>
      <c r="B390" s="1">
        <v>0</v>
      </c>
    </row>
    <row r="391" spans="1:2" ht="15.75" customHeight="1" x14ac:dyDescent="0.25">
      <c r="A391" s="82">
        <v>4.8700000000000401</v>
      </c>
      <c r="B391" s="1">
        <v>0</v>
      </c>
    </row>
    <row r="392" spans="1:2" ht="15.75" customHeight="1" x14ac:dyDescent="0.25">
      <c r="A392" s="82">
        <v>4.8800000000000399</v>
      </c>
      <c r="B392" s="1">
        <v>0</v>
      </c>
    </row>
    <row r="393" spans="1:2" ht="15.75" customHeight="1" x14ac:dyDescent="0.25">
      <c r="A393" s="82">
        <v>4.8900000000000503</v>
      </c>
      <c r="B393" s="1">
        <v>0</v>
      </c>
    </row>
    <row r="394" spans="1:2" ht="15.75" customHeight="1" x14ac:dyDescent="0.25">
      <c r="A394" s="1">
        <v>4.9000000000000501</v>
      </c>
      <c r="B394" s="1">
        <v>0</v>
      </c>
    </row>
    <row r="395" spans="1:2" ht="15.75" customHeight="1" x14ac:dyDescent="0.25">
      <c r="A395" s="82">
        <v>4.9100000000000499</v>
      </c>
      <c r="B395" s="1">
        <v>0</v>
      </c>
    </row>
    <row r="396" spans="1:2" ht="15.75" customHeight="1" x14ac:dyDescent="0.25">
      <c r="A396" s="82">
        <v>4.9200000000000497</v>
      </c>
      <c r="B396" s="1">
        <v>0</v>
      </c>
    </row>
    <row r="397" spans="1:2" ht="15.75" customHeight="1" x14ac:dyDescent="0.25">
      <c r="A397" s="1">
        <v>4.9300000000000503</v>
      </c>
      <c r="B397" s="1">
        <v>0</v>
      </c>
    </row>
    <row r="398" spans="1:2" ht="15.75" customHeight="1" x14ac:dyDescent="0.25">
      <c r="A398" s="82">
        <v>4.9400000000000501</v>
      </c>
      <c r="B398" s="1">
        <v>0</v>
      </c>
    </row>
    <row r="399" spans="1:2" ht="15.75" customHeight="1" x14ac:dyDescent="0.25">
      <c r="A399" s="82">
        <v>4.9500000000000499</v>
      </c>
      <c r="B399" s="1">
        <v>0</v>
      </c>
    </row>
    <row r="400" spans="1:2" ht="15.75" customHeight="1" x14ac:dyDescent="0.25">
      <c r="A400" s="82">
        <v>4.9600000000000497</v>
      </c>
      <c r="B400" s="1">
        <v>0</v>
      </c>
    </row>
    <row r="401" spans="1:2" ht="15.75" customHeight="1" x14ac:dyDescent="0.25">
      <c r="A401" s="1">
        <v>4.9700000000000504</v>
      </c>
      <c r="B401" s="1">
        <v>0</v>
      </c>
    </row>
    <row r="402" spans="1:2" ht="15.75" customHeight="1" x14ac:dyDescent="0.25">
      <c r="A402" s="82">
        <v>4.9800000000000502</v>
      </c>
      <c r="B402" s="1">
        <v>0</v>
      </c>
    </row>
    <row r="403" spans="1:2" ht="15.75" customHeight="1" x14ac:dyDescent="0.25">
      <c r="A403" s="82">
        <v>4.99000000000005</v>
      </c>
      <c r="B403" s="1">
        <v>0</v>
      </c>
    </row>
    <row r="404" spans="1:2" ht="15.75" customHeight="1" x14ac:dyDescent="0.25">
      <c r="A404" s="1">
        <v>5.0000000000000497</v>
      </c>
      <c r="B404" s="1">
        <v>0</v>
      </c>
    </row>
    <row r="405" spans="1:2" ht="15.75" customHeight="1" x14ac:dyDescent="0.25"/>
    <row r="406" spans="1:2" ht="15.75" customHeight="1" x14ac:dyDescent="0.25"/>
    <row r="407" spans="1:2" ht="15.75" customHeight="1" x14ac:dyDescent="0.25"/>
    <row r="408" spans="1:2" ht="15.75" customHeight="1" x14ac:dyDescent="0.25"/>
    <row r="409" spans="1:2" ht="15.75" customHeight="1" x14ac:dyDescent="0.25"/>
    <row r="410" spans="1:2" ht="15.75" customHeight="1" x14ac:dyDescent="0.25"/>
    <row r="411" spans="1:2" ht="15.75" customHeight="1" x14ac:dyDescent="0.25"/>
    <row r="412" spans="1:2" ht="15.75" customHeight="1" x14ac:dyDescent="0.25"/>
    <row r="413" spans="1:2" ht="15.75" customHeight="1" x14ac:dyDescent="0.25"/>
    <row r="414" spans="1:2" ht="15.75" customHeight="1" x14ac:dyDescent="0.25"/>
    <row r="415" spans="1:2" ht="15.75" customHeight="1" x14ac:dyDescent="0.25"/>
    <row r="416" spans="1:2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E9:G9"/>
    <mergeCell ref="E1:G1"/>
  </mergeCells>
  <pageMargins left="0.7" right="0.7" top="0.78740157499999996" bottom="0.78740157499999996" header="0" footer="0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1"/>
  <sheetViews>
    <sheetView topLeftCell="T1" workbookViewId="0">
      <selection activeCell="Y14" sqref="Y14"/>
    </sheetView>
  </sheetViews>
  <sheetFormatPr defaultColWidth="14.42578125" defaultRowHeight="15" customHeight="1" x14ac:dyDescent="0.25"/>
  <cols>
    <col min="1" max="1" width="10.140625" style="87" customWidth="1"/>
    <col min="2" max="2" width="10.28515625" style="87" customWidth="1"/>
    <col min="3" max="3" width="10" style="87" customWidth="1"/>
    <col min="4" max="4" width="23.5703125" style="87" customWidth="1"/>
    <col min="5" max="5" width="13.28515625" style="87" customWidth="1"/>
    <col min="6" max="6" width="14.42578125" style="87" customWidth="1"/>
    <col min="7" max="7" width="10.7109375" style="87" customWidth="1"/>
    <col min="8" max="8" width="13.140625" style="87" customWidth="1"/>
    <col min="9" max="9" width="14" style="87" customWidth="1"/>
    <col min="10" max="12" width="8.7109375" style="87" customWidth="1"/>
    <col min="13" max="13" width="13.140625" style="87" customWidth="1"/>
    <col min="14" max="14" width="8.7109375" style="87" customWidth="1"/>
    <col min="15" max="15" width="33.42578125" style="87" customWidth="1"/>
    <col min="16" max="16" width="8.7109375" style="87" customWidth="1"/>
    <col min="17" max="17" width="30.42578125" style="87" customWidth="1"/>
    <col min="18" max="18" width="26.5703125" style="87" customWidth="1"/>
    <col min="19" max="19" width="38.5703125" style="87" customWidth="1"/>
    <col min="20" max="20" width="45.140625" style="87" customWidth="1"/>
    <col min="21" max="21" width="46.140625" style="87" customWidth="1"/>
    <col min="22" max="22" width="22.42578125" style="87" customWidth="1"/>
    <col min="23" max="23" width="22.7109375" style="87" customWidth="1"/>
    <col min="24" max="24" width="8.7109375" style="87" customWidth="1"/>
    <col min="25" max="25" width="71.5703125" style="87" customWidth="1"/>
    <col min="26" max="26" width="8.7109375" style="87" customWidth="1"/>
    <col min="27" max="27" width="31.28515625" style="87" customWidth="1"/>
  </cols>
  <sheetData>
    <row r="1" spans="1:27" ht="46.5" customHeight="1" x14ac:dyDescent="0.25">
      <c r="A1" s="84" t="s">
        <v>78</v>
      </c>
      <c r="B1" s="84" t="s">
        <v>79</v>
      </c>
      <c r="C1" s="84" t="s">
        <v>80</v>
      </c>
      <c r="D1" s="84" t="s">
        <v>81</v>
      </c>
      <c r="E1" s="84" t="s">
        <v>82</v>
      </c>
      <c r="F1" s="84" t="s">
        <v>83</v>
      </c>
      <c r="G1" s="84" t="s">
        <v>84</v>
      </c>
      <c r="H1" s="84" t="s">
        <v>85</v>
      </c>
      <c r="I1" s="84" t="s">
        <v>86</v>
      </c>
      <c r="J1" s="84" t="s">
        <v>87</v>
      </c>
      <c r="K1" s="84" t="s">
        <v>88</v>
      </c>
      <c r="L1" s="84" t="s">
        <v>63</v>
      </c>
      <c r="M1" s="84" t="s">
        <v>40</v>
      </c>
      <c r="O1" s="1" t="s">
        <v>89</v>
      </c>
      <c r="Q1" s="1" t="s">
        <v>90</v>
      </c>
      <c r="R1" s="1" t="s">
        <v>91</v>
      </c>
      <c r="S1" s="1" t="s">
        <v>92</v>
      </c>
      <c r="T1" s="1" t="s">
        <v>93</v>
      </c>
      <c r="U1" s="1" t="s">
        <v>94</v>
      </c>
      <c r="V1" s="1" t="s">
        <v>95</v>
      </c>
      <c r="W1" s="1" t="s">
        <v>96</v>
      </c>
      <c r="Y1" s="1" t="s">
        <v>97</v>
      </c>
      <c r="AA1" s="85" t="s">
        <v>40</v>
      </c>
    </row>
    <row r="2" spans="1:27" x14ac:dyDescent="0.25">
      <c r="A2" s="1">
        <v>1</v>
      </c>
      <c r="B2" s="1">
        <v>1</v>
      </c>
      <c r="C2" s="1"/>
      <c r="D2" s="1">
        <v>0</v>
      </c>
      <c r="E2" s="1">
        <v>0</v>
      </c>
      <c r="F2" s="1">
        <v>0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0</v>
      </c>
      <c r="O2" s="1" t="s">
        <v>98</v>
      </c>
      <c r="Q2" s="1" t="s">
        <v>98</v>
      </c>
      <c r="R2" s="1">
        <v>30</v>
      </c>
      <c r="S2" s="1">
        <v>60</v>
      </c>
      <c r="T2" s="1">
        <v>30</v>
      </c>
      <c r="U2" s="1">
        <v>60</v>
      </c>
      <c r="V2" s="1">
        <v>10</v>
      </c>
      <c r="W2" s="1">
        <v>20</v>
      </c>
      <c r="Y2" s="1" t="s">
        <v>99</v>
      </c>
      <c r="AA2" s="1">
        <v>0</v>
      </c>
    </row>
    <row r="3" spans="1:27" x14ac:dyDescent="0.25">
      <c r="A3" s="1">
        <v>3</v>
      </c>
      <c r="B3" s="1">
        <v>2</v>
      </c>
      <c r="C3" s="1"/>
      <c r="D3" s="1">
        <v>1</v>
      </c>
      <c r="E3" s="1">
        <v>1</v>
      </c>
      <c r="F3" s="1">
        <v>1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10</v>
      </c>
      <c r="O3" s="1" t="s">
        <v>100</v>
      </c>
      <c r="Q3" s="1" t="s">
        <v>100</v>
      </c>
      <c r="R3" s="1">
        <v>30</v>
      </c>
      <c r="S3" s="1">
        <v>60</v>
      </c>
      <c r="T3" s="1">
        <v>30</v>
      </c>
      <c r="U3" s="1">
        <v>60</v>
      </c>
      <c r="V3" s="1">
        <v>10</v>
      </c>
      <c r="W3" s="1">
        <v>30</v>
      </c>
      <c r="Y3" s="1" t="s">
        <v>101</v>
      </c>
      <c r="AA3" s="1">
        <v>10</v>
      </c>
    </row>
    <row r="4" spans="1:27" x14ac:dyDescent="0.25">
      <c r="A4" s="1">
        <v>5</v>
      </c>
      <c r="B4" s="1">
        <v>3</v>
      </c>
      <c r="C4" s="1"/>
      <c r="D4" s="1">
        <v>2</v>
      </c>
      <c r="E4" s="1">
        <v>2</v>
      </c>
      <c r="F4" s="1">
        <v>2</v>
      </c>
      <c r="G4" s="1">
        <v>3</v>
      </c>
      <c r="H4" s="1">
        <v>3</v>
      </c>
      <c r="I4" s="1">
        <v>3</v>
      </c>
      <c r="J4" s="1">
        <v>3</v>
      </c>
      <c r="K4" s="1">
        <v>3</v>
      </c>
      <c r="L4" s="1">
        <v>3</v>
      </c>
      <c r="M4" s="1"/>
      <c r="O4" s="1" t="s">
        <v>102</v>
      </c>
      <c r="Q4" s="1" t="s">
        <v>102</v>
      </c>
      <c r="R4" s="1">
        <v>50</v>
      </c>
      <c r="S4" s="1">
        <v>80</v>
      </c>
      <c r="T4" s="1">
        <v>10</v>
      </c>
      <c r="U4" s="1">
        <v>40</v>
      </c>
      <c r="V4" s="1">
        <v>10</v>
      </c>
      <c r="W4" s="1">
        <v>30</v>
      </c>
      <c r="Y4" s="1" t="s">
        <v>103</v>
      </c>
    </row>
    <row r="5" spans="1:27" x14ac:dyDescent="0.25">
      <c r="A5" s="1"/>
      <c r="B5" s="1">
        <v>4</v>
      </c>
      <c r="C5" s="1"/>
      <c r="D5" s="1">
        <v>3</v>
      </c>
      <c r="E5" s="1">
        <v>3</v>
      </c>
      <c r="F5" s="1">
        <v>3</v>
      </c>
      <c r="G5" s="1">
        <v>4</v>
      </c>
      <c r="H5" s="1">
        <v>4</v>
      </c>
      <c r="I5" s="1">
        <v>4</v>
      </c>
      <c r="J5" s="1">
        <v>4</v>
      </c>
      <c r="K5" s="1">
        <v>4</v>
      </c>
      <c r="L5" s="1">
        <v>4</v>
      </c>
      <c r="M5" s="1"/>
      <c r="O5" s="1" t="s">
        <v>104</v>
      </c>
      <c r="Q5" s="1" t="s">
        <v>104</v>
      </c>
      <c r="R5" s="1">
        <v>60</v>
      </c>
      <c r="S5" s="1">
        <v>90</v>
      </c>
      <c r="T5" s="1">
        <v>0</v>
      </c>
      <c r="U5" s="1">
        <v>0</v>
      </c>
      <c r="V5" s="1">
        <v>10</v>
      </c>
      <c r="W5" s="1">
        <v>40</v>
      </c>
      <c r="Y5" s="1" t="s">
        <v>105</v>
      </c>
    </row>
    <row r="6" spans="1:27" x14ac:dyDescent="0.25">
      <c r="A6" s="1"/>
      <c r="B6" s="1">
        <v>5</v>
      </c>
      <c r="C6" s="1"/>
      <c r="D6" s="1">
        <v>4</v>
      </c>
      <c r="E6" s="1">
        <v>4</v>
      </c>
      <c r="F6" s="1">
        <v>4</v>
      </c>
      <c r="G6" s="1">
        <v>5</v>
      </c>
      <c r="H6" s="1">
        <v>5</v>
      </c>
      <c r="I6" s="1">
        <v>5</v>
      </c>
      <c r="J6" s="1">
        <v>5</v>
      </c>
      <c r="K6" s="1">
        <v>5</v>
      </c>
      <c r="L6" s="1">
        <v>5</v>
      </c>
      <c r="M6" s="1"/>
      <c r="O6" s="1" t="s">
        <v>106</v>
      </c>
      <c r="Q6" s="1" t="s">
        <v>106</v>
      </c>
      <c r="R6" s="1">
        <v>30</v>
      </c>
      <c r="S6" s="1">
        <v>60</v>
      </c>
      <c r="T6" s="1">
        <v>30</v>
      </c>
      <c r="U6" s="1">
        <v>60</v>
      </c>
      <c r="V6" s="1">
        <v>10</v>
      </c>
      <c r="W6" s="1">
        <v>30</v>
      </c>
      <c r="Y6" s="1" t="s">
        <v>107</v>
      </c>
    </row>
    <row r="7" spans="1:27" x14ac:dyDescent="0.25">
      <c r="A7" s="1"/>
      <c r="B7" s="1"/>
      <c r="C7" s="1"/>
      <c r="D7" s="1">
        <v>5</v>
      </c>
      <c r="E7" s="1">
        <v>5</v>
      </c>
      <c r="F7" s="1"/>
      <c r="G7" s="1">
        <v>6</v>
      </c>
      <c r="H7" s="1">
        <v>6</v>
      </c>
      <c r="I7" s="1">
        <v>6</v>
      </c>
      <c r="J7" s="1">
        <v>6</v>
      </c>
      <c r="K7" s="1">
        <v>6</v>
      </c>
      <c r="L7" s="1"/>
      <c r="M7" s="1"/>
      <c r="O7" s="1" t="s">
        <v>108</v>
      </c>
      <c r="Q7" s="1" t="s">
        <v>108</v>
      </c>
      <c r="R7" s="1">
        <v>25</v>
      </c>
      <c r="S7" s="1">
        <v>50</v>
      </c>
      <c r="T7" s="1">
        <v>25</v>
      </c>
      <c r="U7" s="1">
        <v>50</v>
      </c>
      <c r="V7" s="1">
        <v>25</v>
      </c>
      <c r="W7" s="1">
        <v>50</v>
      </c>
      <c r="Y7" s="1" t="s">
        <v>5</v>
      </c>
    </row>
    <row r="8" spans="1:27" x14ac:dyDescent="0.25">
      <c r="A8" s="1"/>
      <c r="B8" s="1"/>
      <c r="C8" s="1"/>
      <c r="D8" s="1">
        <v>6</v>
      </c>
      <c r="E8" s="1">
        <v>6</v>
      </c>
      <c r="F8" s="1"/>
      <c r="G8" s="1">
        <v>7</v>
      </c>
      <c r="H8" s="1">
        <v>7</v>
      </c>
      <c r="I8" s="1">
        <v>7</v>
      </c>
      <c r="J8" s="1">
        <v>7</v>
      </c>
      <c r="K8" s="1">
        <v>7</v>
      </c>
      <c r="L8" s="1"/>
      <c r="M8" s="1"/>
      <c r="O8" s="1" t="s">
        <v>109</v>
      </c>
      <c r="Q8" s="1" t="s">
        <v>109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Y8" s="1" t="s">
        <v>110</v>
      </c>
    </row>
    <row r="9" spans="1:27" x14ac:dyDescent="0.25">
      <c r="A9" s="1"/>
      <c r="B9" s="1"/>
      <c r="C9" s="1"/>
      <c r="D9" s="1">
        <v>7</v>
      </c>
      <c r="E9" s="1">
        <v>7</v>
      </c>
      <c r="F9" s="1"/>
      <c r="G9" s="1">
        <v>8</v>
      </c>
      <c r="H9" s="1">
        <v>8</v>
      </c>
      <c r="I9" s="1">
        <v>8</v>
      </c>
      <c r="J9" s="1">
        <v>8</v>
      </c>
      <c r="K9" s="1">
        <v>8</v>
      </c>
      <c r="L9" s="1"/>
      <c r="M9" s="1"/>
      <c r="Y9" s="1" t="s">
        <v>111</v>
      </c>
    </row>
    <row r="10" spans="1:27" x14ac:dyDescent="0.25">
      <c r="A10" s="1"/>
      <c r="B10" s="1"/>
      <c r="C10" s="1"/>
      <c r="D10" s="1">
        <v>8</v>
      </c>
      <c r="E10" s="1"/>
      <c r="F10" s="1"/>
      <c r="G10" s="1">
        <v>9</v>
      </c>
      <c r="H10" s="1">
        <v>9</v>
      </c>
      <c r="I10" s="1">
        <v>9</v>
      </c>
      <c r="J10" s="1">
        <v>9</v>
      </c>
      <c r="K10" s="1">
        <v>9</v>
      </c>
      <c r="L10" s="1"/>
      <c r="M10" s="1"/>
      <c r="Q10" s="1" t="s">
        <v>112</v>
      </c>
      <c r="R10" s="1" t="s">
        <v>91</v>
      </c>
      <c r="S10" s="1" t="s">
        <v>92</v>
      </c>
      <c r="T10" s="1" t="s">
        <v>93</v>
      </c>
      <c r="U10" s="1" t="s">
        <v>94</v>
      </c>
      <c r="V10" s="1" t="s">
        <v>95</v>
      </c>
      <c r="W10" s="1" t="s">
        <v>96</v>
      </c>
      <c r="Y10" s="1" t="s">
        <v>113</v>
      </c>
    </row>
    <row r="11" spans="1:27" x14ac:dyDescent="0.25">
      <c r="A11" s="1"/>
      <c r="B11" s="1"/>
      <c r="C11" s="1"/>
      <c r="D11" s="1">
        <v>9</v>
      </c>
      <c r="E11" s="1"/>
      <c r="F11" s="1"/>
      <c r="G11" s="1">
        <v>10</v>
      </c>
      <c r="H11" s="1">
        <v>10</v>
      </c>
      <c r="I11" s="1">
        <v>10</v>
      </c>
      <c r="J11" s="1">
        <v>10</v>
      </c>
      <c r="K11" s="1">
        <v>10</v>
      </c>
      <c r="L11" s="1"/>
      <c r="M11" s="1"/>
      <c r="Q11" s="1">
        <f>'1. část'!B12</f>
        <v>0</v>
      </c>
      <c r="R11" s="1" t="e">
        <f>VLOOKUP(Číselníky!$Q11,Číselníky!$Q$2:$W$8,2,FALSE)</f>
        <v>#N/A</v>
      </c>
      <c r="S11" s="1" t="e">
        <f>VLOOKUP(Číselníky!$Q11,Číselníky!$Q$2:$W$8,3,FALSE)</f>
        <v>#N/A</v>
      </c>
      <c r="T11" s="1" t="e">
        <f>VLOOKUP(Číselníky!$Q11,Číselníky!$Q$2:$W$8,4,FALSE)</f>
        <v>#N/A</v>
      </c>
      <c r="U11" s="1" t="e">
        <f>VLOOKUP(Číselníky!$Q11,Číselníky!$Q$2:$W$8,5,FALSE)</f>
        <v>#N/A</v>
      </c>
      <c r="V11" s="1" t="e">
        <f>VLOOKUP(Číselníky!$Q11,Číselníky!$Q$2:$W$8,6,FALSE)</f>
        <v>#N/A</v>
      </c>
      <c r="W11" s="1" t="e">
        <f>VLOOKUP(Číselníky!$Q11,Číselníky!$Q$2:$W$8,7,FALSE)</f>
        <v>#N/A</v>
      </c>
      <c r="Y11" s="1" t="s">
        <v>114</v>
      </c>
    </row>
    <row r="12" spans="1:27" x14ac:dyDescent="0.25">
      <c r="A12" s="1"/>
      <c r="B12" s="1"/>
      <c r="C12" s="1"/>
      <c r="D12" s="1">
        <v>10</v>
      </c>
      <c r="E12" s="1"/>
      <c r="F12" s="1"/>
      <c r="G12" s="1"/>
      <c r="H12" s="1">
        <v>11</v>
      </c>
      <c r="I12" s="1">
        <v>11</v>
      </c>
      <c r="J12" s="1">
        <v>11</v>
      </c>
      <c r="K12" s="1"/>
      <c r="L12" s="1"/>
      <c r="M12" s="1"/>
      <c r="Y12" s="1" t="s">
        <v>115</v>
      </c>
    </row>
    <row r="13" spans="1:27" x14ac:dyDescent="0.25">
      <c r="A13" s="1"/>
      <c r="B13" s="1"/>
      <c r="C13" s="1"/>
      <c r="D13" s="1"/>
      <c r="E13" s="1"/>
      <c r="F13" s="1"/>
      <c r="G13" s="1"/>
      <c r="H13" s="1">
        <v>12</v>
      </c>
      <c r="I13" s="1">
        <v>12</v>
      </c>
      <c r="J13" s="1">
        <v>12</v>
      </c>
      <c r="K13" s="1"/>
      <c r="L13" s="1"/>
      <c r="M13" s="1"/>
      <c r="Y13" s="1" t="s">
        <v>116</v>
      </c>
    </row>
    <row r="14" spans="1:27" x14ac:dyDescent="0.25">
      <c r="A14" s="1"/>
      <c r="B14" s="1"/>
      <c r="C14" s="1"/>
      <c r="D14" s="1"/>
      <c r="E14" s="1"/>
      <c r="F14" s="1"/>
      <c r="G14" s="1"/>
      <c r="H14" s="1">
        <v>13</v>
      </c>
      <c r="I14" s="1">
        <v>13</v>
      </c>
      <c r="J14" s="1">
        <v>13</v>
      </c>
      <c r="K14" s="1"/>
      <c r="L14" s="1"/>
      <c r="M14" s="1"/>
      <c r="Y14" s="1" t="s">
        <v>117</v>
      </c>
    </row>
    <row r="15" spans="1:27" x14ac:dyDescent="0.25">
      <c r="A15" s="1"/>
      <c r="B15" s="1"/>
      <c r="C15" s="1"/>
      <c r="D15" s="1"/>
      <c r="E15" s="1"/>
      <c r="F15" s="1"/>
      <c r="G15" s="1"/>
      <c r="H15" s="1">
        <v>14</v>
      </c>
      <c r="I15" s="1">
        <v>14</v>
      </c>
      <c r="J15" s="1">
        <v>14</v>
      </c>
      <c r="K15" s="1"/>
      <c r="L15" s="1"/>
      <c r="M15" s="1"/>
      <c r="S15" s="80"/>
      <c r="Y15" s="1" t="s">
        <v>118</v>
      </c>
    </row>
    <row r="16" spans="1:27" x14ac:dyDescent="0.25">
      <c r="A16" s="1"/>
      <c r="B16" s="1"/>
      <c r="C16" s="1"/>
      <c r="D16" s="1"/>
      <c r="E16" s="1"/>
      <c r="F16" s="1"/>
      <c r="G16" s="1"/>
      <c r="H16" s="1">
        <v>15</v>
      </c>
      <c r="I16" s="1">
        <v>15</v>
      </c>
      <c r="J16" s="1">
        <v>15</v>
      </c>
      <c r="K16" s="1"/>
      <c r="L16" s="1"/>
      <c r="M16" s="1"/>
      <c r="Y16" s="1" t="s">
        <v>119</v>
      </c>
    </row>
    <row r="17" spans="1:25" x14ac:dyDescent="0.25">
      <c r="A17" s="1"/>
      <c r="B17" s="1"/>
      <c r="C17" s="1"/>
      <c r="D17" s="1"/>
      <c r="E17" s="1"/>
      <c r="F17" s="1"/>
      <c r="G17" s="1"/>
      <c r="H17" s="1">
        <v>16</v>
      </c>
      <c r="I17" s="1">
        <v>16</v>
      </c>
      <c r="J17" s="1">
        <v>16</v>
      </c>
      <c r="K17" s="1"/>
      <c r="L17" s="1"/>
      <c r="M17" s="1"/>
      <c r="Y17" s="1" t="s">
        <v>120</v>
      </c>
    </row>
    <row r="18" spans="1:25" x14ac:dyDescent="0.25">
      <c r="A18" s="1"/>
      <c r="B18" s="1"/>
      <c r="C18" s="1"/>
      <c r="D18" s="1"/>
      <c r="E18" s="1"/>
      <c r="F18" s="1"/>
      <c r="G18" s="1"/>
      <c r="H18" s="1">
        <v>17</v>
      </c>
      <c r="I18" s="1">
        <v>17</v>
      </c>
      <c r="J18" s="1">
        <v>17</v>
      </c>
      <c r="K18" s="1"/>
      <c r="L18" s="1"/>
      <c r="M18" s="1"/>
      <c r="Y18" s="1" t="s">
        <v>121</v>
      </c>
    </row>
    <row r="19" spans="1:25" x14ac:dyDescent="0.25">
      <c r="A19" s="1"/>
      <c r="B19" s="1"/>
      <c r="C19" s="1"/>
      <c r="D19" s="1"/>
      <c r="E19" s="1"/>
      <c r="F19" s="1"/>
      <c r="G19" s="1"/>
      <c r="H19" s="1">
        <v>18</v>
      </c>
      <c r="I19" s="1">
        <v>18</v>
      </c>
      <c r="J19" s="1">
        <v>18</v>
      </c>
      <c r="K19" s="1"/>
      <c r="L19" s="1"/>
      <c r="M19" s="1"/>
      <c r="Y19" s="1" t="s">
        <v>122</v>
      </c>
    </row>
    <row r="20" spans="1:25" x14ac:dyDescent="0.25">
      <c r="A20" s="1"/>
      <c r="B20" s="1"/>
      <c r="C20" s="1"/>
      <c r="D20" s="1"/>
      <c r="E20" s="1"/>
      <c r="F20" s="1"/>
      <c r="G20" s="1"/>
      <c r="H20" s="1">
        <v>19</v>
      </c>
      <c r="I20" s="1">
        <v>19</v>
      </c>
      <c r="J20" s="1">
        <v>19</v>
      </c>
      <c r="K20" s="1"/>
      <c r="L20" s="1"/>
      <c r="M20" s="1"/>
      <c r="Y20" s="1" t="s">
        <v>123</v>
      </c>
    </row>
    <row r="21" spans="1:25" ht="15.75" customHeight="1" x14ac:dyDescent="0.25">
      <c r="A21" s="1"/>
      <c r="B21" s="1"/>
      <c r="C21" s="1"/>
      <c r="D21" s="1"/>
      <c r="E21" s="1"/>
      <c r="F21" s="1"/>
      <c r="G21" s="1"/>
      <c r="H21" s="1">
        <v>20</v>
      </c>
      <c r="I21" s="1">
        <v>20</v>
      </c>
      <c r="J21" s="1">
        <v>20</v>
      </c>
      <c r="K21" s="1"/>
      <c r="L21" s="1"/>
      <c r="M21" s="1"/>
      <c r="Y21" s="1" t="s">
        <v>124</v>
      </c>
    </row>
    <row r="22" spans="1:25" ht="15.75" customHeight="1" x14ac:dyDescent="0.25">
      <c r="A22" s="1"/>
      <c r="B22" s="1"/>
      <c r="C22" s="1"/>
      <c r="D22" s="1"/>
      <c r="E22" s="1"/>
      <c r="F22" s="1"/>
      <c r="G22" s="1"/>
      <c r="H22" s="1">
        <v>21</v>
      </c>
      <c r="I22" s="1">
        <v>21</v>
      </c>
      <c r="J22" s="1">
        <v>21</v>
      </c>
      <c r="K22" s="1"/>
      <c r="L22" s="1"/>
      <c r="M22" s="1"/>
      <c r="Y22" s="1" t="s">
        <v>125</v>
      </c>
    </row>
    <row r="23" spans="1:25" ht="15.75" customHeight="1" x14ac:dyDescent="0.25">
      <c r="A23" s="1"/>
      <c r="B23" s="1"/>
      <c r="C23" s="1"/>
      <c r="D23" s="1"/>
      <c r="E23" s="1"/>
      <c r="F23" s="1"/>
      <c r="G23" s="1"/>
      <c r="H23" s="1">
        <v>22</v>
      </c>
      <c r="I23" s="1">
        <v>22</v>
      </c>
      <c r="J23" s="1">
        <v>22</v>
      </c>
      <c r="K23" s="1"/>
      <c r="L23" s="1"/>
      <c r="M23" s="1"/>
      <c r="Y23" s="1" t="s">
        <v>223</v>
      </c>
    </row>
    <row r="24" spans="1:25" ht="15.75" customHeight="1" x14ac:dyDescent="0.25">
      <c r="A24" s="1"/>
      <c r="B24" s="1"/>
      <c r="C24" s="1"/>
      <c r="D24" s="1"/>
      <c r="E24" s="1"/>
      <c r="F24" s="1"/>
      <c r="G24" s="1"/>
      <c r="H24" s="1">
        <v>23</v>
      </c>
      <c r="I24" s="1">
        <v>23</v>
      </c>
      <c r="J24" s="1">
        <v>23</v>
      </c>
      <c r="K24" s="1"/>
      <c r="L24" s="1"/>
      <c r="M24" s="1"/>
      <c r="Y24" s="1" t="s">
        <v>224</v>
      </c>
    </row>
    <row r="25" spans="1:25" ht="15.75" customHeight="1" x14ac:dyDescent="0.25">
      <c r="A25" s="1"/>
      <c r="B25" s="1"/>
      <c r="C25" s="1"/>
      <c r="D25" s="1"/>
      <c r="E25" s="1"/>
      <c r="F25" s="1"/>
      <c r="G25" s="1"/>
      <c r="H25" s="1">
        <v>24</v>
      </c>
      <c r="I25" s="1">
        <v>24</v>
      </c>
      <c r="J25" s="1">
        <v>24</v>
      </c>
      <c r="K25" s="1"/>
      <c r="L25" s="1"/>
      <c r="M25" s="1"/>
      <c r="Y25" s="1" t="s">
        <v>126</v>
      </c>
    </row>
    <row r="26" spans="1:25" ht="15.75" customHeight="1" x14ac:dyDescent="0.25">
      <c r="A26" s="1"/>
      <c r="B26" s="1"/>
      <c r="C26" s="1"/>
      <c r="D26" s="1"/>
      <c r="E26" s="1"/>
      <c r="F26" s="1"/>
      <c r="G26" s="1"/>
      <c r="H26" s="1">
        <v>25</v>
      </c>
      <c r="I26" s="1">
        <v>25</v>
      </c>
      <c r="J26" s="1">
        <v>25</v>
      </c>
      <c r="K26" s="1"/>
      <c r="L26" s="1"/>
      <c r="M26" s="1"/>
      <c r="Y26" s="1" t="s">
        <v>127</v>
      </c>
    </row>
    <row r="27" spans="1:25" ht="15.75" customHeight="1" x14ac:dyDescent="0.25">
      <c r="A27" s="1"/>
      <c r="B27" s="1"/>
      <c r="C27" s="1"/>
      <c r="D27" s="1"/>
      <c r="E27" s="1"/>
      <c r="F27" s="1"/>
      <c r="G27" s="1"/>
      <c r="H27" s="1">
        <v>26</v>
      </c>
      <c r="I27" s="1">
        <v>26</v>
      </c>
      <c r="J27" s="1">
        <v>26</v>
      </c>
      <c r="K27" s="1"/>
      <c r="L27" s="1"/>
      <c r="M27" s="1"/>
      <c r="Y27" s="1" t="s">
        <v>128</v>
      </c>
    </row>
    <row r="28" spans="1:25" ht="15.75" customHeight="1" x14ac:dyDescent="0.25">
      <c r="A28" s="1"/>
      <c r="B28" s="1"/>
      <c r="C28" s="1"/>
      <c r="D28" s="1"/>
      <c r="E28" s="1"/>
      <c r="F28" s="1"/>
      <c r="G28" s="1"/>
      <c r="H28" s="1">
        <v>27</v>
      </c>
      <c r="I28" s="1">
        <v>27</v>
      </c>
      <c r="J28" s="1">
        <v>27</v>
      </c>
      <c r="K28" s="1"/>
      <c r="L28" s="1"/>
      <c r="M28" s="1"/>
      <c r="Y28" s="1" t="s">
        <v>129</v>
      </c>
    </row>
    <row r="29" spans="1:25" ht="15.75" customHeight="1" x14ac:dyDescent="0.25">
      <c r="A29" s="1"/>
      <c r="B29" s="1"/>
      <c r="C29" s="1"/>
      <c r="D29" s="1"/>
      <c r="E29" s="1"/>
      <c r="F29" s="1"/>
      <c r="G29" s="1"/>
      <c r="H29" s="1">
        <v>28</v>
      </c>
      <c r="I29" s="1">
        <v>28</v>
      </c>
      <c r="J29" s="1">
        <v>28</v>
      </c>
      <c r="K29" s="1"/>
      <c r="L29" s="1"/>
      <c r="M29" s="1"/>
      <c r="Y29" s="1" t="s">
        <v>130</v>
      </c>
    </row>
    <row r="30" spans="1:25" ht="15.75" customHeight="1" x14ac:dyDescent="0.25">
      <c r="A30" s="1"/>
      <c r="B30" s="1"/>
      <c r="C30" s="1"/>
      <c r="D30" s="1"/>
      <c r="E30" s="1"/>
      <c r="F30" s="1"/>
      <c r="G30" s="1"/>
      <c r="H30" s="1">
        <v>29</v>
      </c>
      <c r="I30" s="1">
        <v>29</v>
      </c>
      <c r="J30" s="1">
        <v>29</v>
      </c>
      <c r="K30" s="1"/>
      <c r="L30" s="1"/>
      <c r="M30" s="1"/>
      <c r="Y30" s="1" t="s">
        <v>131</v>
      </c>
    </row>
    <row r="31" spans="1:25" ht="15.75" customHeight="1" x14ac:dyDescent="0.25">
      <c r="A31" s="1"/>
      <c r="B31" s="1"/>
      <c r="C31" s="1"/>
      <c r="D31" s="1"/>
      <c r="E31" s="1"/>
      <c r="F31" s="1"/>
      <c r="G31" s="1"/>
      <c r="H31" s="1">
        <v>30</v>
      </c>
      <c r="I31" s="1">
        <v>30</v>
      </c>
      <c r="J31" s="1">
        <v>30</v>
      </c>
      <c r="K31" s="1"/>
      <c r="L31" s="1"/>
      <c r="M31" s="1"/>
      <c r="Y31" s="1" t="s">
        <v>132</v>
      </c>
    </row>
    <row r="32" spans="1:2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>
        <v>31</v>
      </c>
      <c r="K32" s="1"/>
      <c r="L32" s="1"/>
      <c r="M32" s="1"/>
      <c r="Y32" s="1" t="s">
        <v>133</v>
      </c>
    </row>
    <row r="33" spans="1:2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>
        <v>32</v>
      </c>
      <c r="K33" s="1"/>
      <c r="L33" s="1"/>
      <c r="M33" s="1"/>
      <c r="Y33" s="1" t="s">
        <v>134</v>
      </c>
    </row>
    <row r="34" spans="1:2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>
        <v>33</v>
      </c>
      <c r="K34" s="1"/>
      <c r="L34" s="1"/>
      <c r="M34" s="1"/>
      <c r="Y34" s="1" t="s">
        <v>135</v>
      </c>
    </row>
    <row r="35" spans="1:2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>
        <v>34</v>
      </c>
      <c r="K35" s="1"/>
      <c r="L35" s="1"/>
      <c r="M35" s="1"/>
      <c r="Y35" s="1" t="s">
        <v>225</v>
      </c>
    </row>
    <row r="36" spans="1:2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>
        <v>35</v>
      </c>
      <c r="K36" s="1"/>
      <c r="L36" s="1"/>
      <c r="M36" s="1"/>
      <c r="Y36" s="1" t="s">
        <v>136</v>
      </c>
    </row>
    <row r="37" spans="1:2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>
        <v>36</v>
      </c>
      <c r="K37" s="1"/>
      <c r="L37" s="1"/>
      <c r="M37" s="1"/>
      <c r="Y37" s="1" t="s">
        <v>137</v>
      </c>
    </row>
    <row r="38" spans="1:2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>
        <v>37</v>
      </c>
      <c r="K38" s="1"/>
      <c r="L38" s="1"/>
      <c r="M38" s="1"/>
      <c r="Y38" s="1" t="s">
        <v>138</v>
      </c>
    </row>
    <row r="39" spans="1:2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>
        <v>38</v>
      </c>
      <c r="K39" s="1"/>
      <c r="L39" s="1"/>
      <c r="M39" s="1"/>
      <c r="Y39" s="1" t="s">
        <v>139</v>
      </c>
    </row>
    <row r="40" spans="1:2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>
        <v>39</v>
      </c>
      <c r="K40" s="1"/>
      <c r="L40" s="1"/>
      <c r="M40" s="1"/>
      <c r="Y40" s="1" t="s">
        <v>140</v>
      </c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>
        <v>40</v>
      </c>
      <c r="K41" s="1"/>
      <c r="L41" s="1"/>
      <c r="M41" s="1"/>
      <c r="Y41" s="1" t="s">
        <v>141</v>
      </c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>
        <v>41</v>
      </c>
      <c r="K42" s="1"/>
      <c r="L42" s="1"/>
      <c r="M42" s="1"/>
      <c r="Y42" s="1" t="s">
        <v>142</v>
      </c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>
        <v>42</v>
      </c>
      <c r="K43" s="1"/>
      <c r="L43" s="1"/>
      <c r="M43" s="1"/>
      <c r="Y43" s="1" t="s">
        <v>143</v>
      </c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>
        <v>43</v>
      </c>
      <c r="K44" s="1"/>
      <c r="L44" s="1"/>
      <c r="M44" s="1"/>
      <c r="Y44" s="1" t="s">
        <v>144</v>
      </c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>
        <v>44</v>
      </c>
      <c r="K45" s="1"/>
      <c r="L45" s="1"/>
      <c r="M45" s="1"/>
      <c r="Y45" s="1" t="s">
        <v>145</v>
      </c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>
        <v>45</v>
      </c>
      <c r="K46" s="1"/>
      <c r="L46" s="1"/>
      <c r="M46" s="1"/>
      <c r="Y46" s="1" t="s">
        <v>226</v>
      </c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>
        <v>46</v>
      </c>
      <c r="K47" s="1"/>
      <c r="L47" s="1"/>
      <c r="M47" s="1"/>
      <c r="Y47" s="1" t="s">
        <v>146</v>
      </c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>
        <v>47</v>
      </c>
      <c r="K48" s="1"/>
      <c r="L48" s="1"/>
      <c r="M48" s="1"/>
      <c r="Y48" s="1" t="s">
        <v>147</v>
      </c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>
        <v>48</v>
      </c>
      <c r="K49" s="1"/>
      <c r="L49" s="1"/>
      <c r="M49" s="1"/>
      <c r="Y49" s="1" t="s">
        <v>148</v>
      </c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>
        <v>49</v>
      </c>
      <c r="K50" s="1"/>
      <c r="L50" s="1"/>
      <c r="M50" s="1"/>
      <c r="Y50" s="1" t="s">
        <v>149</v>
      </c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>
        <v>50</v>
      </c>
      <c r="K51" s="1"/>
      <c r="L51" s="1"/>
      <c r="M51" s="1"/>
      <c r="Y51" s="1" t="s">
        <v>150</v>
      </c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>
        <v>51</v>
      </c>
      <c r="K52" s="1"/>
      <c r="L52" s="1"/>
      <c r="M52" s="1"/>
      <c r="Y52" s="1" t="s">
        <v>151</v>
      </c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>
        <v>52</v>
      </c>
      <c r="K53" s="1"/>
      <c r="L53" s="1"/>
      <c r="M53" s="1"/>
      <c r="Y53" s="1" t="s">
        <v>152</v>
      </c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>
        <v>53</v>
      </c>
      <c r="K54" s="1"/>
      <c r="L54" s="1"/>
      <c r="M54" s="1"/>
      <c r="Y54" s="1" t="s">
        <v>153</v>
      </c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>
        <v>54</v>
      </c>
      <c r="K55" s="1"/>
      <c r="L55" s="1"/>
      <c r="M55" s="1"/>
      <c r="Y55" s="1" t="s">
        <v>227</v>
      </c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>
        <v>55</v>
      </c>
      <c r="K56" s="1"/>
      <c r="L56" s="1"/>
      <c r="M56" s="1"/>
      <c r="Y56" s="1" t="s">
        <v>154</v>
      </c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>
        <v>56</v>
      </c>
      <c r="K57" s="1"/>
      <c r="L57" s="1"/>
      <c r="M57" s="1"/>
      <c r="Y57" s="1" t="s">
        <v>155</v>
      </c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>
        <v>57</v>
      </c>
      <c r="K58" s="1"/>
      <c r="L58" s="1"/>
      <c r="M58" s="1"/>
      <c r="Y58" s="1" t="s">
        <v>156</v>
      </c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>
        <v>58</v>
      </c>
      <c r="K59" s="1"/>
      <c r="L59" s="1"/>
      <c r="M59" s="1"/>
      <c r="Y59" s="1" t="s">
        <v>157</v>
      </c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>
        <v>59</v>
      </c>
      <c r="K60" s="1"/>
      <c r="L60" s="1"/>
      <c r="M60" s="1"/>
      <c r="Y60" s="1" t="s">
        <v>158</v>
      </c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>
        <v>60</v>
      </c>
      <c r="K61" s="1"/>
      <c r="L61" s="1"/>
      <c r="M61" s="1"/>
      <c r="Y61" s="1" t="s">
        <v>159</v>
      </c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>
        <v>61</v>
      </c>
      <c r="K62" s="1"/>
      <c r="L62" s="1"/>
      <c r="M62" s="1"/>
      <c r="Y62" s="1" t="s">
        <v>160</v>
      </c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>
        <v>62</v>
      </c>
      <c r="K63" s="1"/>
      <c r="L63" s="1"/>
      <c r="M63" s="1"/>
      <c r="Y63" s="1" t="s">
        <v>161</v>
      </c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>
        <v>63</v>
      </c>
      <c r="K64" s="1"/>
      <c r="L64" s="1"/>
      <c r="M64" s="1"/>
      <c r="Y64" s="1" t="s">
        <v>162</v>
      </c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>
        <v>64</v>
      </c>
      <c r="K65" s="1"/>
      <c r="L65" s="1"/>
      <c r="M65" s="1"/>
      <c r="Y65" s="1" t="s">
        <v>163</v>
      </c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>
        <v>65</v>
      </c>
      <c r="K66" s="1"/>
      <c r="L66" s="1"/>
      <c r="M66" s="1"/>
      <c r="Y66" s="1" t="s">
        <v>164</v>
      </c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>
        <v>66</v>
      </c>
      <c r="K67" s="1"/>
      <c r="L67" s="1"/>
      <c r="M67" s="1"/>
      <c r="Y67" s="1" t="s">
        <v>165</v>
      </c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>
        <v>67</v>
      </c>
      <c r="K68" s="1"/>
      <c r="L68" s="1"/>
      <c r="M68" s="1"/>
      <c r="Y68" s="1" t="s">
        <v>228</v>
      </c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>
        <v>68</v>
      </c>
      <c r="K69" s="1"/>
      <c r="L69" s="1"/>
      <c r="M69" s="1"/>
      <c r="Y69" s="1" t="s">
        <v>166</v>
      </c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>
        <v>69</v>
      </c>
      <c r="K70" s="1"/>
      <c r="L70" s="1"/>
      <c r="M70" s="1"/>
      <c r="Y70" s="1" t="s">
        <v>167</v>
      </c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>
        <v>70</v>
      </c>
      <c r="K71" s="1"/>
      <c r="L71" s="1"/>
      <c r="M71" s="1"/>
      <c r="Y71" s="1" t="s">
        <v>168</v>
      </c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>
        <v>71</v>
      </c>
      <c r="K72" s="1"/>
      <c r="L72" s="1"/>
      <c r="M72" s="1"/>
      <c r="Y72" s="1" t="s">
        <v>169</v>
      </c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>
        <v>72</v>
      </c>
      <c r="K73" s="1"/>
      <c r="L73" s="1"/>
      <c r="M73" s="1"/>
      <c r="Y73" s="1" t="s">
        <v>170</v>
      </c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>
        <v>73</v>
      </c>
      <c r="K74" s="1"/>
      <c r="L74" s="1"/>
      <c r="M74" s="1"/>
      <c r="Y74" s="1" t="s">
        <v>171</v>
      </c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>
        <v>74</v>
      </c>
      <c r="K75" s="1"/>
      <c r="L75" s="1"/>
      <c r="M75" s="1"/>
      <c r="Y75" s="1" t="s">
        <v>172</v>
      </c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>
        <v>75</v>
      </c>
      <c r="K76" s="1"/>
      <c r="L76" s="1"/>
      <c r="M76" s="1"/>
      <c r="Y76" s="1" t="s">
        <v>173</v>
      </c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>
        <v>76</v>
      </c>
      <c r="K77" s="1"/>
      <c r="L77" s="1"/>
      <c r="M77" s="1"/>
      <c r="Y77" s="1" t="s">
        <v>229</v>
      </c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>
        <v>77</v>
      </c>
      <c r="K78" s="1"/>
      <c r="L78" s="1"/>
      <c r="M78" s="1"/>
      <c r="Y78" s="1" t="s">
        <v>174</v>
      </c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>
        <v>78</v>
      </c>
      <c r="K79" s="1"/>
      <c r="L79" s="1"/>
      <c r="M79" s="1"/>
      <c r="Y79" s="1" t="s">
        <v>175</v>
      </c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>
        <v>79</v>
      </c>
      <c r="K80" s="1"/>
      <c r="L80" s="1"/>
      <c r="M80" s="1"/>
      <c r="Y80" s="1" t="s">
        <v>230</v>
      </c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>
        <v>80</v>
      </c>
      <c r="K81" s="1"/>
      <c r="L81" s="1"/>
      <c r="M81" s="1"/>
      <c r="Y81" s="1" t="s">
        <v>176</v>
      </c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>
        <v>81</v>
      </c>
      <c r="K82" s="1"/>
      <c r="L82" s="1"/>
      <c r="M82" s="1"/>
      <c r="Y82" s="1" t="s">
        <v>177</v>
      </c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>
        <v>82</v>
      </c>
      <c r="K83" s="1"/>
      <c r="L83" s="1"/>
      <c r="M83" s="1"/>
      <c r="Y83" s="1" t="s">
        <v>178</v>
      </c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>
        <v>83</v>
      </c>
      <c r="K84" s="1"/>
      <c r="L84" s="1"/>
      <c r="M84" s="1"/>
      <c r="Y84" s="1" t="s">
        <v>179</v>
      </c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>
        <v>84</v>
      </c>
      <c r="K85" s="1"/>
      <c r="L85" s="1"/>
      <c r="M85" s="1"/>
      <c r="Y85" s="1" t="s">
        <v>180</v>
      </c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>
        <v>85</v>
      </c>
      <c r="K86" s="1"/>
      <c r="L86" s="1"/>
      <c r="M86" s="1"/>
      <c r="Y86" s="1" t="s">
        <v>181</v>
      </c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>
        <v>86</v>
      </c>
      <c r="K87" s="1"/>
      <c r="L87" s="1"/>
      <c r="M87" s="1"/>
      <c r="Y87" s="1" t="s">
        <v>182</v>
      </c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>
        <v>87</v>
      </c>
      <c r="K88" s="1"/>
      <c r="L88" s="1"/>
      <c r="M88" s="1"/>
      <c r="Y88" s="1" t="s">
        <v>183</v>
      </c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>
        <v>88</v>
      </c>
      <c r="K89" s="1"/>
      <c r="L89" s="1"/>
      <c r="M89" s="1"/>
      <c r="Y89" s="1" t="s">
        <v>184</v>
      </c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>
        <v>89</v>
      </c>
      <c r="K90" s="1"/>
      <c r="L90" s="1"/>
      <c r="M90" s="1"/>
      <c r="Y90" s="1" t="s">
        <v>185</v>
      </c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>
        <v>90</v>
      </c>
      <c r="K91" s="1"/>
      <c r="L91" s="1"/>
      <c r="M91" s="1"/>
      <c r="Y91" s="1" t="s">
        <v>186</v>
      </c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>
        <v>91</v>
      </c>
      <c r="K92" s="1"/>
      <c r="L92" s="1"/>
      <c r="M92" s="1"/>
      <c r="Y92" s="1" t="s">
        <v>187</v>
      </c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>
        <v>92</v>
      </c>
      <c r="K93" s="1"/>
      <c r="L93" s="1"/>
      <c r="M93" s="1"/>
      <c r="Y93" s="1" t="s">
        <v>188</v>
      </c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>
        <v>93</v>
      </c>
      <c r="K94" s="1"/>
      <c r="L94" s="1"/>
      <c r="M94" s="1"/>
      <c r="Y94" s="1" t="s">
        <v>189</v>
      </c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>
        <v>94</v>
      </c>
      <c r="K95" s="1"/>
      <c r="L95" s="1"/>
      <c r="M95" s="1"/>
      <c r="Y95" s="1" t="s">
        <v>190</v>
      </c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>
        <v>95</v>
      </c>
      <c r="K96" s="1"/>
      <c r="L96" s="1"/>
      <c r="M96" s="1"/>
      <c r="Y96" s="1" t="s">
        <v>191</v>
      </c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>
        <v>96</v>
      </c>
      <c r="K97" s="1"/>
      <c r="L97" s="1"/>
      <c r="M97" s="1"/>
      <c r="Y97" s="1" t="s">
        <v>193</v>
      </c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>
        <v>97</v>
      </c>
      <c r="K98" s="1"/>
      <c r="L98" s="1"/>
      <c r="M98" s="1"/>
      <c r="Y98" s="1" t="s">
        <v>194</v>
      </c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>
        <v>98</v>
      </c>
      <c r="K99" s="1"/>
      <c r="L99" s="1"/>
      <c r="M99" s="1"/>
      <c r="Y99" s="1" t="s">
        <v>195</v>
      </c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>
        <v>99</v>
      </c>
      <c r="K100" s="1"/>
      <c r="L100" s="1"/>
      <c r="M100" s="1"/>
      <c r="Y100" s="1" t="s">
        <v>196</v>
      </c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>
        <v>100</v>
      </c>
      <c r="K101" s="1"/>
      <c r="L101" s="1"/>
      <c r="M101" s="1"/>
      <c r="Y101" s="1" t="s">
        <v>197</v>
      </c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>
        <v>101</v>
      </c>
      <c r="K102" s="1"/>
      <c r="L102" s="1"/>
      <c r="M102" s="1"/>
      <c r="Y102" s="1" t="s">
        <v>198</v>
      </c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>
        <v>102</v>
      </c>
      <c r="K103" s="1"/>
      <c r="L103" s="1"/>
      <c r="M103" s="1"/>
      <c r="Y103" s="1" t="s">
        <v>199</v>
      </c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>
        <v>103</v>
      </c>
      <c r="K104" s="1"/>
      <c r="L104" s="1"/>
      <c r="M104" s="1"/>
      <c r="Y104" s="1" t="s">
        <v>200</v>
      </c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>
        <v>104</v>
      </c>
      <c r="K105" s="1"/>
      <c r="L105" s="1"/>
      <c r="M105" s="1"/>
      <c r="Y105" s="1" t="s">
        <v>202</v>
      </c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>
        <v>105</v>
      </c>
      <c r="K106" s="1"/>
      <c r="L106" s="1"/>
      <c r="M106" s="1"/>
      <c r="Y106" s="1" t="s">
        <v>206</v>
      </c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>
        <v>106</v>
      </c>
      <c r="K107" s="1"/>
      <c r="L107" s="1"/>
      <c r="M107" s="1"/>
      <c r="Y107" s="1" t="s">
        <v>231</v>
      </c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>
        <v>107</v>
      </c>
      <c r="K108" s="1"/>
      <c r="L108" s="1"/>
      <c r="M108" s="1"/>
      <c r="Y108" s="1" t="s">
        <v>207</v>
      </c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>
        <v>108</v>
      </c>
      <c r="K109" s="1"/>
      <c r="L109" s="1"/>
      <c r="M109" s="1"/>
      <c r="Y109" s="1" t="s">
        <v>208</v>
      </c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>
        <v>109</v>
      </c>
      <c r="K110" s="1"/>
      <c r="L110" s="1"/>
      <c r="M110" s="1"/>
      <c r="Y110" s="1" t="s">
        <v>209</v>
      </c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>
        <v>110</v>
      </c>
      <c r="K111" s="1"/>
      <c r="L111" s="1"/>
      <c r="M111" s="1"/>
      <c r="Y111" s="1" t="s">
        <v>232</v>
      </c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>
        <v>111</v>
      </c>
      <c r="K112" s="1"/>
      <c r="L112" s="1"/>
      <c r="M112" s="1"/>
      <c r="Y112" s="1" t="s">
        <v>192</v>
      </c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>
        <v>112</v>
      </c>
      <c r="K113" s="1"/>
      <c r="L113" s="1"/>
      <c r="M113" s="1"/>
      <c r="Y113" s="1" t="s">
        <v>201</v>
      </c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>
        <v>113</v>
      </c>
      <c r="K114" s="1"/>
      <c r="L114" s="1"/>
      <c r="M114" s="1"/>
      <c r="Y114" s="1" t="s">
        <v>203</v>
      </c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>
        <v>114</v>
      </c>
      <c r="K115" s="1"/>
      <c r="L115" s="1"/>
      <c r="M115" s="1"/>
      <c r="Y115" s="87" t="s">
        <v>204</v>
      </c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>
        <v>115</v>
      </c>
      <c r="K116" s="1"/>
      <c r="L116" s="1"/>
      <c r="M116" s="1"/>
      <c r="Y116" s="87" t="s">
        <v>205</v>
      </c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>
        <v>116</v>
      </c>
      <c r="K117" s="1"/>
      <c r="L117" s="1"/>
      <c r="M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>
        <v>117</v>
      </c>
      <c r="K118" s="1"/>
      <c r="L118" s="1"/>
      <c r="M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>
        <v>118</v>
      </c>
      <c r="K119" s="1"/>
      <c r="L119" s="1"/>
      <c r="M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>
        <v>119</v>
      </c>
      <c r="K120" s="1"/>
      <c r="L120" s="1"/>
      <c r="M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>
        <v>120</v>
      </c>
      <c r="K121" s="1"/>
      <c r="L121" s="1"/>
      <c r="M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>
        <v>121</v>
      </c>
      <c r="K122" s="1"/>
      <c r="L122" s="1"/>
      <c r="M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>
        <v>122</v>
      </c>
      <c r="K123" s="1"/>
      <c r="L123" s="1"/>
      <c r="M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>
        <v>123</v>
      </c>
      <c r="K124" s="1"/>
      <c r="L124" s="1"/>
      <c r="M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>
        <v>124</v>
      </c>
      <c r="K125" s="1"/>
      <c r="L125" s="1"/>
      <c r="M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>
        <v>125</v>
      </c>
      <c r="K126" s="1"/>
      <c r="L126" s="1"/>
      <c r="M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>
        <v>126</v>
      </c>
      <c r="K127" s="1"/>
      <c r="L127" s="1"/>
      <c r="M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>
        <v>127</v>
      </c>
      <c r="K128" s="1"/>
      <c r="L128" s="1"/>
      <c r="M128" s="1"/>
    </row>
    <row r="129" spans="1:1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>
        <v>128</v>
      </c>
      <c r="K129" s="1"/>
      <c r="L129" s="1"/>
      <c r="M129" s="1"/>
    </row>
    <row r="130" spans="1:1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>
        <v>129</v>
      </c>
      <c r="K130" s="1"/>
      <c r="L130" s="1"/>
      <c r="M130" s="1"/>
    </row>
    <row r="131" spans="1:1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>
        <v>130</v>
      </c>
      <c r="K131" s="1"/>
      <c r="L131" s="1"/>
      <c r="M131" s="1"/>
    </row>
    <row r="132" spans="1:1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>
        <v>131</v>
      </c>
      <c r="K132" s="1"/>
      <c r="L132" s="1"/>
      <c r="M132" s="1"/>
    </row>
    <row r="133" spans="1:1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>
        <v>132</v>
      </c>
      <c r="K133" s="1"/>
      <c r="L133" s="1"/>
      <c r="M133" s="1"/>
    </row>
    <row r="134" spans="1:1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>
        <v>133</v>
      </c>
      <c r="K134" s="1"/>
      <c r="L134" s="1"/>
      <c r="M134" s="1"/>
    </row>
    <row r="135" spans="1:1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>
        <v>134</v>
      </c>
      <c r="K135" s="1"/>
      <c r="L135" s="1"/>
      <c r="M135" s="1"/>
    </row>
    <row r="136" spans="1:1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>
        <v>135</v>
      </c>
      <c r="K136" s="1"/>
      <c r="L136" s="1"/>
      <c r="M136" s="1"/>
    </row>
    <row r="137" spans="1:1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>
        <v>136</v>
      </c>
      <c r="K137" s="1"/>
      <c r="L137" s="1"/>
      <c r="M137" s="1"/>
    </row>
    <row r="138" spans="1:1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>
        <v>137</v>
      </c>
      <c r="K138" s="1"/>
      <c r="L138" s="1"/>
      <c r="M138" s="1"/>
    </row>
    <row r="139" spans="1:1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>
        <v>138</v>
      </c>
      <c r="K139" s="1"/>
      <c r="L139" s="1"/>
      <c r="M139" s="1"/>
    </row>
    <row r="140" spans="1:1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>
        <v>139</v>
      </c>
      <c r="K140" s="1"/>
      <c r="L140" s="1"/>
      <c r="M140" s="1"/>
    </row>
    <row r="141" spans="1:1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>
        <v>140</v>
      </c>
      <c r="K141" s="1"/>
      <c r="L141" s="1"/>
      <c r="M141" s="1"/>
    </row>
    <row r="142" spans="1:1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>
        <v>141</v>
      </c>
      <c r="K142" s="1"/>
      <c r="L142" s="1"/>
      <c r="M142" s="1"/>
    </row>
    <row r="143" spans="1:1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>
        <v>142</v>
      </c>
      <c r="K143" s="1"/>
      <c r="L143" s="1"/>
      <c r="M143" s="1"/>
    </row>
    <row r="144" spans="1:1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>
        <v>143</v>
      </c>
      <c r="K144" s="1"/>
      <c r="L144" s="1"/>
      <c r="M144" s="1"/>
    </row>
    <row r="145" spans="1:1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>
        <v>144</v>
      </c>
      <c r="K145" s="1"/>
      <c r="L145" s="1"/>
      <c r="M145" s="1"/>
    </row>
    <row r="146" spans="1:1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>
        <v>145</v>
      </c>
      <c r="K146" s="1"/>
      <c r="L146" s="1"/>
      <c r="M146" s="1"/>
    </row>
    <row r="147" spans="1:1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>
        <v>146</v>
      </c>
      <c r="K147" s="1"/>
      <c r="L147" s="1"/>
      <c r="M147" s="1"/>
    </row>
    <row r="148" spans="1:1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>
        <v>147</v>
      </c>
      <c r="K148" s="1"/>
      <c r="L148" s="1"/>
      <c r="M148" s="1"/>
    </row>
    <row r="149" spans="1:1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>
        <v>148</v>
      </c>
      <c r="K149" s="1"/>
      <c r="L149" s="1"/>
      <c r="M149" s="1"/>
    </row>
    <row r="150" spans="1:1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>
        <v>149</v>
      </c>
      <c r="K150" s="1"/>
      <c r="L150" s="1"/>
      <c r="M150" s="1"/>
    </row>
    <row r="151" spans="1:1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>
        <v>150</v>
      </c>
      <c r="K151" s="1"/>
      <c r="L151" s="1"/>
      <c r="M151" s="1"/>
    </row>
    <row r="152" spans="1:1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>
        <v>151</v>
      </c>
      <c r="K152" s="1"/>
      <c r="L152" s="1"/>
      <c r="M152" s="1"/>
    </row>
    <row r="153" spans="1:1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>
        <v>152</v>
      </c>
      <c r="K153" s="1"/>
      <c r="L153" s="1"/>
      <c r="M153" s="1"/>
    </row>
    <row r="154" spans="1:1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>
        <v>153</v>
      </c>
      <c r="K154" s="1"/>
      <c r="L154" s="1"/>
      <c r="M154" s="1"/>
    </row>
    <row r="155" spans="1:1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>
        <v>154</v>
      </c>
      <c r="K155" s="1"/>
      <c r="L155" s="1"/>
      <c r="M155" s="1"/>
    </row>
    <row r="156" spans="1:1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>
        <v>155</v>
      </c>
      <c r="K156" s="1"/>
      <c r="L156" s="1"/>
      <c r="M156" s="1"/>
    </row>
    <row r="157" spans="1:1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>
        <v>156</v>
      </c>
      <c r="K157" s="1"/>
      <c r="L157" s="1"/>
      <c r="M157" s="1"/>
    </row>
    <row r="158" spans="1:1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>
        <v>157</v>
      </c>
      <c r="K158" s="1"/>
      <c r="L158" s="1"/>
      <c r="M158" s="1"/>
    </row>
    <row r="159" spans="1:1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>
        <v>158</v>
      </c>
      <c r="K159" s="1"/>
      <c r="L159" s="1"/>
      <c r="M159" s="1"/>
    </row>
    <row r="160" spans="1:1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>
        <v>159</v>
      </c>
      <c r="K160" s="1"/>
      <c r="L160" s="1"/>
      <c r="M160" s="1"/>
    </row>
    <row r="161" spans="1:1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>
        <v>160</v>
      </c>
      <c r="K161" s="1"/>
      <c r="L161" s="1"/>
      <c r="M161" s="1"/>
    </row>
    <row r="162" spans="1:1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>
        <v>161</v>
      </c>
      <c r="K162" s="1"/>
      <c r="L162" s="1"/>
      <c r="M162" s="1"/>
    </row>
    <row r="163" spans="1:1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>
        <v>162</v>
      </c>
      <c r="K163" s="1"/>
      <c r="L163" s="1"/>
      <c r="M163" s="1"/>
    </row>
    <row r="164" spans="1:1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>
        <v>163</v>
      </c>
      <c r="K164" s="1"/>
      <c r="L164" s="1"/>
      <c r="M164" s="1"/>
    </row>
    <row r="165" spans="1:1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>
        <v>164</v>
      </c>
      <c r="K165" s="1"/>
      <c r="L165" s="1"/>
      <c r="M165" s="1"/>
    </row>
    <row r="166" spans="1:1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>
        <v>165</v>
      </c>
      <c r="K166" s="1"/>
      <c r="L166" s="1"/>
      <c r="M166" s="1"/>
    </row>
    <row r="167" spans="1:1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>
        <v>166</v>
      </c>
      <c r="K167" s="1"/>
      <c r="L167" s="1"/>
      <c r="M167" s="1"/>
    </row>
    <row r="168" spans="1:1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>
        <v>167</v>
      </c>
      <c r="K168" s="1"/>
      <c r="L168" s="1"/>
      <c r="M168" s="1"/>
    </row>
    <row r="169" spans="1:1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>
        <v>168</v>
      </c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>
        <v>169</v>
      </c>
      <c r="K170" s="1"/>
      <c r="L170" s="1"/>
      <c r="M170" s="1"/>
    </row>
    <row r="171" spans="1:1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>
        <v>170</v>
      </c>
      <c r="K171" s="1"/>
      <c r="L171" s="1"/>
      <c r="M171" s="1"/>
    </row>
    <row r="172" spans="1:1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>
        <v>171</v>
      </c>
      <c r="K172" s="1"/>
      <c r="L172" s="1"/>
      <c r="M172" s="1"/>
    </row>
    <row r="173" spans="1:1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>
        <v>172</v>
      </c>
      <c r="K173" s="1"/>
      <c r="L173" s="1"/>
      <c r="M173" s="1"/>
    </row>
    <row r="174" spans="1:1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>
        <v>173</v>
      </c>
      <c r="K174" s="1"/>
      <c r="L174" s="1"/>
      <c r="M174" s="1"/>
    </row>
    <row r="175" spans="1:1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>
        <v>174</v>
      </c>
      <c r="K175" s="1"/>
      <c r="L175" s="1"/>
      <c r="M175" s="1"/>
    </row>
    <row r="176" spans="1:1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>
        <v>175</v>
      </c>
      <c r="K176" s="1"/>
      <c r="L176" s="1"/>
      <c r="M176" s="1"/>
    </row>
    <row r="177" spans="1:1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>
        <v>176</v>
      </c>
      <c r="K177" s="1"/>
      <c r="L177" s="1"/>
      <c r="M177" s="1"/>
    </row>
    <row r="178" spans="1:1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>
        <v>177</v>
      </c>
      <c r="K178" s="1"/>
      <c r="L178" s="1"/>
      <c r="M178" s="1"/>
    </row>
    <row r="179" spans="1:1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>
        <v>178</v>
      </c>
      <c r="K179" s="1"/>
      <c r="L179" s="1"/>
      <c r="M179" s="1"/>
    </row>
    <row r="180" spans="1:1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>
        <v>179</v>
      </c>
      <c r="K180" s="1"/>
      <c r="L180" s="1"/>
      <c r="M180" s="1"/>
    </row>
    <row r="181" spans="1:1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>
        <v>180</v>
      </c>
      <c r="K181" s="1"/>
      <c r="L181" s="1"/>
      <c r="M181" s="1"/>
    </row>
    <row r="182" spans="1:1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>
        <v>181</v>
      </c>
      <c r="K182" s="1"/>
      <c r="L182" s="1"/>
      <c r="M182" s="1"/>
    </row>
    <row r="183" spans="1:1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>
        <v>182</v>
      </c>
      <c r="K183" s="1"/>
      <c r="L183" s="1"/>
      <c r="M183" s="1"/>
    </row>
    <row r="184" spans="1:1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>
        <v>183</v>
      </c>
      <c r="K184" s="1"/>
      <c r="L184" s="1"/>
      <c r="M184" s="1"/>
    </row>
    <row r="185" spans="1:1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>
        <v>184</v>
      </c>
      <c r="K185" s="1"/>
      <c r="L185" s="1"/>
      <c r="M185" s="1"/>
    </row>
    <row r="186" spans="1:1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>
        <v>185</v>
      </c>
      <c r="K186" s="1"/>
      <c r="L186" s="1"/>
      <c r="M186" s="1"/>
    </row>
    <row r="187" spans="1:1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>
        <v>186</v>
      </c>
      <c r="K187" s="1"/>
      <c r="L187" s="1"/>
      <c r="M187" s="1"/>
    </row>
    <row r="188" spans="1:1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>
        <v>187</v>
      </c>
      <c r="K188" s="1"/>
      <c r="L188" s="1"/>
      <c r="M188" s="1"/>
    </row>
    <row r="189" spans="1:1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>
        <v>188</v>
      </c>
      <c r="K189" s="1"/>
      <c r="L189" s="1"/>
      <c r="M189" s="1"/>
    </row>
    <row r="190" spans="1:1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>
        <v>189</v>
      </c>
      <c r="K190" s="1"/>
      <c r="L190" s="1"/>
      <c r="M190" s="1"/>
    </row>
    <row r="191" spans="1:1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>
        <v>190</v>
      </c>
      <c r="K191" s="1"/>
      <c r="L191" s="1"/>
      <c r="M191" s="1"/>
    </row>
    <row r="192" spans="1:1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>
        <v>191</v>
      </c>
      <c r="K192" s="1"/>
      <c r="L192" s="1"/>
      <c r="M192" s="1"/>
    </row>
    <row r="193" spans="1:1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>
        <v>192</v>
      </c>
      <c r="K193" s="1"/>
      <c r="L193" s="1"/>
      <c r="M193" s="1"/>
    </row>
    <row r="194" spans="1:1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>
        <v>193</v>
      </c>
      <c r="K194" s="1"/>
      <c r="L194" s="1"/>
      <c r="M194" s="1"/>
    </row>
    <row r="195" spans="1:1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>
        <v>194</v>
      </c>
      <c r="K195" s="1"/>
      <c r="L195" s="1"/>
      <c r="M195" s="1"/>
    </row>
    <row r="196" spans="1:1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>
        <v>195</v>
      </c>
      <c r="K196" s="1"/>
      <c r="L196" s="1"/>
      <c r="M196" s="1"/>
    </row>
    <row r="197" spans="1:1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>
        <v>196</v>
      </c>
      <c r="K197" s="1"/>
      <c r="L197" s="1"/>
      <c r="M197" s="1"/>
    </row>
    <row r="198" spans="1:1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>
        <v>197</v>
      </c>
      <c r="K198" s="1"/>
      <c r="L198" s="1"/>
      <c r="M198" s="1"/>
    </row>
    <row r="199" spans="1:1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>
        <v>198</v>
      </c>
      <c r="K199" s="1"/>
      <c r="L199" s="1"/>
      <c r="M199" s="1"/>
    </row>
    <row r="200" spans="1:1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>
        <v>199</v>
      </c>
      <c r="K200" s="1"/>
      <c r="L200" s="1"/>
      <c r="M200" s="1"/>
    </row>
    <row r="201" spans="1:1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>
        <v>200</v>
      </c>
      <c r="K201" s="1"/>
      <c r="L201" s="1"/>
      <c r="M201" s="1"/>
    </row>
    <row r="202" spans="1:1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>
        <v>201</v>
      </c>
      <c r="K202" s="1"/>
      <c r="L202" s="1"/>
      <c r="M202" s="1"/>
    </row>
    <row r="203" spans="1:1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>
        <v>202</v>
      </c>
      <c r="K203" s="1"/>
      <c r="L203" s="1"/>
      <c r="M203" s="1"/>
    </row>
    <row r="204" spans="1:1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>
        <v>203</v>
      </c>
      <c r="K204" s="1"/>
      <c r="L204" s="1"/>
      <c r="M204" s="1"/>
    </row>
    <row r="205" spans="1:1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>
        <v>204</v>
      </c>
      <c r="K205" s="1"/>
      <c r="L205" s="1"/>
      <c r="M205" s="1"/>
    </row>
    <row r="206" spans="1:1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>
        <v>205</v>
      </c>
      <c r="K206" s="1"/>
      <c r="L206" s="1"/>
      <c r="M206" s="1"/>
    </row>
    <row r="207" spans="1:1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>
        <v>206</v>
      </c>
      <c r="K207" s="1"/>
      <c r="L207" s="1"/>
      <c r="M207" s="1"/>
    </row>
    <row r="208" spans="1:1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>
        <v>207</v>
      </c>
      <c r="K208" s="1"/>
      <c r="L208" s="1"/>
      <c r="M208" s="1"/>
    </row>
    <row r="209" spans="1:1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>
        <v>208</v>
      </c>
      <c r="K209" s="1"/>
      <c r="L209" s="1"/>
      <c r="M209" s="1"/>
    </row>
    <row r="210" spans="1:1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>
        <v>209</v>
      </c>
      <c r="K210" s="1"/>
      <c r="L210" s="1"/>
      <c r="M210" s="1"/>
    </row>
    <row r="211" spans="1:1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>
        <v>210</v>
      </c>
      <c r="K211" s="1"/>
      <c r="L211" s="1"/>
      <c r="M211" s="1"/>
    </row>
    <row r="212" spans="1:1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>
        <v>211</v>
      </c>
      <c r="K212" s="1"/>
      <c r="L212" s="1"/>
      <c r="M212" s="1"/>
    </row>
    <row r="213" spans="1:1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>
        <v>212</v>
      </c>
      <c r="K213" s="1"/>
      <c r="L213" s="1"/>
      <c r="M213" s="1"/>
    </row>
    <row r="214" spans="1:1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>
        <v>213</v>
      </c>
      <c r="K214" s="1"/>
      <c r="L214" s="1"/>
      <c r="M214" s="1"/>
    </row>
    <row r="215" spans="1:1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>
        <v>214</v>
      </c>
      <c r="K215" s="1"/>
      <c r="L215" s="1"/>
      <c r="M215" s="1"/>
    </row>
    <row r="216" spans="1:1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>
        <v>215</v>
      </c>
      <c r="K216" s="1"/>
      <c r="L216" s="1"/>
      <c r="M216" s="1"/>
    </row>
    <row r="217" spans="1:1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>
        <v>216</v>
      </c>
      <c r="K217" s="1"/>
      <c r="L217" s="1"/>
      <c r="M217" s="1"/>
    </row>
    <row r="218" spans="1:1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>
        <v>217</v>
      </c>
      <c r="K218" s="1"/>
      <c r="L218" s="1"/>
      <c r="M218" s="1"/>
    </row>
    <row r="219" spans="1:1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>
        <v>218</v>
      </c>
      <c r="K219" s="1"/>
      <c r="L219" s="1"/>
      <c r="M219" s="1"/>
    </row>
    <row r="220" spans="1:1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>
        <v>219</v>
      </c>
      <c r="K220" s="1"/>
      <c r="L220" s="1"/>
      <c r="M220" s="1"/>
    </row>
    <row r="221" spans="1:1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>
        <v>220</v>
      </c>
      <c r="K221" s="1"/>
      <c r="L221" s="1"/>
      <c r="M221" s="1"/>
    </row>
    <row r="222" spans="1:1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>
        <v>221</v>
      </c>
      <c r="K222" s="1"/>
      <c r="L222" s="1"/>
      <c r="M222" s="1"/>
    </row>
    <row r="223" spans="1:1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>
        <v>222</v>
      </c>
      <c r="K223" s="1"/>
      <c r="L223" s="1"/>
      <c r="M223" s="1"/>
    </row>
    <row r="224" spans="1:1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>
        <v>223</v>
      </c>
      <c r="K224" s="1"/>
      <c r="L224" s="1"/>
      <c r="M224" s="1"/>
    </row>
    <row r="225" spans="1:1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>
        <v>224</v>
      </c>
      <c r="K225" s="1"/>
      <c r="L225" s="1"/>
      <c r="M225" s="1"/>
    </row>
    <row r="226" spans="1:1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>
        <v>225</v>
      </c>
      <c r="K226" s="1"/>
      <c r="L226" s="1"/>
      <c r="M226" s="1"/>
    </row>
    <row r="227" spans="1:1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>
        <v>226</v>
      </c>
      <c r="K227" s="1"/>
      <c r="L227" s="1"/>
      <c r="M227" s="1"/>
    </row>
    <row r="228" spans="1:1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>
        <v>227</v>
      </c>
      <c r="K228" s="1"/>
      <c r="L228" s="1"/>
      <c r="M228" s="1"/>
    </row>
    <row r="229" spans="1:1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>
        <v>228</v>
      </c>
      <c r="K229" s="1"/>
      <c r="L229" s="1"/>
      <c r="M229" s="1"/>
    </row>
    <row r="230" spans="1:1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>
        <v>229</v>
      </c>
      <c r="K230" s="1"/>
      <c r="L230" s="1"/>
      <c r="M230" s="1"/>
    </row>
    <row r="231" spans="1:1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>
        <v>230</v>
      </c>
      <c r="K231" s="1"/>
      <c r="L231" s="1"/>
      <c r="M231" s="1"/>
    </row>
    <row r="232" spans="1:1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>
        <v>231</v>
      </c>
      <c r="K232" s="1"/>
      <c r="L232" s="1"/>
      <c r="M232" s="1"/>
    </row>
    <row r="233" spans="1:1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>
        <v>232</v>
      </c>
      <c r="K233" s="1"/>
      <c r="L233" s="1"/>
      <c r="M233" s="1"/>
    </row>
    <row r="234" spans="1:1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>
        <v>233</v>
      </c>
      <c r="K234" s="1"/>
      <c r="L234" s="1"/>
      <c r="M234" s="1"/>
    </row>
    <row r="235" spans="1:1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>
        <v>234</v>
      </c>
      <c r="K235" s="1"/>
      <c r="L235" s="1"/>
      <c r="M235" s="1"/>
    </row>
    <row r="236" spans="1:1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>
        <v>235</v>
      </c>
      <c r="K236" s="1"/>
      <c r="L236" s="1"/>
      <c r="M236" s="1"/>
    </row>
    <row r="237" spans="1:1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>
        <v>236</v>
      </c>
      <c r="K237" s="1"/>
      <c r="L237" s="1"/>
      <c r="M237" s="1"/>
    </row>
    <row r="238" spans="1:1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>
        <v>237</v>
      </c>
      <c r="K238" s="1"/>
      <c r="L238" s="1"/>
      <c r="M238" s="1"/>
    </row>
    <row r="239" spans="1:1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>
        <v>238</v>
      </c>
      <c r="K239" s="1"/>
      <c r="L239" s="1"/>
      <c r="M239" s="1"/>
    </row>
    <row r="240" spans="1:1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>
        <v>239</v>
      </c>
      <c r="K240" s="1"/>
      <c r="L240" s="1"/>
      <c r="M240" s="1"/>
    </row>
    <row r="241" spans="1:1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>
        <v>240</v>
      </c>
      <c r="K241" s="1"/>
      <c r="L241" s="1"/>
      <c r="M241" s="1"/>
    </row>
    <row r="242" spans="1:1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>
        <v>241</v>
      </c>
      <c r="K242" s="1"/>
      <c r="L242" s="1"/>
      <c r="M242" s="1"/>
    </row>
    <row r="243" spans="1:1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>
        <v>242</v>
      </c>
      <c r="K243" s="1"/>
      <c r="L243" s="1"/>
      <c r="M243" s="1"/>
    </row>
    <row r="244" spans="1:1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>
        <v>243</v>
      </c>
      <c r="K244" s="1"/>
      <c r="L244" s="1"/>
      <c r="M244" s="1"/>
    </row>
    <row r="245" spans="1:1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>
        <v>244</v>
      </c>
      <c r="K245" s="1"/>
      <c r="L245" s="1"/>
      <c r="M245" s="1"/>
    </row>
    <row r="246" spans="1:1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>
        <v>245</v>
      </c>
      <c r="K246" s="1"/>
      <c r="L246" s="1"/>
      <c r="M246" s="1"/>
    </row>
    <row r="247" spans="1:1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>
        <v>246</v>
      </c>
      <c r="K247" s="1"/>
      <c r="L247" s="1"/>
      <c r="M247" s="1"/>
    </row>
    <row r="248" spans="1:1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>
        <v>247</v>
      </c>
      <c r="K248" s="1"/>
      <c r="L248" s="1"/>
      <c r="M248" s="1"/>
    </row>
    <row r="249" spans="1:1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>
        <v>248</v>
      </c>
      <c r="K249" s="1"/>
      <c r="L249" s="1"/>
      <c r="M249" s="1"/>
    </row>
    <row r="250" spans="1:1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>
        <v>249</v>
      </c>
      <c r="K250" s="1"/>
      <c r="L250" s="1"/>
      <c r="M250" s="1"/>
    </row>
    <row r="251" spans="1:1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>
        <v>250</v>
      </c>
      <c r="K251" s="1"/>
      <c r="L251" s="1"/>
      <c r="M251" s="1"/>
    </row>
    <row r="252" spans="1:1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>
        <v>251</v>
      </c>
      <c r="K252" s="1"/>
      <c r="L252" s="1"/>
      <c r="M252" s="1"/>
    </row>
    <row r="253" spans="1:1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>
        <v>252</v>
      </c>
      <c r="K253" s="1"/>
      <c r="L253" s="1"/>
      <c r="M253" s="1"/>
    </row>
    <row r="254" spans="1:1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>
        <v>253</v>
      </c>
      <c r="K254" s="1"/>
      <c r="L254" s="1"/>
      <c r="M254" s="1"/>
    </row>
    <row r="255" spans="1:1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>
        <v>254</v>
      </c>
      <c r="K255" s="1"/>
      <c r="L255" s="1"/>
      <c r="M255" s="1"/>
    </row>
    <row r="256" spans="1:1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>
        <v>255</v>
      </c>
      <c r="K256" s="1"/>
      <c r="L256" s="1"/>
      <c r="M256" s="1"/>
    </row>
    <row r="257" spans="1:1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>
        <v>256</v>
      </c>
      <c r="K257" s="1"/>
      <c r="L257" s="1"/>
      <c r="M257" s="1"/>
    </row>
    <row r="258" spans="1:1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>
        <v>257</v>
      </c>
      <c r="K258" s="1"/>
      <c r="L258" s="1"/>
      <c r="M258" s="1"/>
    </row>
    <row r="259" spans="1:1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>
        <v>258</v>
      </c>
      <c r="K259" s="1"/>
      <c r="L259" s="1"/>
      <c r="M259" s="1"/>
    </row>
    <row r="260" spans="1:1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>
        <v>259</v>
      </c>
      <c r="K260" s="1"/>
      <c r="L260" s="1"/>
      <c r="M260" s="1"/>
    </row>
    <row r="261" spans="1:1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>
        <v>260</v>
      </c>
      <c r="K261" s="1"/>
      <c r="L261" s="1"/>
      <c r="M261" s="1"/>
    </row>
    <row r="262" spans="1:1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>
        <v>261</v>
      </c>
      <c r="K262" s="1"/>
      <c r="L262" s="1"/>
      <c r="M262" s="1"/>
    </row>
    <row r="263" spans="1:1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>
        <v>262</v>
      </c>
      <c r="K263" s="1"/>
      <c r="L263" s="1"/>
      <c r="M263" s="1"/>
    </row>
    <row r="264" spans="1:1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>
        <v>263</v>
      </c>
      <c r="K264" s="1"/>
      <c r="L264" s="1"/>
      <c r="M264" s="1"/>
    </row>
    <row r="265" spans="1:1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>
        <v>264</v>
      </c>
      <c r="K265" s="1"/>
      <c r="L265" s="1"/>
      <c r="M265" s="1"/>
    </row>
    <row r="266" spans="1:1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>
        <v>265</v>
      </c>
      <c r="K266" s="1"/>
      <c r="L266" s="1"/>
      <c r="M266" s="1"/>
    </row>
    <row r="267" spans="1:1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>
        <v>266</v>
      </c>
      <c r="K267" s="1"/>
      <c r="L267" s="1"/>
      <c r="M267" s="1"/>
    </row>
    <row r="268" spans="1:1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>
        <v>267</v>
      </c>
      <c r="K268" s="1"/>
      <c r="L268" s="1"/>
      <c r="M268" s="1"/>
    </row>
    <row r="269" spans="1:1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>
        <v>268</v>
      </c>
      <c r="K269" s="1"/>
      <c r="L269" s="1"/>
      <c r="M269" s="1"/>
    </row>
    <row r="270" spans="1:1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>
        <v>269</v>
      </c>
      <c r="K270" s="1"/>
      <c r="L270" s="1"/>
      <c r="M270" s="1"/>
    </row>
    <row r="271" spans="1:1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>
        <v>270</v>
      </c>
      <c r="K271" s="1"/>
      <c r="L271" s="1"/>
      <c r="M271" s="1"/>
    </row>
    <row r="272" spans="1:1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>
        <v>271</v>
      </c>
      <c r="K272" s="1"/>
      <c r="L272" s="1"/>
      <c r="M272" s="1"/>
    </row>
    <row r="273" spans="1:1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>
        <v>272</v>
      </c>
      <c r="K273" s="1"/>
      <c r="L273" s="1"/>
      <c r="M273" s="1"/>
    </row>
    <row r="274" spans="1:1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>
        <v>273</v>
      </c>
      <c r="K274" s="1"/>
      <c r="L274" s="1"/>
      <c r="M274" s="1"/>
    </row>
    <row r="275" spans="1:1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>
        <v>274</v>
      </c>
      <c r="K275" s="1"/>
      <c r="L275" s="1"/>
      <c r="M275" s="1"/>
    </row>
    <row r="276" spans="1:1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>
        <v>275</v>
      </c>
      <c r="K276" s="1"/>
      <c r="L276" s="1"/>
      <c r="M276" s="1"/>
    </row>
    <row r="277" spans="1:1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>
        <v>276</v>
      </c>
      <c r="K277" s="1"/>
      <c r="L277" s="1"/>
      <c r="M277" s="1"/>
    </row>
    <row r="278" spans="1:1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>
        <v>277</v>
      </c>
      <c r="K278" s="1"/>
      <c r="L278" s="1"/>
      <c r="M278" s="1"/>
    </row>
    <row r="279" spans="1:1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>
        <v>278</v>
      </c>
      <c r="K279" s="1"/>
      <c r="L279" s="1"/>
      <c r="M279" s="1"/>
    </row>
    <row r="280" spans="1:1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>
        <v>279</v>
      </c>
      <c r="K280" s="1"/>
      <c r="L280" s="1"/>
      <c r="M280" s="1"/>
    </row>
    <row r="281" spans="1:1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>
        <v>280</v>
      </c>
      <c r="K281" s="1"/>
      <c r="L281" s="1"/>
      <c r="M281" s="1"/>
    </row>
    <row r="282" spans="1:1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>
        <v>281</v>
      </c>
      <c r="K282" s="1"/>
      <c r="L282" s="1"/>
      <c r="M282" s="1"/>
    </row>
    <row r="283" spans="1:1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>
        <v>282</v>
      </c>
      <c r="K283" s="1"/>
      <c r="L283" s="1"/>
      <c r="M283" s="1"/>
    </row>
    <row r="284" spans="1:1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>
        <v>283</v>
      </c>
      <c r="K284" s="1"/>
      <c r="L284" s="1"/>
      <c r="M284" s="1"/>
    </row>
    <row r="285" spans="1:1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>
        <v>284</v>
      </c>
      <c r="K285" s="1"/>
      <c r="L285" s="1"/>
      <c r="M285" s="1"/>
    </row>
    <row r="286" spans="1:1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>
        <v>285</v>
      </c>
      <c r="K286" s="1"/>
      <c r="L286" s="1"/>
      <c r="M286" s="1"/>
    </row>
    <row r="287" spans="1:1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>
        <v>286</v>
      </c>
      <c r="K287" s="1"/>
      <c r="L287" s="1"/>
      <c r="M287" s="1"/>
    </row>
    <row r="288" spans="1:1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>
        <v>287</v>
      </c>
      <c r="K288" s="1"/>
      <c r="L288" s="1"/>
      <c r="M288" s="1"/>
    </row>
    <row r="289" spans="1:1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>
        <v>288</v>
      </c>
      <c r="K289" s="1"/>
      <c r="L289" s="1"/>
      <c r="M289" s="1"/>
    </row>
    <row r="290" spans="1:1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>
        <v>289</v>
      </c>
      <c r="K290" s="1"/>
      <c r="L290" s="1"/>
      <c r="M290" s="1"/>
    </row>
    <row r="291" spans="1:1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>
        <v>290</v>
      </c>
      <c r="K291" s="1"/>
      <c r="L291" s="1"/>
      <c r="M291" s="1"/>
    </row>
    <row r="292" spans="1:1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>
        <v>291</v>
      </c>
      <c r="K292" s="1"/>
      <c r="L292" s="1"/>
      <c r="M292" s="1"/>
    </row>
    <row r="293" spans="1:1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>
        <v>292</v>
      </c>
      <c r="K293" s="1"/>
      <c r="L293" s="1"/>
      <c r="M293" s="1"/>
    </row>
    <row r="294" spans="1:1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>
        <v>293</v>
      </c>
      <c r="K294" s="1"/>
      <c r="L294" s="1"/>
      <c r="M294" s="1"/>
    </row>
    <row r="295" spans="1:1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>
        <v>294</v>
      </c>
      <c r="K295" s="1"/>
      <c r="L295" s="1"/>
      <c r="M295" s="1"/>
    </row>
    <row r="296" spans="1:1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>
        <v>295</v>
      </c>
      <c r="K296" s="1"/>
      <c r="L296" s="1"/>
      <c r="M296" s="1"/>
    </row>
    <row r="297" spans="1:1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>
        <v>296</v>
      </c>
      <c r="K297" s="1"/>
      <c r="L297" s="1"/>
      <c r="M297" s="1"/>
    </row>
    <row r="298" spans="1:1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>
        <v>297</v>
      </c>
      <c r="K298" s="1"/>
      <c r="L298" s="1"/>
      <c r="M298" s="1"/>
    </row>
    <row r="299" spans="1:1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>
        <v>298</v>
      </c>
      <c r="K299" s="1"/>
      <c r="L299" s="1"/>
      <c r="M299" s="1"/>
    </row>
    <row r="300" spans="1:1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>
        <v>299</v>
      </c>
      <c r="K300" s="1"/>
      <c r="L300" s="1"/>
      <c r="M300" s="1"/>
    </row>
    <row r="301" spans="1:1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>
        <v>300</v>
      </c>
      <c r="K301" s="1"/>
      <c r="L301" s="1"/>
      <c r="M301" s="1"/>
    </row>
    <row r="302" spans="1:1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>
        <v>301</v>
      </c>
      <c r="K302" s="1"/>
      <c r="L302" s="1"/>
      <c r="M302" s="1"/>
    </row>
    <row r="303" spans="1:1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>
        <v>302</v>
      </c>
      <c r="K303" s="1"/>
      <c r="L303" s="1"/>
      <c r="M303" s="1"/>
    </row>
    <row r="304" spans="1:1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>
        <v>303</v>
      </c>
      <c r="K304" s="1"/>
      <c r="L304" s="1"/>
      <c r="M304" s="1"/>
    </row>
    <row r="305" spans="1:1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>
        <v>304</v>
      </c>
      <c r="K305" s="1"/>
      <c r="L305" s="1"/>
      <c r="M305" s="1"/>
    </row>
    <row r="306" spans="1:1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>
        <v>305</v>
      </c>
      <c r="K306" s="1"/>
      <c r="L306" s="1"/>
      <c r="M306" s="1"/>
    </row>
    <row r="307" spans="1:1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>
        <v>306</v>
      </c>
      <c r="K307" s="1"/>
      <c r="L307" s="1"/>
      <c r="M307" s="1"/>
    </row>
    <row r="308" spans="1:1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>
        <v>307</v>
      </c>
      <c r="K308" s="1"/>
      <c r="L308" s="1"/>
      <c r="M308" s="1"/>
    </row>
    <row r="309" spans="1:1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>
        <v>308</v>
      </c>
      <c r="K309" s="1"/>
      <c r="L309" s="1"/>
      <c r="M309" s="1"/>
    </row>
    <row r="310" spans="1:1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>
        <v>309</v>
      </c>
      <c r="K310" s="1"/>
      <c r="L310" s="1"/>
      <c r="M310" s="1"/>
    </row>
    <row r="311" spans="1:1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>
        <v>310</v>
      </c>
      <c r="K311" s="1"/>
      <c r="L311" s="1"/>
      <c r="M311" s="1"/>
    </row>
    <row r="312" spans="1:1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>
        <v>311</v>
      </c>
      <c r="K312" s="1"/>
      <c r="L312" s="1"/>
      <c r="M312" s="1"/>
    </row>
    <row r="313" spans="1:1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>
        <v>312</v>
      </c>
      <c r="K313" s="1"/>
      <c r="L313" s="1"/>
      <c r="M313" s="1"/>
    </row>
    <row r="314" spans="1:1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>
        <v>313</v>
      </c>
      <c r="K314" s="1"/>
      <c r="L314" s="1"/>
      <c r="M314" s="1"/>
    </row>
    <row r="315" spans="1:1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>
        <v>314</v>
      </c>
      <c r="K315" s="1"/>
      <c r="L315" s="1"/>
      <c r="M315" s="1"/>
    </row>
    <row r="316" spans="1:1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>
        <v>315</v>
      </c>
      <c r="K316" s="1"/>
      <c r="L316" s="1"/>
      <c r="M316" s="1"/>
    </row>
    <row r="317" spans="1:1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>
        <v>316</v>
      </c>
      <c r="K317" s="1"/>
      <c r="L317" s="1"/>
      <c r="M317" s="1"/>
    </row>
    <row r="318" spans="1:1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>
        <v>317</v>
      </c>
      <c r="K318" s="1"/>
      <c r="L318" s="1"/>
      <c r="M318" s="1"/>
    </row>
    <row r="319" spans="1:1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>
        <v>318</v>
      </c>
      <c r="K319" s="1"/>
      <c r="L319" s="1"/>
      <c r="M319" s="1"/>
    </row>
    <row r="320" spans="1:1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>
        <v>319</v>
      </c>
      <c r="K320" s="1"/>
      <c r="L320" s="1"/>
      <c r="M320" s="1"/>
    </row>
    <row r="321" spans="1:1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>
        <v>320</v>
      </c>
      <c r="K321" s="1"/>
      <c r="L321" s="1"/>
      <c r="M321" s="1"/>
    </row>
    <row r="322" spans="1:1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>
        <v>321</v>
      </c>
      <c r="K322" s="1"/>
      <c r="L322" s="1"/>
      <c r="M322" s="1"/>
    </row>
    <row r="323" spans="1:1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>
        <v>322</v>
      </c>
      <c r="K323" s="1"/>
      <c r="L323" s="1"/>
      <c r="M323" s="1"/>
    </row>
    <row r="324" spans="1:1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>
        <v>323</v>
      </c>
      <c r="K324" s="1"/>
      <c r="L324" s="1"/>
      <c r="M324" s="1"/>
    </row>
    <row r="325" spans="1:1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>
        <v>324</v>
      </c>
      <c r="K325" s="1"/>
      <c r="L325" s="1"/>
      <c r="M325" s="1"/>
    </row>
    <row r="326" spans="1:1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>
        <v>325</v>
      </c>
      <c r="K326" s="1"/>
      <c r="L326" s="1"/>
      <c r="M326" s="1"/>
    </row>
    <row r="327" spans="1:1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>
        <v>326</v>
      </c>
      <c r="K327" s="1"/>
      <c r="L327" s="1"/>
      <c r="M327" s="1"/>
    </row>
    <row r="328" spans="1:1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>
        <v>327</v>
      </c>
      <c r="K328" s="1"/>
      <c r="L328" s="1"/>
      <c r="M328" s="1"/>
    </row>
    <row r="329" spans="1:1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>
        <v>328</v>
      </c>
      <c r="K329" s="1"/>
      <c r="L329" s="1"/>
      <c r="M329" s="1"/>
    </row>
    <row r="330" spans="1:1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>
        <v>329</v>
      </c>
      <c r="K330" s="1"/>
      <c r="L330" s="1"/>
      <c r="M330" s="1"/>
    </row>
    <row r="331" spans="1:1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>
        <v>330</v>
      </c>
      <c r="K331" s="1"/>
      <c r="L331" s="1"/>
      <c r="M331" s="1"/>
    </row>
    <row r="332" spans="1:1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>
        <v>331</v>
      </c>
      <c r="K332" s="1"/>
      <c r="L332" s="1"/>
      <c r="M332" s="1"/>
    </row>
    <row r="333" spans="1:1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>
        <v>332</v>
      </c>
      <c r="K333" s="1"/>
      <c r="L333" s="1"/>
      <c r="M333" s="1"/>
    </row>
    <row r="334" spans="1:1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>
        <v>333</v>
      </c>
      <c r="K334" s="1"/>
      <c r="L334" s="1"/>
      <c r="M334" s="1"/>
    </row>
    <row r="335" spans="1:1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>
        <v>334</v>
      </c>
      <c r="K335" s="1"/>
      <c r="L335" s="1"/>
      <c r="M335" s="1"/>
    </row>
    <row r="336" spans="1:1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>
        <v>335</v>
      </c>
      <c r="K336" s="1"/>
      <c r="L336" s="1"/>
      <c r="M336" s="1"/>
    </row>
    <row r="337" spans="1:1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>
        <v>336</v>
      </c>
      <c r="K337" s="1"/>
      <c r="L337" s="1"/>
      <c r="M337" s="1"/>
    </row>
    <row r="338" spans="1:1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>
        <v>337</v>
      </c>
      <c r="K338" s="1"/>
      <c r="L338" s="1"/>
      <c r="M338" s="1"/>
    </row>
    <row r="339" spans="1:1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>
        <v>338</v>
      </c>
      <c r="K339" s="1"/>
      <c r="L339" s="1"/>
      <c r="M339" s="1"/>
    </row>
    <row r="340" spans="1:1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>
        <v>339</v>
      </c>
      <c r="K340" s="1"/>
      <c r="L340" s="1"/>
      <c r="M340" s="1"/>
    </row>
    <row r="341" spans="1:1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>
        <v>340</v>
      </c>
      <c r="K341" s="1"/>
      <c r="L341" s="1"/>
      <c r="M341" s="1"/>
    </row>
    <row r="342" spans="1:1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>
        <v>341</v>
      </c>
      <c r="K342" s="1"/>
      <c r="L342" s="1"/>
      <c r="M342" s="1"/>
    </row>
    <row r="343" spans="1:1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>
        <v>342</v>
      </c>
      <c r="K343" s="1"/>
      <c r="L343" s="1"/>
      <c r="M343" s="1"/>
    </row>
    <row r="344" spans="1:1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>
        <v>343</v>
      </c>
      <c r="K344" s="1"/>
      <c r="L344" s="1"/>
      <c r="M344" s="1"/>
    </row>
    <row r="345" spans="1:1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>
        <v>344</v>
      </c>
      <c r="K345" s="1"/>
      <c r="L345" s="1"/>
      <c r="M345" s="1"/>
    </row>
    <row r="346" spans="1:1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>
        <v>345</v>
      </c>
      <c r="K346" s="1"/>
      <c r="L346" s="1"/>
      <c r="M346" s="1"/>
    </row>
    <row r="347" spans="1:1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>
        <v>346</v>
      </c>
      <c r="K347" s="1"/>
      <c r="L347" s="1"/>
      <c r="M347" s="1"/>
    </row>
    <row r="348" spans="1:1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>
        <v>347</v>
      </c>
      <c r="K348" s="1"/>
      <c r="L348" s="1"/>
      <c r="M348" s="1"/>
    </row>
    <row r="349" spans="1:1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>
        <v>348</v>
      </c>
      <c r="K349" s="1"/>
      <c r="L349" s="1"/>
      <c r="M349" s="1"/>
    </row>
    <row r="350" spans="1:1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>
        <v>349</v>
      </c>
      <c r="K350" s="1"/>
      <c r="L350" s="1"/>
      <c r="M350" s="1"/>
    </row>
    <row r="351" spans="1:1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>
        <v>350</v>
      </c>
      <c r="K351" s="1"/>
      <c r="L351" s="1"/>
      <c r="M351" s="1"/>
    </row>
    <row r="352" spans="1:1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>
        <v>351</v>
      </c>
      <c r="K352" s="1"/>
      <c r="L352" s="1"/>
      <c r="M352" s="1"/>
    </row>
    <row r="353" spans="1:1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>
        <v>352</v>
      </c>
      <c r="K353" s="1"/>
      <c r="L353" s="1"/>
      <c r="M353" s="1"/>
    </row>
    <row r="354" spans="1:1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>
        <v>353</v>
      </c>
      <c r="K354" s="1"/>
      <c r="L354" s="1"/>
      <c r="M354" s="1"/>
    </row>
    <row r="355" spans="1:1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>
        <v>354</v>
      </c>
      <c r="K355" s="1"/>
      <c r="L355" s="1"/>
      <c r="M355" s="1"/>
    </row>
    <row r="356" spans="1:1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>
        <v>355</v>
      </c>
      <c r="K356" s="1"/>
      <c r="L356" s="1"/>
      <c r="M356" s="1"/>
    </row>
    <row r="357" spans="1:1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>
        <v>356</v>
      </c>
      <c r="K357" s="1"/>
      <c r="L357" s="1"/>
      <c r="M357" s="1"/>
    </row>
    <row r="358" spans="1:1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>
        <v>357</v>
      </c>
      <c r="K358" s="1"/>
      <c r="L358" s="1"/>
      <c r="M358" s="1"/>
    </row>
    <row r="359" spans="1:1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>
        <v>358</v>
      </c>
      <c r="K359" s="1"/>
      <c r="L359" s="1"/>
      <c r="M359" s="1"/>
    </row>
    <row r="360" spans="1:1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>
        <v>359</v>
      </c>
      <c r="K360" s="1"/>
      <c r="L360" s="1"/>
      <c r="M360" s="1"/>
    </row>
    <row r="361" spans="1:1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>
        <v>360</v>
      </c>
      <c r="K361" s="1"/>
      <c r="L361" s="1"/>
      <c r="M361" s="1"/>
    </row>
    <row r="362" spans="1:1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>
        <v>361</v>
      </c>
      <c r="K362" s="1"/>
      <c r="L362" s="1"/>
      <c r="M362" s="1"/>
    </row>
    <row r="363" spans="1:1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>
        <v>362</v>
      </c>
      <c r="K363" s="1"/>
      <c r="L363" s="1"/>
      <c r="M363" s="1"/>
    </row>
    <row r="364" spans="1:1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>
        <v>363</v>
      </c>
      <c r="K364" s="1"/>
      <c r="L364" s="1"/>
      <c r="M364" s="1"/>
    </row>
    <row r="365" spans="1:1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>
        <v>364</v>
      </c>
      <c r="K365" s="1"/>
      <c r="L365" s="1"/>
      <c r="M365" s="1"/>
    </row>
    <row r="366" spans="1:1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>
        <v>365</v>
      </c>
      <c r="K366" s="1"/>
      <c r="L366" s="1"/>
      <c r="M366" s="1"/>
    </row>
    <row r="367" spans="1:1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>
        <v>366</v>
      </c>
      <c r="K367" s="1"/>
      <c r="L367" s="1"/>
      <c r="M367" s="1"/>
    </row>
    <row r="368" spans="1:1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>
        <v>367</v>
      </c>
      <c r="K368" s="1"/>
      <c r="L368" s="1"/>
      <c r="M368" s="1"/>
    </row>
    <row r="369" spans="1:1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>
        <v>368</v>
      </c>
      <c r="K369" s="1"/>
      <c r="L369" s="1"/>
      <c r="M369" s="1"/>
    </row>
    <row r="370" spans="1:1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>
        <v>369</v>
      </c>
      <c r="K370" s="1"/>
      <c r="L370" s="1"/>
      <c r="M370" s="1"/>
    </row>
    <row r="371" spans="1:1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>
        <v>370</v>
      </c>
      <c r="K371" s="1"/>
      <c r="L371" s="1"/>
      <c r="M371" s="1"/>
    </row>
    <row r="372" spans="1:1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>
        <v>371</v>
      </c>
      <c r="K372" s="1"/>
      <c r="L372" s="1"/>
      <c r="M372" s="1"/>
    </row>
    <row r="373" spans="1:1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>
        <v>372</v>
      </c>
      <c r="K373" s="1"/>
      <c r="L373" s="1"/>
      <c r="M373" s="1"/>
    </row>
    <row r="374" spans="1:1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>
        <v>373</v>
      </c>
      <c r="K374" s="1"/>
      <c r="L374" s="1"/>
      <c r="M374" s="1"/>
    </row>
    <row r="375" spans="1:1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>
        <v>374</v>
      </c>
      <c r="K375" s="1"/>
      <c r="L375" s="1"/>
      <c r="M375" s="1"/>
    </row>
    <row r="376" spans="1:1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>
        <v>375</v>
      </c>
      <c r="K376" s="1"/>
      <c r="L376" s="1"/>
      <c r="M376" s="1"/>
    </row>
    <row r="377" spans="1:1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>
        <v>376</v>
      </c>
      <c r="K377" s="1"/>
      <c r="L377" s="1"/>
      <c r="M377" s="1"/>
    </row>
    <row r="378" spans="1:1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>
        <v>377</v>
      </c>
      <c r="K378" s="1"/>
      <c r="L378" s="1"/>
      <c r="M378" s="1"/>
    </row>
    <row r="379" spans="1:1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>
        <v>378</v>
      </c>
      <c r="K379" s="1"/>
      <c r="L379" s="1"/>
      <c r="M379" s="1"/>
    </row>
    <row r="380" spans="1:1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>
        <v>379</v>
      </c>
      <c r="K380" s="1"/>
      <c r="L380" s="1"/>
      <c r="M380" s="1"/>
    </row>
    <row r="381" spans="1:1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>
        <v>380</v>
      </c>
      <c r="K381" s="1"/>
      <c r="L381" s="1"/>
      <c r="M381" s="1"/>
    </row>
    <row r="382" spans="1:1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>
        <v>381</v>
      </c>
      <c r="K382" s="1"/>
      <c r="L382" s="1"/>
      <c r="M382" s="1"/>
    </row>
    <row r="383" spans="1:1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>
        <v>382</v>
      </c>
      <c r="K383" s="1"/>
      <c r="L383" s="1"/>
      <c r="M383" s="1"/>
    </row>
    <row r="384" spans="1:1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>
        <v>383</v>
      </c>
      <c r="K384" s="1"/>
      <c r="L384" s="1"/>
      <c r="M384" s="1"/>
    </row>
    <row r="385" spans="1:1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>
        <v>384</v>
      </c>
      <c r="K385" s="1"/>
      <c r="L385" s="1"/>
      <c r="M385" s="1"/>
    </row>
    <row r="386" spans="1:1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>
        <v>385</v>
      </c>
      <c r="K386" s="1"/>
      <c r="L386" s="1"/>
      <c r="M386" s="1"/>
    </row>
    <row r="387" spans="1:1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>
        <v>386</v>
      </c>
      <c r="K387" s="1"/>
      <c r="L387" s="1"/>
      <c r="M387" s="1"/>
    </row>
    <row r="388" spans="1:1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>
        <v>387</v>
      </c>
      <c r="K388" s="1"/>
      <c r="L388" s="1"/>
      <c r="M388" s="1"/>
    </row>
    <row r="389" spans="1:1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>
        <v>388</v>
      </c>
      <c r="K389" s="1"/>
      <c r="L389" s="1"/>
      <c r="M389" s="1"/>
    </row>
    <row r="390" spans="1:1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>
        <v>389</v>
      </c>
      <c r="K390" s="1"/>
      <c r="L390" s="1"/>
      <c r="M390" s="1"/>
    </row>
    <row r="391" spans="1:1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>
        <v>390</v>
      </c>
      <c r="K391" s="1"/>
      <c r="L391" s="1"/>
      <c r="M391" s="1"/>
    </row>
    <row r="392" spans="1:1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>
        <v>391</v>
      </c>
      <c r="K392" s="1"/>
      <c r="L392" s="1"/>
      <c r="M392" s="1"/>
    </row>
    <row r="393" spans="1:1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>
        <v>392</v>
      </c>
      <c r="K393" s="1"/>
      <c r="L393" s="1"/>
      <c r="M393" s="1"/>
    </row>
    <row r="394" spans="1:1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>
        <v>393</v>
      </c>
      <c r="K394" s="1"/>
      <c r="L394" s="1"/>
      <c r="M394" s="1"/>
    </row>
    <row r="395" spans="1:1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>
        <v>394</v>
      </c>
      <c r="K395" s="1"/>
      <c r="L395" s="1"/>
      <c r="M395" s="1"/>
    </row>
    <row r="396" spans="1:1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>
        <v>395</v>
      </c>
      <c r="K396" s="1"/>
      <c r="L396" s="1"/>
      <c r="M396" s="1"/>
    </row>
    <row r="397" spans="1:1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>
        <v>396</v>
      </c>
      <c r="K397" s="1"/>
      <c r="L397" s="1"/>
      <c r="M397" s="1"/>
    </row>
    <row r="398" spans="1:1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>
        <v>397</v>
      </c>
      <c r="K398" s="1"/>
      <c r="L398" s="1"/>
      <c r="M398" s="1"/>
    </row>
    <row r="399" spans="1:1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>
        <v>398</v>
      </c>
      <c r="K399" s="1"/>
      <c r="L399" s="1"/>
      <c r="M399" s="1"/>
    </row>
    <row r="400" spans="1:1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>
        <v>399</v>
      </c>
      <c r="K400" s="1"/>
      <c r="L400" s="1"/>
      <c r="M400" s="1"/>
    </row>
    <row r="401" spans="1:1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>
        <v>400</v>
      </c>
      <c r="K401" s="1"/>
      <c r="L401" s="1"/>
      <c r="M401" s="1"/>
    </row>
    <row r="402" spans="1:1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>
        <v>401</v>
      </c>
      <c r="K402" s="1"/>
      <c r="L402" s="1"/>
      <c r="M402" s="1"/>
    </row>
    <row r="403" spans="1:1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>
        <v>402</v>
      </c>
      <c r="K403" s="1"/>
      <c r="L403" s="1"/>
      <c r="M403" s="1"/>
    </row>
    <row r="404" spans="1:1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>
        <v>403</v>
      </c>
      <c r="K404" s="1"/>
      <c r="L404" s="1"/>
      <c r="M404" s="1"/>
    </row>
    <row r="405" spans="1:1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>
        <v>404</v>
      </c>
      <c r="K405" s="1"/>
      <c r="L405" s="1"/>
      <c r="M405" s="1"/>
    </row>
    <row r="406" spans="1:1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>
        <v>405</v>
      </c>
      <c r="K406" s="1"/>
      <c r="L406" s="1"/>
      <c r="M406" s="1"/>
    </row>
    <row r="407" spans="1:1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>
        <v>406</v>
      </c>
      <c r="K407" s="1"/>
      <c r="L407" s="1"/>
      <c r="M407" s="1"/>
    </row>
    <row r="408" spans="1:1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>
        <v>407</v>
      </c>
      <c r="K408" s="1"/>
      <c r="L408" s="1"/>
      <c r="M408" s="1"/>
    </row>
    <row r="409" spans="1:1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>
        <v>408</v>
      </c>
      <c r="K409" s="1"/>
      <c r="L409" s="1"/>
      <c r="M409" s="1"/>
    </row>
    <row r="410" spans="1:1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>
        <v>409</v>
      </c>
      <c r="K410" s="1"/>
      <c r="L410" s="1"/>
      <c r="M410" s="1"/>
    </row>
    <row r="411" spans="1:1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>
        <v>410</v>
      </c>
      <c r="K411" s="1"/>
      <c r="L411" s="1"/>
      <c r="M411" s="1"/>
    </row>
    <row r="412" spans="1:1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>
        <v>411</v>
      </c>
      <c r="K412" s="1"/>
      <c r="L412" s="1"/>
      <c r="M412" s="1"/>
    </row>
    <row r="413" spans="1:1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>
        <v>412</v>
      </c>
      <c r="K413" s="1"/>
      <c r="L413" s="1"/>
      <c r="M413" s="1"/>
    </row>
    <row r="414" spans="1:1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>
        <v>413</v>
      </c>
      <c r="K414" s="1"/>
      <c r="L414" s="1"/>
      <c r="M414" s="1"/>
    </row>
    <row r="415" spans="1:1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>
        <v>414</v>
      </c>
      <c r="K415" s="1"/>
      <c r="L415" s="1"/>
      <c r="M415" s="1"/>
    </row>
    <row r="416" spans="1:1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>
        <v>415</v>
      </c>
      <c r="K416" s="1"/>
      <c r="L416" s="1"/>
      <c r="M416" s="1"/>
    </row>
    <row r="417" spans="1:1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>
        <v>416</v>
      </c>
      <c r="K417" s="1"/>
      <c r="L417" s="1"/>
      <c r="M417" s="1"/>
    </row>
    <row r="418" spans="1:1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>
        <v>417</v>
      </c>
      <c r="K418" s="1"/>
      <c r="L418" s="1"/>
      <c r="M418" s="1"/>
    </row>
    <row r="419" spans="1:1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>
        <v>418</v>
      </c>
      <c r="K419" s="1"/>
      <c r="L419" s="1"/>
      <c r="M419" s="1"/>
    </row>
    <row r="420" spans="1:1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>
        <v>419</v>
      </c>
      <c r="K420" s="1"/>
      <c r="L420" s="1"/>
      <c r="M420" s="1"/>
    </row>
    <row r="421" spans="1:1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>
        <v>420</v>
      </c>
      <c r="K421" s="1"/>
      <c r="L421" s="1"/>
      <c r="M421" s="1"/>
    </row>
    <row r="422" spans="1:1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>
        <v>421</v>
      </c>
      <c r="K422" s="1"/>
      <c r="L422" s="1"/>
      <c r="M422" s="1"/>
    </row>
    <row r="423" spans="1:1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>
        <v>422</v>
      </c>
      <c r="K423" s="1"/>
      <c r="L423" s="1"/>
      <c r="M423" s="1"/>
    </row>
    <row r="424" spans="1:1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>
        <v>423</v>
      </c>
      <c r="K424" s="1"/>
      <c r="L424" s="1"/>
      <c r="M424" s="1"/>
    </row>
    <row r="425" spans="1:1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>
        <v>424</v>
      </c>
      <c r="K425" s="1"/>
      <c r="L425" s="1"/>
      <c r="M425" s="1"/>
    </row>
    <row r="426" spans="1:1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>
        <v>425</v>
      </c>
      <c r="K426" s="1"/>
      <c r="L426" s="1"/>
      <c r="M426" s="1"/>
    </row>
    <row r="427" spans="1:1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>
        <v>426</v>
      </c>
      <c r="K427" s="1"/>
      <c r="L427" s="1"/>
      <c r="M427" s="1"/>
    </row>
    <row r="428" spans="1:1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>
        <v>427</v>
      </c>
      <c r="K428" s="1"/>
      <c r="L428" s="1"/>
      <c r="M428" s="1"/>
    </row>
    <row r="429" spans="1:1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>
        <v>428</v>
      </c>
      <c r="K429" s="1"/>
      <c r="L429" s="1"/>
      <c r="M429" s="1"/>
    </row>
    <row r="430" spans="1:1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>
        <v>429</v>
      </c>
      <c r="K430" s="1"/>
      <c r="L430" s="1"/>
      <c r="M430" s="1"/>
    </row>
    <row r="431" spans="1:1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>
        <v>430</v>
      </c>
      <c r="K431" s="1"/>
      <c r="L431" s="1"/>
      <c r="M431" s="1"/>
    </row>
    <row r="432" spans="1:1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>
        <v>431</v>
      </c>
      <c r="K432" s="1"/>
      <c r="L432" s="1"/>
      <c r="M432" s="1"/>
    </row>
    <row r="433" spans="1:1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>
        <v>432</v>
      </c>
      <c r="K433" s="1"/>
      <c r="L433" s="1"/>
      <c r="M433" s="1"/>
    </row>
    <row r="434" spans="1:1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>
        <v>433</v>
      </c>
      <c r="K434" s="1"/>
      <c r="L434" s="1"/>
      <c r="M434" s="1"/>
    </row>
    <row r="435" spans="1:1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>
        <v>434</v>
      </c>
      <c r="K435" s="1"/>
      <c r="L435" s="1"/>
      <c r="M435" s="1"/>
    </row>
    <row r="436" spans="1:1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>
        <v>435</v>
      </c>
      <c r="K436" s="1"/>
      <c r="L436" s="1"/>
      <c r="M436" s="1"/>
    </row>
    <row r="437" spans="1:1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>
        <v>436</v>
      </c>
      <c r="K437" s="1"/>
      <c r="L437" s="1"/>
      <c r="M437" s="1"/>
    </row>
    <row r="438" spans="1:1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>
        <v>437</v>
      </c>
      <c r="K438" s="1"/>
      <c r="L438" s="1"/>
      <c r="M438" s="1"/>
    </row>
    <row r="439" spans="1:1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>
        <v>438</v>
      </c>
      <c r="K439" s="1"/>
      <c r="L439" s="1"/>
      <c r="M439" s="1"/>
    </row>
    <row r="440" spans="1:1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>
        <v>439</v>
      </c>
      <c r="K440" s="1"/>
      <c r="L440" s="1"/>
      <c r="M440" s="1"/>
    </row>
    <row r="441" spans="1:1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>
        <v>440</v>
      </c>
      <c r="K441" s="1"/>
      <c r="L441" s="1"/>
      <c r="M441" s="1"/>
    </row>
    <row r="442" spans="1:1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>
        <v>441</v>
      </c>
      <c r="K442" s="1"/>
      <c r="L442" s="1"/>
      <c r="M442" s="1"/>
    </row>
    <row r="443" spans="1:1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>
        <v>442</v>
      </c>
      <c r="K443" s="1"/>
      <c r="L443" s="1"/>
      <c r="M443" s="1"/>
    </row>
    <row r="444" spans="1:1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>
        <v>443</v>
      </c>
      <c r="K444" s="1"/>
      <c r="L444" s="1"/>
      <c r="M444" s="1"/>
    </row>
    <row r="445" spans="1:1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>
        <v>444</v>
      </c>
      <c r="K445" s="1"/>
      <c r="L445" s="1"/>
      <c r="M445" s="1"/>
    </row>
    <row r="446" spans="1:1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>
        <v>445</v>
      </c>
      <c r="K446" s="1"/>
      <c r="L446" s="1"/>
      <c r="M446" s="1"/>
    </row>
    <row r="447" spans="1:1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>
        <v>446</v>
      </c>
      <c r="K447" s="1"/>
      <c r="L447" s="1"/>
      <c r="M447" s="1"/>
    </row>
    <row r="448" spans="1:1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>
        <v>447</v>
      </c>
      <c r="K448" s="1"/>
      <c r="L448" s="1"/>
      <c r="M448" s="1"/>
    </row>
    <row r="449" spans="1:1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>
        <v>448</v>
      </c>
      <c r="K449" s="1"/>
      <c r="L449" s="1"/>
      <c r="M449" s="1"/>
    </row>
    <row r="450" spans="1:1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>
        <v>449</v>
      </c>
      <c r="K450" s="1"/>
      <c r="L450" s="1"/>
      <c r="M450" s="1"/>
    </row>
    <row r="451" spans="1:1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>
        <v>450</v>
      </c>
      <c r="K451" s="1"/>
      <c r="L451" s="1"/>
      <c r="M451" s="1"/>
    </row>
    <row r="452" spans="1:1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>
        <v>451</v>
      </c>
      <c r="K452" s="1"/>
      <c r="L452" s="1"/>
      <c r="M452" s="1"/>
    </row>
    <row r="453" spans="1:1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>
        <v>452</v>
      </c>
      <c r="K453" s="1"/>
      <c r="L453" s="1"/>
      <c r="M453" s="1"/>
    </row>
    <row r="454" spans="1:1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>
        <v>453</v>
      </c>
      <c r="K454" s="1"/>
      <c r="L454" s="1"/>
      <c r="M454" s="1"/>
    </row>
    <row r="455" spans="1:1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>
        <v>454</v>
      </c>
      <c r="K455" s="1"/>
      <c r="L455" s="1"/>
      <c r="M455" s="1"/>
    </row>
    <row r="456" spans="1:1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>
        <v>455</v>
      </c>
      <c r="K456" s="1"/>
      <c r="L456" s="1"/>
      <c r="M456" s="1"/>
    </row>
    <row r="457" spans="1:1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>
        <v>456</v>
      </c>
      <c r="K457" s="1"/>
      <c r="L457" s="1"/>
      <c r="M457" s="1"/>
    </row>
    <row r="458" spans="1:1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>
        <v>457</v>
      </c>
      <c r="K458" s="1"/>
      <c r="L458" s="1"/>
      <c r="M458" s="1"/>
    </row>
    <row r="459" spans="1:1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>
        <v>458</v>
      </c>
      <c r="K459" s="1"/>
      <c r="L459" s="1"/>
      <c r="M459" s="1"/>
    </row>
    <row r="460" spans="1:1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>
        <v>459</v>
      </c>
      <c r="K460" s="1"/>
      <c r="L460" s="1"/>
      <c r="M460" s="1"/>
    </row>
    <row r="461" spans="1:1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>
        <v>460</v>
      </c>
      <c r="K461" s="1"/>
      <c r="L461" s="1"/>
      <c r="M461" s="1"/>
    </row>
    <row r="462" spans="1:1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>
        <v>461</v>
      </c>
      <c r="K462" s="1"/>
      <c r="L462" s="1"/>
      <c r="M462" s="1"/>
    </row>
    <row r="463" spans="1:1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>
        <v>462</v>
      </c>
      <c r="K463" s="1"/>
      <c r="L463" s="1"/>
      <c r="M463" s="1"/>
    </row>
    <row r="464" spans="1:1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>
        <v>463</v>
      </c>
      <c r="K464" s="1"/>
      <c r="L464" s="1"/>
      <c r="M464" s="1"/>
    </row>
    <row r="465" spans="1:1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>
        <v>464</v>
      </c>
      <c r="K465" s="1"/>
      <c r="L465" s="1"/>
      <c r="M465" s="1"/>
    </row>
    <row r="466" spans="1:1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>
        <v>465</v>
      </c>
      <c r="K466" s="1"/>
      <c r="L466" s="1"/>
      <c r="M466" s="1"/>
    </row>
    <row r="467" spans="1:1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>
        <v>466</v>
      </c>
      <c r="K467" s="1"/>
      <c r="L467" s="1"/>
      <c r="M467" s="1"/>
    </row>
    <row r="468" spans="1:1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>
        <v>467</v>
      </c>
      <c r="K468" s="1"/>
      <c r="L468" s="1"/>
      <c r="M468" s="1"/>
    </row>
    <row r="469" spans="1:1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>
        <v>468</v>
      </c>
      <c r="K469" s="1"/>
      <c r="L469" s="1"/>
      <c r="M469" s="1"/>
    </row>
    <row r="470" spans="1:1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>
        <v>469</v>
      </c>
      <c r="K470" s="1"/>
      <c r="L470" s="1"/>
      <c r="M470" s="1"/>
    </row>
    <row r="471" spans="1:1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>
        <v>470</v>
      </c>
      <c r="K471" s="1"/>
      <c r="L471" s="1"/>
      <c r="M471" s="1"/>
    </row>
    <row r="472" spans="1:1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>
        <v>471</v>
      </c>
      <c r="K472" s="1"/>
      <c r="L472" s="1"/>
      <c r="M472" s="1"/>
    </row>
    <row r="473" spans="1:1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>
        <v>472</v>
      </c>
      <c r="K473" s="1"/>
      <c r="L473" s="1"/>
      <c r="M473" s="1"/>
    </row>
    <row r="474" spans="1:1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>
        <v>473</v>
      </c>
      <c r="K474" s="1"/>
      <c r="L474" s="1"/>
      <c r="M474" s="1"/>
    </row>
    <row r="475" spans="1:1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>
        <v>474</v>
      </c>
      <c r="K475" s="1"/>
      <c r="L475" s="1"/>
      <c r="M475" s="1"/>
    </row>
    <row r="476" spans="1:1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>
        <v>475</v>
      </c>
      <c r="K476" s="1"/>
      <c r="L476" s="1"/>
      <c r="M476" s="1"/>
    </row>
    <row r="477" spans="1:1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>
        <v>476</v>
      </c>
      <c r="K477" s="1"/>
      <c r="L477" s="1"/>
      <c r="M477" s="1"/>
    </row>
    <row r="478" spans="1:1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>
        <v>477</v>
      </c>
      <c r="K478" s="1"/>
      <c r="L478" s="1"/>
      <c r="M478" s="1"/>
    </row>
    <row r="479" spans="1:1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>
        <v>478</v>
      </c>
      <c r="K479" s="1"/>
      <c r="L479" s="1"/>
      <c r="M479" s="1"/>
    </row>
    <row r="480" spans="1:1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>
        <v>479</v>
      </c>
      <c r="K480" s="1"/>
      <c r="L480" s="1"/>
      <c r="M480" s="1"/>
    </row>
    <row r="481" spans="1:1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>
        <v>480</v>
      </c>
      <c r="K481" s="1"/>
      <c r="L481" s="1"/>
      <c r="M481" s="1"/>
    </row>
    <row r="482" spans="1:1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>
        <v>481</v>
      </c>
      <c r="K482" s="1"/>
      <c r="L482" s="1"/>
      <c r="M482" s="1"/>
    </row>
    <row r="483" spans="1:1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>
        <v>482</v>
      </c>
      <c r="K483" s="1"/>
      <c r="L483" s="1"/>
      <c r="M483" s="1"/>
    </row>
    <row r="484" spans="1:1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>
        <v>483</v>
      </c>
      <c r="K484" s="1"/>
      <c r="L484" s="1"/>
      <c r="M484" s="1"/>
    </row>
    <row r="485" spans="1:1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>
        <v>484</v>
      </c>
      <c r="K485" s="1"/>
      <c r="L485" s="1"/>
      <c r="M485" s="1"/>
    </row>
    <row r="486" spans="1:1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>
        <v>485</v>
      </c>
      <c r="K486" s="1"/>
      <c r="L486" s="1"/>
      <c r="M486" s="1"/>
    </row>
    <row r="487" spans="1:1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>
        <v>486</v>
      </c>
      <c r="K487" s="1"/>
      <c r="L487" s="1"/>
      <c r="M487" s="1"/>
    </row>
    <row r="488" spans="1:1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>
        <v>487</v>
      </c>
      <c r="K488" s="1"/>
      <c r="L488" s="1"/>
      <c r="M488" s="1"/>
    </row>
    <row r="489" spans="1:1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>
        <v>488</v>
      </c>
      <c r="K489" s="1"/>
      <c r="L489" s="1"/>
      <c r="M489" s="1"/>
    </row>
    <row r="490" spans="1:1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>
        <v>489</v>
      </c>
      <c r="K490" s="1"/>
      <c r="L490" s="1"/>
      <c r="M490" s="1"/>
    </row>
    <row r="491" spans="1:1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>
        <v>490</v>
      </c>
      <c r="K491" s="1"/>
      <c r="L491" s="1"/>
      <c r="M491" s="1"/>
    </row>
    <row r="492" spans="1:1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>
        <v>491</v>
      </c>
      <c r="K492" s="1"/>
      <c r="L492" s="1"/>
      <c r="M492" s="1"/>
    </row>
    <row r="493" spans="1:1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>
        <v>492</v>
      </c>
      <c r="K493" s="1"/>
      <c r="L493" s="1"/>
      <c r="M493" s="1"/>
    </row>
    <row r="494" spans="1:1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>
        <v>493</v>
      </c>
      <c r="K494" s="1"/>
      <c r="L494" s="1"/>
      <c r="M494" s="1"/>
    </row>
    <row r="495" spans="1:1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>
        <v>494</v>
      </c>
      <c r="K495" s="1"/>
      <c r="L495" s="1"/>
      <c r="M495" s="1"/>
    </row>
    <row r="496" spans="1:1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>
        <v>495</v>
      </c>
      <c r="K496" s="1"/>
      <c r="L496" s="1"/>
      <c r="M496" s="1"/>
    </row>
    <row r="497" spans="1:1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>
        <v>496</v>
      </c>
      <c r="K497" s="1"/>
      <c r="L497" s="1"/>
      <c r="M497" s="1"/>
    </row>
    <row r="498" spans="1:1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>
        <v>497</v>
      </c>
      <c r="K498" s="1"/>
      <c r="L498" s="1"/>
      <c r="M498" s="1"/>
    </row>
    <row r="499" spans="1:1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>
        <v>498</v>
      </c>
      <c r="K499" s="1"/>
      <c r="L499" s="1"/>
      <c r="M499" s="1"/>
    </row>
    <row r="500" spans="1:1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>
        <v>499</v>
      </c>
      <c r="K500" s="1"/>
      <c r="L500" s="1"/>
      <c r="M500" s="1"/>
    </row>
    <row r="501" spans="1:1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>
        <v>500</v>
      </c>
      <c r="K501" s="1"/>
      <c r="L501" s="1"/>
      <c r="M501" s="1"/>
    </row>
    <row r="502" spans="1:1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>
        <v>501</v>
      </c>
      <c r="K502" s="1"/>
      <c r="L502" s="1"/>
      <c r="M502" s="1"/>
    </row>
    <row r="503" spans="1:1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>
        <v>502</v>
      </c>
      <c r="K503" s="1"/>
      <c r="L503" s="1"/>
      <c r="M503" s="1"/>
    </row>
    <row r="504" spans="1:1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>
        <v>503</v>
      </c>
      <c r="K504" s="1"/>
      <c r="L504" s="1"/>
      <c r="M504" s="1"/>
    </row>
    <row r="505" spans="1:1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>
        <v>504</v>
      </c>
      <c r="K505" s="1"/>
      <c r="L505" s="1"/>
      <c r="M505" s="1"/>
    </row>
    <row r="506" spans="1:1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>
        <v>505</v>
      </c>
      <c r="K506" s="1"/>
      <c r="L506" s="1"/>
      <c r="M506" s="1"/>
    </row>
    <row r="507" spans="1:1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>
        <v>506</v>
      </c>
      <c r="K507" s="1"/>
      <c r="L507" s="1"/>
      <c r="M507" s="1"/>
    </row>
    <row r="508" spans="1:1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>
        <v>507</v>
      </c>
      <c r="K508" s="1"/>
      <c r="L508" s="1"/>
      <c r="M508" s="1"/>
    </row>
    <row r="509" spans="1:1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>
        <v>508</v>
      </c>
      <c r="K509" s="1"/>
      <c r="L509" s="1"/>
      <c r="M509" s="1"/>
    </row>
    <row r="510" spans="1:1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>
        <v>509</v>
      </c>
      <c r="K510" s="1"/>
      <c r="L510" s="1"/>
      <c r="M510" s="1"/>
    </row>
    <row r="511" spans="1:1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>
        <v>510</v>
      </c>
      <c r="K511" s="1"/>
      <c r="L511" s="1"/>
      <c r="M511" s="1"/>
    </row>
    <row r="512" spans="1:1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>
        <v>511</v>
      </c>
      <c r="K512" s="1"/>
      <c r="L512" s="1"/>
      <c r="M512" s="1"/>
    </row>
    <row r="513" spans="1:1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>
        <v>512</v>
      </c>
      <c r="K513" s="1"/>
      <c r="L513" s="1"/>
      <c r="M513" s="1"/>
    </row>
    <row r="514" spans="1:1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>
        <v>513</v>
      </c>
      <c r="K514" s="1"/>
      <c r="L514" s="1"/>
      <c r="M514" s="1"/>
    </row>
    <row r="515" spans="1:1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>
        <v>514</v>
      </c>
      <c r="K515" s="1"/>
      <c r="L515" s="1"/>
      <c r="M515" s="1"/>
    </row>
    <row r="516" spans="1:1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>
        <v>515</v>
      </c>
      <c r="K516" s="1"/>
      <c r="L516" s="1"/>
      <c r="M516" s="1"/>
    </row>
    <row r="517" spans="1:1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>
        <v>516</v>
      </c>
      <c r="K517" s="1"/>
      <c r="L517" s="1"/>
      <c r="M517" s="1"/>
    </row>
    <row r="518" spans="1:1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>
        <v>517</v>
      </c>
      <c r="K518" s="1"/>
      <c r="L518" s="1"/>
      <c r="M518" s="1"/>
    </row>
    <row r="519" spans="1:1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>
        <v>518</v>
      </c>
      <c r="K519" s="1"/>
      <c r="L519" s="1"/>
      <c r="M519" s="1"/>
    </row>
    <row r="520" spans="1:1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>
        <v>519</v>
      </c>
      <c r="K520" s="1"/>
      <c r="L520" s="1"/>
      <c r="M520" s="1"/>
    </row>
    <row r="521" spans="1:1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>
        <v>520</v>
      </c>
      <c r="K521" s="1"/>
      <c r="L521" s="1"/>
      <c r="M521" s="1"/>
    </row>
    <row r="522" spans="1:1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>
        <v>521</v>
      </c>
      <c r="K522" s="1"/>
      <c r="L522" s="1"/>
      <c r="M522" s="1"/>
    </row>
    <row r="523" spans="1:1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>
        <v>522</v>
      </c>
      <c r="K523" s="1"/>
      <c r="L523" s="1"/>
      <c r="M523" s="1"/>
    </row>
    <row r="524" spans="1:1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>
        <v>523</v>
      </c>
      <c r="K524" s="1"/>
      <c r="L524" s="1"/>
      <c r="M524" s="1"/>
    </row>
    <row r="525" spans="1:1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>
        <v>524</v>
      </c>
      <c r="K525" s="1"/>
      <c r="L525" s="1"/>
      <c r="M525" s="1"/>
    </row>
    <row r="526" spans="1:1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>
        <v>525</v>
      </c>
      <c r="K526" s="1"/>
      <c r="L526" s="1"/>
      <c r="M526" s="1"/>
    </row>
    <row r="527" spans="1:1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>
        <v>526</v>
      </c>
      <c r="K527" s="1"/>
      <c r="L527" s="1"/>
      <c r="M527" s="1"/>
    </row>
    <row r="528" spans="1:1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>
        <v>527</v>
      </c>
      <c r="K528" s="1"/>
      <c r="L528" s="1"/>
      <c r="M528" s="1"/>
    </row>
    <row r="529" spans="1:1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>
        <v>528</v>
      </c>
      <c r="K529" s="1"/>
      <c r="L529" s="1"/>
      <c r="M529" s="1"/>
    </row>
    <row r="530" spans="1:1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>
        <v>529</v>
      </c>
      <c r="K530" s="1"/>
      <c r="L530" s="1"/>
      <c r="M530" s="1"/>
    </row>
    <row r="531" spans="1:1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>
        <v>530</v>
      </c>
      <c r="K531" s="1"/>
      <c r="L531" s="1"/>
      <c r="M531" s="1"/>
    </row>
    <row r="532" spans="1:1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>
        <v>531</v>
      </c>
      <c r="K532" s="1"/>
      <c r="L532" s="1"/>
      <c r="M532" s="1"/>
    </row>
    <row r="533" spans="1:1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>
        <v>532</v>
      </c>
      <c r="K533" s="1"/>
      <c r="L533" s="1"/>
      <c r="M533" s="1"/>
    </row>
    <row r="534" spans="1:1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>
        <v>533</v>
      </c>
      <c r="K534" s="1"/>
      <c r="L534" s="1"/>
      <c r="M534" s="1"/>
    </row>
    <row r="535" spans="1:1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>
        <v>534</v>
      </c>
      <c r="K535" s="1"/>
      <c r="L535" s="1"/>
      <c r="M535" s="1"/>
    </row>
    <row r="536" spans="1:1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>
        <v>535</v>
      </c>
      <c r="K536" s="1"/>
      <c r="L536" s="1"/>
      <c r="M536" s="1"/>
    </row>
    <row r="537" spans="1:1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>
        <v>536</v>
      </c>
      <c r="K537" s="1"/>
      <c r="L537" s="1"/>
      <c r="M537" s="1"/>
    </row>
    <row r="538" spans="1:1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>
        <v>537</v>
      </c>
      <c r="K538" s="1"/>
      <c r="L538" s="1"/>
      <c r="M538" s="1"/>
    </row>
    <row r="539" spans="1:1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>
        <v>538</v>
      </c>
      <c r="K539" s="1"/>
      <c r="L539" s="1"/>
      <c r="M539" s="1"/>
    </row>
    <row r="540" spans="1:1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>
        <v>539</v>
      </c>
      <c r="K540" s="1"/>
      <c r="L540" s="1"/>
      <c r="M540" s="1"/>
    </row>
    <row r="541" spans="1:1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>
        <v>540</v>
      </c>
      <c r="K541" s="1"/>
      <c r="L541" s="1"/>
      <c r="M541" s="1"/>
    </row>
    <row r="542" spans="1:1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>
        <v>541</v>
      </c>
      <c r="K542" s="1"/>
      <c r="L542" s="1"/>
      <c r="M542" s="1"/>
    </row>
    <row r="543" spans="1:1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>
        <v>542</v>
      </c>
      <c r="K543" s="1"/>
      <c r="L543" s="1"/>
      <c r="M543" s="1"/>
    </row>
    <row r="544" spans="1:1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>
        <v>543</v>
      </c>
      <c r="K544" s="1"/>
      <c r="L544" s="1"/>
      <c r="M544" s="1"/>
    </row>
    <row r="545" spans="1:1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>
        <v>544</v>
      </c>
      <c r="K545" s="1"/>
      <c r="L545" s="1"/>
      <c r="M545" s="1"/>
    </row>
    <row r="546" spans="1:1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>
        <v>545</v>
      </c>
      <c r="K546" s="1"/>
      <c r="L546" s="1"/>
      <c r="M546" s="1"/>
    </row>
    <row r="547" spans="1:1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>
        <v>546</v>
      </c>
      <c r="K547" s="1"/>
      <c r="L547" s="1"/>
      <c r="M547" s="1"/>
    </row>
    <row r="548" spans="1:1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>
        <v>547</v>
      </c>
      <c r="K548" s="1"/>
      <c r="L548" s="1"/>
      <c r="M548" s="1"/>
    </row>
    <row r="549" spans="1:1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>
        <v>548</v>
      </c>
      <c r="K549" s="1"/>
      <c r="L549" s="1"/>
      <c r="M549" s="1"/>
    </row>
    <row r="550" spans="1:1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>
        <v>549</v>
      </c>
      <c r="K550" s="1"/>
      <c r="L550" s="1"/>
      <c r="M550" s="1"/>
    </row>
    <row r="551" spans="1:1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>
        <v>550</v>
      </c>
      <c r="K551" s="1"/>
      <c r="L551" s="1"/>
      <c r="M551" s="1"/>
    </row>
    <row r="552" spans="1:1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>
        <v>551</v>
      </c>
      <c r="K552" s="1"/>
      <c r="L552" s="1"/>
      <c r="M552" s="1"/>
    </row>
    <row r="553" spans="1:1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>
        <v>552</v>
      </c>
      <c r="K553" s="1"/>
      <c r="L553" s="1"/>
      <c r="M553" s="1"/>
    </row>
    <row r="554" spans="1:1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>
        <v>553</v>
      </c>
      <c r="K554" s="1"/>
      <c r="L554" s="1"/>
      <c r="M554" s="1"/>
    </row>
    <row r="555" spans="1:1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>
        <v>554</v>
      </c>
      <c r="K555" s="1"/>
      <c r="L555" s="1"/>
      <c r="M555" s="1"/>
    </row>
    <row r="556" spans="1:1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>
        <v>555</v>
      </c>
      <c r="K556" s="1"/>
      <c r="L556" s="1"/>
      <c r="M556" s="1"/>
    </row>
    <row r="557" spans="1:1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>
        <v>556</v>
      </c>
      <c r="K557" s="1"/>
      <c r="L557" s="1"/>
      <c r="M557" s="1"/>
    </row>
    <row r="558" spans="1:1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>
        <v>557</v>
      </c>
      <c r="K558" s="1"/>
      <c r="L558" s="1"/>
      <c r="M558" s="1"/>
    </row>
    <row r="559" spans="1:1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>
        <v>558</v>
      </c>
      <c r="K559" s="1"/>
      <c r="L559" s="1"/>
      <c r="M559" s="1"/>
    </row>
    <row r="560" spans="1:1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>
        <v>559</v>
      </c>
      <c r="K560" s="1"/>
      <c r="L560" s="1"/>
      <c r="M560" s="1"/>
    </row>
    <row r="561" spans="1:1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>
        <v>560</v>
      </c>
      <c r="K561" s="1"/>
      <c r="L561" s="1"/>
      <c r="M561" s="1"/>
    </row>
    <row r="562" spans="1:1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>
        <v>561</v>
      </c>
      <c r="K562" s="1"/>
      <c r="L562" s="1"/>
      <c r="M562" s="1"/>
    </row>
    <row r="563" spans="1:1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>
        <v>562</v>
      </c>
      <c r="K563" s="1"/>
      <c r="L563" s="1"/>
      <c r="M563" s="1"/>
    </row>
    <row r="564" spans="1:1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>
        <v>563</v>
      </c>
      <c r="K564" s="1"/>
      <c r="L564" s="1"/>
      <c r="M564" s="1"/>
    </row>
    <row r="565" spans="1:1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>
        <v>564</v>
      </c>
      <c r="K565" s="1"/>
      <c r="L565" s="1"/>
      <c r="M565" s="1"/>
    </row>
    <row r="566" spans="1:1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>
        <v>565</v>
      </c>
      <c r="K566" s="1"/>
      <c r="L566" s="1"/>
      <c r="M566" s="1"/>
    </row>
    <row r="567" spans="1:1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>
        <v>566</v>
      </c>
      <c r="K567" s="1"/>
      <c r="L567" s="1"/>
      <c r="M567" s="1"/>
    </row>
    <row r="568" spans="1:1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>
        <v>567</v>
      </c>
      <c r="K568" s="1"/>
      <c r="L568" s="1"/>
      <c r="M568" s="1"/>
    </row>
    <row r="569" spans="1:1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>
        <v>568</v>
      </c>
      <c r="K569" s="1"/>
      <c r="L569" s="1"/>
      <c r="M569" s="1"/>
    </row>
    <row r="570" spans="1:1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>
        <v>569</v>
      </c>
      <c r="K570" s="1"/>
      <c r="L570" s="1"/>
      <c r="M570" s="1"/>
    </row>
    <row r="571" spans="1:1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>
        <v>570</v>
      </c>
      <c r="K571" s="1"/>
      <c r="L571" s="1"/>
      <c r="M571" s="1"/>
    </row>
    <row r="572" spans="1:1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>
        <v>571</v>
      </c>
      <c r="K572" s="1"/>
      <c r="L572" s="1"/>
      <c r="M572" s="1"/>
    </row>
    <row r="573" spans="1:1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>
        <v>572</v>
      </c>
      <c r="K573" s="1"/>
      <c r="L573" s="1"/>
      <c r="M573" s="1"/>
    </row>
    <row r="574" spans="1:1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>
        <v>573</v>
      </c>
      <c r="K574" s="1"/>
      <c r="L574" s="1"/>
      <c r="M574" s="1"/>
    </row>
    <row r="575" spans="1:1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>
        <v>574</v>
      </c>
      <c r="K575" s="1"/>
      <c r="L575" s="1"/>
      <c r="M575" s="1"/>
    </row>
    <row r="576" spans="1:1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>
        <v>575</v>
      </c>
      <c r="K576" s="1"/>
      <c r="L576" s="1"/>
      <c r="M576" s="1"/>
    </row>
    <row r="577" spans="1:1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>
        <v>576</v>
      </c>
      <c r="K577" s="1"/>
      <c r="L577" s="1"/>
      <c r="M577" s="1"/>
    </row>
    <row r="578" spans="1:1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>
        <v>577</v>
      </c>
      <c r="K578" s="1"/>
      <c r="L578" s="1"/>
      <c r="M578" s="1"/>
    </row>
    <row r="579" spans="1:1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>
        <v>578</v>
      </c>
      <c r="K579" s="1"/>
      <c r="L579" s="1"/>
      <c r="M579" s="1"/>
    </row>
    <row r="580" spans="1:1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>
        <v>579</v>
      </c>
      <c r="K580" s="1"/>
      <c r="L580" s="1"/>
      <c r="M580" s="1"/>
    </row>
    <row r="581" spans="1:1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>
        <v>580</v>
      </c>
      <c r="K581" s="1"/>
      <c r="L581" s="1"/>
      <c r="M581" s="1"/>
    </row>
    <row r="582" spans="1:1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>
        <v>581</v>
      </c>
      <c r="K582" s="1"/>
      <c r="L582" s="1"/>
      <c r="M582" s="1"/>
    </row>
    <row r="583" spans="1:1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>
        <v>582</v>
      </c>
      <c r="K583" s="1"/>
      <c r="L583" s="1"/>
      <c r="M583" s="1"/>
    </row>
    <row r="584" spans="1:1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>
        <v>583</v>
      </c>
      <c r="K584" s="1"/>
      <c r="L584" s="1"/>
      <c r="M584" s="1"/>
    </row>
    <row r="585" spans="1:1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>
        <v>584</v>
      </c>
      <c r="K585" s="1"/>
      <c r="L585" s="1"/>
      <c r="M585" s="1"/>
    </row>
    <row r="586" spans="1:1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>
        <v>585</v>
      </c>
      <c r="K586" s="1"/>
      <c r="L586" s="1"/>
      <c r="M586" s="1"/>
    </row>
    <row r="587" spans="1:1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>
        <v>586</v>
      </c>
      <c r="K587" s="1"/>
      <c r="L587" s="1"/>
      <c r="M587" s="1"/>
    </row>
    <row r="588" spans="1:1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>
        <v>587</v>
      </c>
      <c r="K588" s="1"/>
      <c r="L588" s="1"/>
      <c r="M588" s="1"/>
    </row>
    <row r="589" spans="1:1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>
        <v>588</v>
      </c>
      <c r="K589" s="1"/>
      <c r="L589" s="1"/>
      <c r="M589" s="1"/>
    </row>
    <row r="590" spans="1:1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>
        <v>589</v>
      </c>
      <c r="K590" s="1"/>
      <c r="L590" s="1"/>
      <c r="M590" s="1"/>
    </row>
    <row r="591" spans="1:1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>
        <v>590</v>
      </c>
      <c r="K591" s="1"/>
      <c r="L591" s="1"/>
      <c r="M591" s="1"/>
    </row>
    <row r="592" spans="1:1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>
        <v>591</v>
      </c>
      <c r="K592" s="1"/>
      <c r="L592" s="1"/>
      <c r="M592" s="1"/>
    </row>
    <row r="593" spans="1:1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>
        <v>592</v>
      </c>
      <c r="K593" s="1"/>
      <c r="L593" s="1"/>
      <c r="M593" s="1"/>
    </row>
    <row r="594" spans="1:1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>
        <v>593</v>
      </c>
      <c r="K594" s="1"/>
      <c r="L594" s="1"/>
      <c r="M594" s="1"/>
    </row>
    <row r="595" spans="1:1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>
        <v>594</v>
      </c>
      <c r="K595" s="1"/>
      <c r="L595" s="1"/>
      <c r="M595" s="1"/>
    </row>
    <row r="596" spans="1:1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>
        <v>595</v>
      </c>
      <c r="K596" s="1"/>
      <c r="L596" s="1"/>
      <c r="M596" s="1"/>
    </row>
    <row r="597" spans="1:1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>
        <v>596</v>
      </c>
      <c r="K597" s="1"/>
      <c r="L597" s="1"/>
      <c r="M597" s="1"/>
    </row>
    <row r="598" spans="1:1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>
        <v>597</v>
      </c>
      <c r="K598" s="1"/>
      <c r="L598" s="1"/>
      <c r="M598" s="1"/>
    </row>
    <row r="599" spans="1:1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>
        <v>598</v>
      </c>
      <c r="K599" s="1"/>
      <c r="L599" s="1"/>
      <c r="M599" s="1"/>
    </row>
    <row r="600" spans="1:1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>
        <v>599</v>
      </c>
      <c r="K600" s="1"/>
      <c r="L600" s="1"/>
      <c r="M600" s="1"/>
    </row>
    <row r="601" spans="1:1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>
        <v>600</v>
      </c>
      <c r="K601" s="1"/>
      <c r="L601" s="1"/>
      <c r="M601" s="1"/>
    </row>
    <row r="602" spans="1:1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>
        <v>601</v>
      </c>
      <c r="K602" s="1"/>
      <c r="L602" s="1"/>
      <c r="M602" s="1"/>
    </row>
    <row r="603" spans="1:1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>
        <v>602</v>
      </c>
      <c r="K603" s="1"/>
      <c r="L603" s="1"/>
      <c r="M603" s="1"/>
    </row>
    <row r="604" spans="1:1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>
        <v>603</v>
      </c>
      <c r="K604" s="1"/>
      <c r="L604" s="1"/>
      <c r="M604" s="1"/>
    </row>
    <row r="605" spans="1:1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>
        <v>604</v>
      </c>
      <c r="K605" s="1"/>
      <c r="L605" s="1"/>
      <c r="M605" s="1"/>
    </row>
    <row r="606" spans="1:1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>
        <v>605</v>
      </c>
      <c r="K606" s="1"/>
      <c r="L606" s="1"/>
      <c r="M606" s="1"/>
    </row>
    <row r="607" spans="1:1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>
        <v>606</v>
      </c>
      <c r="K607" s="1"/>
      <c r="L607" s="1"/>
      <c r="M607" s="1"/>
    </row>
    <row r="608" spans="1:1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>
        <v>607</v>
      </c>
      <c r="K608" s="1"/>
      <c r="L608" s="1"/>
      <c r="M608" s="1"/>
    </row>
    <row r="609" spans="1:1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>
        <v>608</v>
      </c>
      <c r="K609" s="1"/>
      <c r="L609" s="1"/>
      <c r="M609" s="1"/>
    </row>
    <row r="610" spans="1:1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>
        <v>609</v>
      </c>
      <c r="K610" s="1"/>
      <c r="L610" s="1"/>
      <c r="M610" s="1"/>
    </row>
    <row r="611" spans="1:1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>
        <v>610</v>
      </c>
      <c r="K611" s="1"/>
      <c r="L611" s="1"/>
      <c r="M611" s="1"/>
    </row>
    <row r="612" spans="1:1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>
        <v>611</v>
      </c>
      <c r="K612" s="1"/>
      <c r="L612" s="1"/>
      <c r="M612" s="1"/>
    </row>
    <row r="613" spans="1:1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>
        <v>612</v>
      </c>
      <c r="K613" s="1"/>
      <c r="L613" s="1"/>
      <c r="M613" s="1"/>
    </row>
    <row r="614" spans="1:1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>
        <v>613</v>
      </c>
      <c r="K614" s="1"/>
      <c r="L614" s="1"/>
      <c r="M614" s="1"/>
    </row>
    <row r="615" spans="1:1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>
        <v>614</v>
      </c>
      <c r="K615" s="1"/>
      <c r="L615" s="1"/>
      <c r="M615" s="1"/>
    </row>
    <row r="616" spans="1:1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>
        <v>615</v>
      </c>
      <c r="K616" s="1"/>
      <c r="L616" s="1"/>
      <c r="M616" s="1"/>
    </row>
    <row r="617" spans="1:1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>
        <v>616</v>
      </c>
      <c r="K617" s="1"/>
      <c r="L617" s="1"/>
      <c r="M617" s="1"/>
    </row>
    <row r="618" spans="1:1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>
        <v>617</v>
      </c>
      <c r="K618" s="1"/>
      <c r="L618" s="1"/>
      <c r="M618" s="1"/>
    </row>
    <row r="619" spans="1:1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>
        <v>618</v>
      </c>
      <c r="K619" s="1"/>
      <c r="L619" s="1"/>
      <c r="M619" s="1"/>
    </row>
    <row r="620" spans="1:1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>
        <v>619</v>
      </c>
      <c r="K620" s="1"/>
      <c r="L620" s="1"/>
      <c r="M620" s="1"/>
    </row>
    <row r="621" spans="1:1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>
        <v>620</v>
      </c>
      <c r="K621" s="1"/>
      <c r="L621" s="1"/>
      <c r="M621" s="1"/>
    </row>
    <row r="622" spans="1:1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>
        <v>621</v>
      </c>
      <c r="K622" s="1"/>
      <c r="L622" s="1"/>
      <c r="M622" s="1"/>
    </row>
    <row r="623" spans="1:1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>
        <v>622</v>
      </c>
      <c r="K623" s="1"/>
      <c r="L623" s="1"/>
      <c r="M623" s="1"/>
    </row>
    <row r="624" spans="1:1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>
        <v>623</v>
      </c>
      <c r="K624" s="1"/>
      <c r="L624" s="1"/>
      <c r="M624" s="1"/>
    </row>
    <row r="625" spans="1:1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>
        <v>624</v>
      </c>
      <c r="K625" s="1"/>
      <c r="L625" s="1"/>
      <c r="M625" s="1"/>
    </row>
    <row r="626" spans="1:1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>
        <v>625</v>
      </c>
      <c r="K626" s="1"/>
      <c r="L626" s="1"/>
      <c r="M626" s="1"/>
    </row>
    <row r="627" spans="1:1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>
        <v>626</v>
      </c>
      <c r="K627" s="1"/>
      <c r="L627" s="1"/>
      <c r="M627" s="1"/>
    </row>
    <row r="628" spans="1:1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>
        <v>627</v>
      </c>
      <c r="K628" s="1"/>
      <c r="L628" s="1"/>
      <c r="M628" s="1"/>
    </row>
    <row r="629" spans="1:1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>
        <v>628</v>
      </c>
      <c r="K629" s="1"/>
      <c r="L629" s="1"/>
      <c r="M629" s="1"/>
    </row>
    <row r="630" spans="1:1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>
        <v>629</v>
      </c>
      <c r="K630" s="1"/>
      <c r="L630" s="1"/>
      <c r="M630" s="1"/>
    </row>
    <row r="631" spans="1:1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>
        <v>630</v>
      </c>
      <c r="K631" s="1"/>
      <c r="L631" s="1"/>
      <c r="M631" s="1"/>
    </row>
    <row r="632" spans="1:1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>
        <v>631</v>
      </c>
      <c r="K632" s="1"/>
      <c r="L632" s="1"/>
      <c r="M632" s="1"/>
    </row>
    <row r="633" spans="1:1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>
        <v>632</v>
      </c>
      <c r="K633" s="1"/>
      <c r="L633" s="1"/>
      <c r="M633" s="1"/>
    </row>
    <row r="634" spans="1:1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>
        <v>633</v>
      </c>
      <c r="K634" s="1"/>
      <c r="L634" s="1"/>
      <c r="M634" s="1"/>
    </row>
    <row r="635" spans="1:1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>
        <v>634</v>
      </c>
      <c r="K635" s="1"/>
      <c r="L635" s="1"/>
      <c r="M635" s="1"/>
    </row>
    <row r="636" spans="1:1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>
        <v>635</v>
      </c>
      <c r="K636" s="1"/>
      <c r="L636" s="1"/>
      <c r="M636" s="1"/>
    </row>
    <row r="637" spans="1:1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>
        <v>636</v>
      </c>
      <c r="K637" s="1"/>
      <c r="L637" s="1"/>
      <c r="M637" s="1"/>
    </row>
    <row r="638" spans="1:1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>
        <v>637</v>
      </c>
      <c r="K638" s="1"/>
      <c r="L638" s="1"/>
      <c r="M638" s="1"/>
    </row>
    <row r="639" spans="1:1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>
        <v>638</v>
      </c>
      <c r="K639" s="1"/>
      <c r="L639" s="1"/>
      <c r="M639" s="1"/>
    </row>
    <row r="640" spans="1:1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>
        <v>639</v>
      </c>
      <c r="K640" s="1"/>
      <c r="L640" s="1"/>
      <c r="M640" s="1"/>
    </row>
    <row r="641" spans="1:1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>
        <v>640</v>
      </c>
      <c r="K641" s="1"/>
      <c r="L641" s="1"/>
      <c r="M641" s="1"/>
    </row>
    <row r="642" spans="1:1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>
        <v>641</v>
      </c>
      <c r="K642" s="1"/>
      <c r="L642" s="1"/>
      <c r="M642" s="1"/>
    </row>
    <row r="643" spans="1:1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>
        <v>642</v>
      </c>
      <c r="K643" s="1"/>
      <c r="L643" s="1"/>
      <c r="M643" s="1"/>
    </row>
    <row r="644" spans="1:1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>
        <v>643</v>
      </c>
      <c r="K644" s="1"/>
      <c r="L644" s="1"/>
      <c r="M644" s="1"/>
    </row>
    <row r="645" spans="1:1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>
        <v>644</v>
      </c>
      <c r="K645" s="1"/>
      <c r="L645" s="1"/>
      <c r="M645" s="1"/>
    </row>
    <row r="646" spans="1:1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>
        <v>645</v>
      </c>
      <c r="K646" s="1"/>
      <c r="L646" s="1"/>
      <c r="M646" s="1"/>
    </row>
    <row r="647" spans="1:1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>
        <v>646</v>
      </c>
      <c r="K647" s="1"/>
      <c r="L647" s="1"/>
      <c r="M647" s="1"/>
    </row>
    <row r="648" spans="1:1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>
        <v>647</v>
      </c>
      <c r="K648" s="1"/>
      <c r="L648" s="1"/>
      <c r="M648" s="1"/>
    </row>
    <row r="649" spans="1:1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>
        <v>648</v>
      </c>
      <c r="K649" s="1"/>
      <c r="L649" s="1"/>
      <c r="M649" s="1"/>
    </row>
    <row r="650" spans="1:1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>
        <v>649</v>
      </c>
      <c r="K650" s="1"/>
      <c r="L650" s="1"/>
      <c r="M650" s="1"/>
    </row>
    <row r="651" spans="1:1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>
        <v>650</v>
      </c>
      <c r="K651" s="1"/>
      <c r="L651" s="1"/>
      <c r="M651" s="1"/>
    </row>
    <row r="652" spans="1:1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>
        <v>651</v>
      </c>
      <c r="K652" s="1"/>
      <c r="L652" s="1"/>
      <c r="M652" s="1"/>
    </row>
    <row r="653" spans="1:1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>
        <v>652</v>
      </c>
      <c r="K653" s="1"/>
      <c r="L653" s="1"/>
      <c r="M653" s="1"/>
    </row>
    <row r="654" spans="1:1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>
        <v>653</v>
      </c>
      <c r="K654" s="1"/>
      <c r="L654" s="1"/>
      <c r="M654" s="1"/>
    </row>
    <row r="655" spans="1:1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>
        <v>654</v>
      </c>
      <c r="K655" s="1"/>
      <c r="L655" s="1"/>
      <c r="M655" s="1"/>
    </row>
    <row r="656" spans="1:1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>
        <v>655</v>
      </c>
      <c r="K656" s="1"/>
      <c r="L656" s="1"/>
      <c r="M656" s="1"/>
    </row>
    <row r="657" spans="1:1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>
        <v>656</v>
      </c>
      <c r="K657" s="1"/>
      <c r="L657" s="1"/>
      <c r="M657" s="1"/>
    </row>
    <row r="658" spans="1:1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>
        <v>657</v>
      </c>
      <c r="K658" s="1"/>
      <c r="L658" s="1"/>
      <c r="M658" s="1"/>
    </row>
    <row r="659" spans="1:1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>
        <v>658</v>
      </c>
      <c r="K659" s="1"/>
      <c r="L659" s="1"/>
      <c r="M659" s="1"/>
    </row>
    <row r="660" spans="1:1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>
        <v>659</v>
      </c>
      <c r="K660" s="1"/>
      <c r="L660" s="1"/>
      <c r="M660" s="1"/>
    </row>
    <row r="661" spans="1:1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>
        <v>660</v>
      </c>
      <c r="K661" s="1"/>
      <c r="L661" s="1"/>
      <c r="M661" s="1"/>
    </row>
    <row r="662" spans="1:1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>
        <v>661</v>
      </c>
      <c r="K662" s="1"/>
      <c r="L662" s="1"/>
      <c r="M662" s="1"/>
    </row>
    <row r="663" spans="1:1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>
        <v>662</v>
      </c>
      <c r="K663" s="1"/>
      <c r="L663" s="1"/>
      <c r="M663" s="1"/>
    </row>
    <row r="664" spans="1:1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>
        <v>663</v>
      </c>
      <c r="K664" s="1"/>
      <c r="L664" s="1"/>
      <c r="M664" s="1"/>
    </row>
    <row r="665" spans="1:1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>
        <v>664</v>
      </c>
      <c r="K665" s="1"/>
      <c r="L665" s="1"/>
      <c r="M665" s="1"/>
    </row>
    <row r="666" spans="1:1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>
        <v>665</v>
      </c>
      <c r="K666" s="1"/>
      <c r="L666" s="1"/>
      <c r="M666" s="1"/>
    </row>
    <row r="667" spans="1:1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>
        <v>666</v>
      </c>
      <c r="K667" s="1"/>
      <c r="L667" s="1"/>
      <c r="M667" s="1"/>
    </row>
    <row r="668" spans="1:1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>
        <v>667</v>
      </c>
      <c r="K668" s="1"/>
      <c r="L668" s="1"/>
      <c r="M668" s="1"/>
    </row>
    <row r="669" spans="1:1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>
        <v>668</v>
      </c>
      <c r="K669" s="1"/>
      <c r="L669" s="1"/>
      <c r="M669" s="1"/>
    </row>
    <row r="670" spans="1:1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>
        <v>669</v>
      </c>
      <c r="K670" s="1"/>
      <c r="L670" s="1"/>
      <c r="M670" s="1"/>
    </row>
    <row r="671" spans="1:1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>
        <v>670</v>
      </c>
      <c r="K671" s="1"/>
      <c r="L671" s="1"/>
      <c r="M671" s="1"/>
    </row>
    <row r="672" spans="1:1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>
        <v>671</v>
      </c>
      <c r="K672" s="1"/>
      <c r="L672" s="1"/>
      <c r="M672" s="1"/>
    </row>
    <row r="673" spans="1:1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>
        <v>672</v>
      </c>
      <c r="K673" s="1"/>
      <c r="L673" s="1"/>
      <c r="M673" s="1"/>
    </row>
    <row r="674" spans="1:1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>
        <v>673</v>
      </c>
      <c r="K674" s="1"/>
      <c r="L674" s="1"/>
      <c r="M674" s="1"/>
    </row>
    <row r="675" spans="1:1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>
        <v>674</v>
      </c>
      <c r="K675" s="1"/>
      <c r="L675" s="1"/>
      <c r="M675" s="1"/>
    </row>
    <row r="676" spans="1:1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>
        <v>675</v>
      </c>
      <c r="K676" s="1"/>
      <c r="L676" s="1"/>
      <c r="M676" s="1"/>
    </row>
    <row r="677" spans="1:1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>
        <v>676</v>
      </c>
      <c r="K677" s="1"/>
      <c r="L677" s="1"/>
      <c r="M677" s="1"/>
    </row>
    <row r="678" spans="1:1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>
        <v>677</v>
      </c>
      <c r="K678" s="1"/>
      <c r="L678" s="1"/>
      <c r="M678" s="1"/>
    </row>
    <row r="679" spans="1:1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>
        <v>678</v>
      </c>
      <c r="K679" s="1"/>
      <c r="L679" s="1"/>
      <c r="M679" s="1"/>
    </row>
    <row r="680" spans="1:1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>
        <v>679</v>
      </c>
      <c r="K680" s="1"/>
      <c r="L680" s="1"/>
      <c r="M680" s="1"/>
    </row>
    <row r="681" spans="1:1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>
        <v>680</v>
      </c>
      <c r="K681" s="1"/>
      <c r="L681" s="1"/>
      <c r="M681" s="1"/>
    </row>
    <row r="682" spans="1:1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>
        <v>681</v>
      </c>
      <c r="K682" s="1"/>
      <c r="L682" s="1"/>
      <c r="M682" s="1"/>
    </row>
    <row r="683" spans="1:1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>
        <v>682</v>
      </c>
      <c r="K683" s="1"/>
      <c r="L683" s="1"/>
      <c r="M683" s="1"/>
    </row>
    <row r="684" spans="1:1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>
        <v>683</v>
      </c>
      <c r="K684" s="1"/>
      <c r="L684" s="1"/>
      <c r="M684" s="1"/>
    </row>
    <row r="685" spans="1:1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>
        <v>684</v>
      </c>
      <c r="K685" s="1"/>
      <c r="L685" s="1"/>
      <c r="M685" s="1"/>
    </row>
    <row r="686" spans="1:1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>
        <v>685</v>
      </c>
      <c r="K686" s="1"/>
      <c r="L686" s="1"/>
      <c r="M686" s="1"/>
    </row>
    <row r="687" spans="1:1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>
        <v>686</v>
      </c>
      <c r="K687" s="1"/>
      <c r="L687" s="1"/>
      <c r="M687" s="1"/>
    </row>
    <row r="688" spans="1:1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>
        <v>687</v>
      </c>
      <c r="K688" s="1"/>
      <c r="L688" s="1"/>
      <c r="M688" s="1"/>
    </row>
    <row r="689" spans="1:1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>
        <v>688</v>
      </c>
      <c r="K689" s="1"/>
      <c r="L689" s="1"/>
      <c r="M689" s="1"/>
    </row>
    <row r="690" spans="1:1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>
        <v>689</v>
      </c>
      <c r="K690" s="1"/>
      <c r="L690" s="1"/>
      <c r="M690" s="1"/>
    </row>
    <row r="691" spans="1:1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>
        <v>690</v>
      </c>
      <c r="K691" s="1"/>
      <c r="L691" s="1"/>
      <c r="M691" s="1"/>
    </row>
    <row r="692" spans="1:1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>
        <v>691</v>
      </c>
      <c r="K692" s="1"/>
      <c r="L692" s="1"/>
      <c r="M692" s="1"/>
    </row>
    <row r="693" spans="1:1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>
        <v>692</v>
      </c>
      <c r="K693" s="1"/>
      <c r="L693" s="1"/>
      <c r="M693" s="1"/>
    </row>
    <row r="694" spans="1:1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>
        <v>693</v>
      </c>
      <c r="K694" s="1"/>
      <c r="L694" s="1"/>
      <c r="M694" s="1"/>
    </row>
    <row r="695" spans="1:1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>
        <v>694</v>
      </c>
      <c r="K695" s="1"/>
      <c r="L695" s="1"/>
      <c r="M695" s="1"/>
    </row>
    <row r="696" spans="1:1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>
        <v>695</v>
      </c>
      <c r="K696" s="1"/>
      <c r="L696" s="1"/>
      <c r="M696" s="1"/>
    </row>
    <row r="697" spans="1:1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>
        <v>696</v>
      </c>
      <c r="K697" s="1"/>
      <c r="L697" s="1"/>
      <c r="M697" s="1"/>
    </row>
    <row r="698" spans="1:1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>
        <v>697</v>
      </c>
      <c r="K698" s="1"/>
      <c r="L698" s="1"/>
      <c r="M698" s="1"/>
    </row>
    <row r="699" spans="1:1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>
        <v>698</v>
      </c>
      <c r="K699" s="1"/>
      <c r="L699" s="1"/>
      <c r="M699" s="1"/>
    </row>
    <row r="700" spans="1:1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>
        <v>699</v>
      </c>
      <c r="K700" s="1"/>
      <c r="L700" s="1"/>
      <c r="M700" s="1"/>
    </row>
    <row r="701" spans="1:1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>
        <v>700</v>
      </c>
      <c r="K701" s="1"/>
      <c r="L701" s="1"/>
      <c r="M701" s="1"/>
    </row>
    <row r="702" spans="1:1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>
        <v>701</v>
      </c>
      <c r="K702" s="1"/>
      <c r="L702" s="1"/>
      <c r="M702" s="1"/>
    </row>
    <row r="703" spans="1:1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>
        <v>702</v>
      </c>
      <c r="K703" s="1"/>
      <c r="L703" s="1"/>
      <c r="M703" s="1"/>
    </row>
    <row r="704" spans="1:1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>
        <v>703</v>
      </c>
      <c r="K704" s="1"/>
      <c r="L704" s="1"/>
      <c r="M704" s="1"/>
    </row>
    <row r="705" spans="1:1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>
        <v>704</v>
      </c>
      <c r="K705" s="1"/>
      <c r="L705" s="1"/>
      <c r="M705" s="1"/>
    </row>
    <row r="706" spans="1:1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>
        <v>705</v>
      </c>
      <c r="K706" s="1"/>
      <c r="L706" s="1"/>
      <c r="M706" s="1"/>
    </row>
    <row r="707" spans="1:1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>
        <v>706</v>
      </c>
      <c r="K707" s="1"/>
      <c r="L707" s="1"/>
      <c r="M707" s="1"/>
    </row>
    <row r="708" spans="1:1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>
        <v>707</v>
      </c>
      <c r="K708" s="1"/>
      <c r="L708" s="1"/>
      <c r="M708" s="1"/>
    </row>
    <row r="709" spans="1:1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>
        <v>708</v>
      </c>
      <c r="K709" s="1"/>
      <c r="L709" s="1"/>
      <c r="M709" s="1"/>
    </row>
    <row r="710" spans="1:1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>
        <v>709</v>
      </c>
      <c r="K710" s="1"/>
      <c r="L710" s="1"/>
      <c r="M710" s="1"/>
    </row>
    <row r="711" spans="1:1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>
        <v>710</v>
      </c>
      <c r="K711" s="1"/>
      <c r="L711" s="1"/>
      <c r="M711" s="1"/>
    </row>
    <row r="712" spans="1:1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>
        <v>711</v>
      </c>
      <c r="K712" s="1"/>
      <c r="L712" s="1"/>
      <c r="M712" s="1"/>
    </row>
    <row r="713" spans="1:1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>
        <v>712</v>
      </c>
      <c r="K713" s="1"/>
      <c r="L713" s="1"/>
      <c r="M713" s="1"/>
    </row>
    <row r="714" spans="1:1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>
        <v>713</v>
      </c>
      <c r="K714" s="1"/>
      <c r="L714" s="1"/>
      <c r="M714" s="1"/>
    </row>
    <row r="715" spans="1:1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>
        <v>714</v>
      </c>
      <c r="K715" s="1"/>
      <c r="L715" s="1"/>
      <c r="M715" s="1"/>
    </row>
    <row r="716" spans="1:1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>
        <v>715</v>
      </c>
      <c r="K716" s="1"/>
      <c r="L716" s="1"/>
      <c r="M716" s="1"/>
    </row>
    <row r="717" spans="1:1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>
        <v>716</v>
      </c>
      <c r="K717" s="1"/>
      <c r="L717" s="1"/>
      <c r="M717" s="1"/>
    </row>
    <row r="718" spans="1:1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>
        <v>717</v>
      </c>
      <c r="K718" s="1"/>
      <c r="L718" s="1"/>
      <c r="M718" s="1"/>
    </row>
    <row r="719" spans="1:1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>
        <v>718</v>
      </c>
      <c r="K719" s="1"/>
      <c r="L719" s="1"/>
      <c r="M719" s="1"/>
    </row>
    <row r="720" spans="1:1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>
        <v>719</v>
      </c>
      <c r="K720" s="1"/>
      <c r="L720" s="1"/>
      <c r="M720" s="1"/>
    </row>
    <row r="721" spans="1:1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>
        <v>720</v>
      </c>
      <c r="K721" s="1"/>
      <c r="L721" s="1"/>
      <c r="M721" s="1"/>
    </row>
    <row r="722" spans="1:1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>
        <v>721</v>
      </c>
      <c r="K722" s="1"/>
      <c r="L722" s="1"/>
      <c r="M722" s="1"/>
    </row>
    <row r="723" spans="1:1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>
        <v>722</v>
      </c>
      <c r="K723" s="1"/>
      <c r="L723" s="1"/>
      <c r="M723" s="1"/>
    </row>
    <row r="724" spans="1:1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>
        <v>723</v>
      </c>
      <c r="K724" s="1"/>
      <c r="L724" s="1"/>
      <c r="M724" s="1"/>
    </row>
    <row r="725" spans="1:1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>
        <v>724</v>
      </c>
      <c r="K725" s="1"/>
      <c r="L725" s="1"/>
      <c r="M725" s="1"/>
    </row>
    <row r="726" spans="1:1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>
        <v>725</v>
      </c>
      <c r="K726" s="1"/>
      <c r="L726" s="1"/>
      <c r="M726" s="1"/>
    </row>
    <row r="727" spans="1:1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>
        <v>726</v>
      </c>
      <c r="K727" s="1"/>
      <c r="L727" s="1"/>
      <c r="M727" s="1"/>
    </row>
    <row r="728" spans="1:1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>
        <v>727</v>
      </c>
      <c r="K728" s="1"/>
      <c r="L728" s="1"/>
      <c r="M728" s="1"/>
    </row>
    <row r="729" spans="1:1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>
        <v>728</v>
      </c>
      <c r="K729" s="1"/>
      <c r="L729" s="1"/>
      <c r="M729" s="1"/>
    </row>
    <row r="730" spans="1:1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>
        <v>729</v>
      </c>
      <c r="K730" s="1"/>
      <c r="L730" s="1"/>
      <c r="M730" s="1"/>
    </row>
    <row r="731" spans="1:1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>
        <v>730</v>
      </c>
      <c r="K731" s="1"/>
      <c r="L731" s="1"/>
      <c r="M731" s="1"/>
    </row>
    <row r="732" spans="1:1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>
        <v>731</v>
      </c>
      <c r="K732" s="1"/>
      <c r="L732" s="1"/>
      <c r="M732" s="1"/>
    </row>
    <row r="733" spans="1:1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>
        <v>732</v>
      </c>
      <c r="K733" s="1"/>
      <c r="L733" s="1"/>
      <c r="M733" s="1"/>
    </row>
    <row r="734" spans="1:1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>
        <v>733</v>
      </c>
      <c r="K734" s="1"/>
      <c r="L734" s="1"/>
      <c r="M734" s="1"/>
    </row>
    <row r="735" spans="1:1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>
        <v>734</v>
      </c>
      <c r="K735" s="1"/>
      <c r="L735" s="1"/>
      <c r="M735" s="1"/>
    </row>
    <row r="736" spans="1:1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>
        <v>735</v>
      </c>
      <c r="K736" s="1"/>
      <c r="L736" s="1"/>
      <c r="M736" s="1"/>
    </row>
    <row r="737" spans="1:1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>
        <v>736</v>
      </c>
      <c r="K737" s="1"/>
      <c r="L737" s="1"/>
      <c r="M737" s="1"/>
    </row>
    <row r="738" spans="1:1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>
        <v>737</v>
      </c>
      <c r="K738" s="1"/>
      <c r="L738" s="1"/>
      <c r="M738" s="1"/>
    </row>
    <row r="739" spans="1:1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>
        <v>738</v>
      </c>
      <c r="K739" s="1"/>
      <c r="L739" s="1"/>
      <c r="M739" s="1"/>
    </row>
    <row r="740" spans="1:1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>
        <v>739</v>
      </c>
      <c r="K740" s="1"/>
      <c r="L740" s="1"/>
      <c r="M740" s="1"/>
    </row>
    <row r="741" spans="1:1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>
        <v>740</v>
      </c>
      <c r="K741" s="1"/>
      <c r="L741" s="1"/>
      <c r="M741" s="1"/>
    </row>
    <row r="742" spans="1:1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>
        <v>741</v>
      </c>
      <c r="K742" s="1"/>
      <c r="L742" s="1"/>
      <c r="M742" s="1"/>
    </row>
    <row r="743" spans="1:1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>
        <v>742</v>
      </c>
      <c r="K743" s="1"/>
      <c r="L743" s="1"/>
      <c r="M743" s="1"/>
    </row>
    <row r="744" spans="1:1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>
        <v>743</v>
      </c>
      <c r="K744" s="1"/>
      <c r="L744" s="1"/>
      <c r="M744" s="1"/>
    </row>
    <row r="745" spans="1:1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>
        <v>744</v>
      </c>
      <c r="K745" s="1"/>
      <c r="L745" s="1"/>
      <c r="M745" s="1"/>
    </row>
    <row r="746" spans="1:1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>
        <v>745</v>
      </c>
      <c r="K746" s="1"/>
      <c r="L746" s="1"/>
      <c r="M746" s="1"/>
    </row>
    <row r="747" spans="1:1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>
        <v>746</v>
      </c>
      <c r="K747" s="1"/>
      <c r="L747" s="1"/>
      <c r="M747" s="1"/>
    </row>
    <row r="748" spans="1:1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>
        <v>747</v>
      </c>
      <c r="K748" s="1"/>
      <c r="L748" s="1"/>
      <c r="M748" s="1"/>
    </row>
    <row r="749" spans="1:1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>
        <v>748</v>
      </c>
      <c r="K749" s="1"/>
      <c r="L749" s="1"/>
      <c r="M749" s="1"/>
    </row>
    <row r="750" spans="1:1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>
        <v>749</v>
      </c>
      <c r="K750" s="1"/>
      <c r="L750" s="1"/>
      <c r="M750" s="1"/>
    </row>
    <row r="751" spans="1:1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>
        <v>750</v>
      </c>
      <c r="K751" s="1"/>
      <c r="L751" s="1"/>
      <c r="M751" s="1"/>
    </row>
    <row r="752" spans="1:1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>
        <v>751</v>
      </c>
      <c r="K752" s="1"/>
      <c r="L752" s="1"/>
      <c r="M752" s="1"/>
    </row>
    <row r="753" spans="1:1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>
        <v>752</v>
      </c>
      <c r="K753" s="1"/>
      <c r="L753" s="1"/>
      <c r="M753" s="1"/>
    </row>
    <row r="754" spans="1:1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>
        <v>753</v>
      </c>
      <c r="K754" s="1"/>
      <c r="L754" s="1"/>
      <c r="M754" s="1"/>
    </row>
    <row r="755" spans="1:1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>
        <v>754</v>
      </c>
      <c r="K755" s="1"/>
      <c r="L755" s="1"/>
      <c r="M755" s="1"/>
    </row>
    <row r="756" spans="1:1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>
        <v>755</v>
      </c>
      <c r="K756" s="1"/>
      <c r="L756" s="1"/>
      <c r="M756" s="1"/>
    </row>
    <row r="757" spans="1:1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>
        <v>756</v>
      </c>
      <c r="K757" s="1"/>
      <c r="L757" s="1"/>
      <c r="M757" s="1"/>
    </row>
    <row r="758" spans="1:1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>
        <v>757</v>
      </c>
      <c r="K758" s="1"/>
      <c r="L758" s="1"/>
      <c r="M758" s="1"/>
    </row>
    <row r="759" spans="1:1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>
        <v>758</v>
      </c>
      <c r="K759" s="1"/>
      <c r="L759" s="1"/>
      <c r="M759" s="1"/>
    </row>
    <row r="760" spans="1:1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>
        <v>759</v>
      </c>
      <c r="K760" s="1"/>
      <c r="L760" s="1"/>
      <c r="M760" s="1"/>
    </row>
    <row r="761" spans="1:1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>
        <v>760</v>
      </c>
      <c r="K761" s="1"/>
      <c r="L761" s="1"/>
      <c r="M761" s="1"/>
    </row>
    <row r="762" spans="1:1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>
        <v>761</v>
      </c>
      <c r="K762" s="1"/>
      <c r="L762" s="1"/>
      <c r="M762" s="1"/>
    </row>
    <row r="763" spans="1:1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>
        <v>762</v>
      </c>
      <c r="K763" s="1"/>
      <c r="L763" s="1"/>
      <c r="M763" s="1"/>
    </row>
    <row r="764" spans="1:1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>
        <v>763</v>
      </c>
      <c r="K764" s="1"/>
      <c r="L764" s="1"/>
      <c r="M764" s="1"/>
    </row>
    <row r="765" spans="1:1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>
        <v>764</v>
      </c>
      <c r="K765" s="1"/>
      <c r="L765" s="1"/>
      <c r="M765" s="1"/>
    </row>
    <row r="766" spans="1:1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>
        <v>765</v>
      </c>
      <c r="K766" s="1"/>
      <c r="L766" s="1"/>
      <c r="M766" s="1"/>
    </row>
    <row r="767" spans="1:1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>
        <v>766</v>
      </c>
      <c r="K767" s="1"/>
      <c r="L767" s="1"/>
      <c r="M767" s="1"/>
    </row>
    <row r="768" spans="1:1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>
        <v>767</v>
      </c>
      <c r="K768" s="1"/>
      <c r="L768" s="1"/>
      <c r="M768" s="1"/>
    </row>
    <row r="769" spans="1:1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>
        <v>768</v>
      </c>
      <c r="K769" s="1"/>
      <c r="L769" s="1"/>
      <c r="M769" s="1"/>
    </row>
    <row r="770" spans="1:1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>
        <v>769</v>
      </c>
      <c r="K770" s="1"/>
      <c r="L770" s="1"/>
      <c r="M770" s="1"/>
    </row>
    <row r="771" spans="1:1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>
        <v>770</v>
      </c>
      <c r="K771" s="1"/>
      <c r="L771" s="1"/>
      <c r="M771" s="1"/>
    </row>
    <row r="772" spans="1:1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>
        <v>771</v>
      </c>
      <c r="K772" s="1"/>
      <c r="L772" s="1"/>
      <c r="M772" s="1"/>
    </row>
    <row r="773" spans="1:1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>
        <v>772</v>
      </c>
      <c r="K773" s="1"/>
      <c r="L773" s="1"/>
      <c r="M773" s="1"/>
    </row>
    <row r="774" spans="1:1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>
        <v>773</v>
      </c>
      <c r="K774" s="1"/>
      <c r="L774" s="1"/>
      <c r="M774" s="1"/>
    </row>
    <row r="775" spans="1:1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>
        <v>774</v>
      </c>
      <c r="K775" s="1"/>
      <c r="L775" s="1"/>
      <c r="M775" s="1"/>
    </row>
    <row r="776" spans="1:1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>
        <v>775</v>
      </c>
      <c r="K776" s="1"/>
      <c r="L776" s="1"/>
      <c r="M776" s="1"/>
    </row>
    <row r="777" spans="1:1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>
        <v>776</v>
      </c>
      <c r="K777" s="1"/>
      <c r="L777" s="1"/>
      <c r="M777" s="1"/>
    </row>
    <row r="778" spans="1:1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>
        <v>777</v>
      </c>
      <c r="K778" s="1"/>
      <c r="L778" s="1"/>
      <c r="M778" s="1"/>
    </row>
    <row r="779" spans="1:1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>
        <v>778</v>
      </c>
      <c r="K779" s="1"/>
      <c r="L779" s="1"/>
      <c r="M779" s="1"/>
    </row>
    <row r="780" spans="1:1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>
        <v>779</v>
      </c>
      <c r="K780" s="1"/>
      <c r="L780" s="1"/>
      <c r="M780" s="1"/>
    </row>
    <row r="781" spans="1:1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>
        <v>780</v>
      </c>
      <c r="K781" s="1"/>
      <c r="L781" s="1"/>
      <c r="M781" s="1"/>
    </row>
    <row r="782" spans="1:1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>
        <v>781</v>
      </c>
      <c r="K782" s="1"/>
      <c r="L782" s="1"/>
      <c r="M782" s="1"/>
    </row>
    <row r="783" spans="1:1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>
        <v>782</v>
      </c>
      <c r="K783" s="1"/>
      <c r="L783" s="1"/>
      <c r="M783" s="1"/>
    </row>
    <row r="784" spans="1:1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>
        <v>783</v>
      </c>
      <c r="K784" s="1"/>
      <c r="L784" s="1"/>
      <c r="M784" s="1"/>
    </row>
    <row r="785" spans="1:1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>
        <v>784</v>
      </c>
      <c r="K785" s="1"/>
      <c r="L785" s="1"/>
      <c r="M785" s="1"/>
    </row>
    <row r="786" spans="1:1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>
        <v>785</v>
      </c>
      <c r="K786" s="1"/>
      <c r="L786" s="1"/>
      <c r="M786" s="1"/>
    </row>
    <row r="787" spans="1:1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>
        <v>786</v>
      </c>
      <c r="K787" s="1"/>
      <c r="L787" s="1"/>
      <c r="M787" s="1"/>
    </row>
    <row r="788" spans="1:1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>
        <v>787</v>
      </c>
      <c r="K788" s="1"/>
      <c r="L788" s="1"/>
      <c r="M788" s="1"/>
    </row>
    <row r="789" spans="1:1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>
        <v>788</v>
      </c>
      <c r="K789" s="1"/>
      <c r="L789" s="1"/>
      <c r="M789" s="1"/>
    </row>
    <row r="790" spans="1:1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>
        <v>789</v>
      </c>
      <c r="K790" s="1"/>
      <c r="L790" s="1"/>
      <c r="M790" s="1"/>
    </row>
    <row r="791" spans="1:1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>
        <v>790</v>
      </c>
      <c r="K791" s="1"/>
      <c r="L791" s="1"/>
      <c r="M791" s="1"/>
    </row>
    <row r="792" spans="1:1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>
        <v>791</v>
      </c>
      <c r="K792" s="1"/>
      <c r="L792" s="1"/>
      <c r="M792" s="1"/>
    </row>
    <row r="793" spans="1:1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>
        <v>792</v>
      </c>
      <c r="K793" s="1"/>
      <c r="L793" s="1"/>
      <c r="M793" s="1"/>
    </row>
    <row r="794" spans="1:1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>
        <v>793</v>
      </c>
      <c r="K794" s="1"/>
      <c r="L794" s="1"/>
      <c r="M794" s="1"/>
    </row>
    <row r="795" spans="1:1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>
        <v>794</v>
      </c>
      <c r="K795" s="1"/>
      <c r="L795" s="1"/>
      <c r="M795" s="1"/>
    </row>
    <row r="796" spans="1:1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>
        <v>795</v>
      </c>
      <c r="K796" s="1"/>
      <c r="L796" s="1"/>
      <c r="M796" s="1"/>
    </row>
    <row r="797" spans="1:1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>
        <v>796</v>
      </c>
      <c r="K797" s="1"/>
      <c r="L797" s="1"/>
      <c r="M797" s="1"/>
    </row>
    <row r="798" spans="1:1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>
        <v>797</v>
      </c>
      <c r="K798" s="1"/>
      <c r="L798" s="1"/>
      <c r="M798" s="1"/>
    </row>
    <row r="799" spans="1:1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>
        <v>798</v>
      </c>
      <c r="K799" s="1"/>
      <c r="L799" s="1"/>
      <c r="M799" s="1"/>
    </row>
    <row r="800" spans="1:1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>
        <v>799</v>
      </c>
      <c r="K800" s="1"/>
      <c r="L800" s="1"/>
      <c r="M800" s="1"/>
    </row>
    <row r="801" spans="1:1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>
        <v>800</v>
      </c>
      <c r="K801" s="1"/>
      <c r="L801" s="1"/>
      <c r="M801" s="1"/>
    </row>
    <row r="802" spans="1:1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>
        <v>801</v>
      </c>
      <c r="K802" s="1"/>
      <c r="L802" s="1"/>
      <c r="M802" s="1"/>
    </row>
    <row r="803" spans="1:1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>
        <v>802</v>
      </c>
      <c r="K803" s="1"/>
      <c r="L803" s="1"/>
      <c r="M803" s="1"/>
    </row>
    <row r="804" spans="1:1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>
        <v>803</v>
      </c>
      <c r="K804" s="1"/>
      <c r="L804" s="1"/>
      <c r="M804" s="1"/>
    </row>
    <row r="805" spans="1:1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>
        <v>804</v>
      </c>
      <c r="K805" s="1"/>
      <c r="L805" s="1"/>
      <c r="M805" s="1"/>
    </row>
    <row r="806" spans="1:1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>
        <v>805</v>
      </c>
      <c r="K806" s="1"/>
      <c r="L806" s="1"/>
      <c r="M806" s="1"/>
    </row>
    <row r="807" spans="1:1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>
        <v>806</v>
      </c>
      <c r="K807" s="1"/>
      <c r="L807" s="1"/>
      <c r="M807" s="1"/>
    </row>
    <row r="808" spans="1:1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>
        <v>807</v>
      </c>
      <c r="K808" s="1"/>
      <c r="L808" s="1"/>
      <c r="M808" s="1"/>
    </row>
    <row r="809" spans="1:1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>
        <v>808</v>
      </c>
      <c r="K809" s="1"/>
      <c r="L809" s="1"/>
      <c r="M809" s="1"/>
    </row>
    <row r="810" spans="1:1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>
        <v>809</v>
      </c>
      <c r="K810" s="1"/>
      <c r="L810" s="1"/>
      <c r="M810" s="1"/>
    </row>
    <row r="811" spans="1:1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>
        <v>810</v>
      </c>
      <c r="K811" s="1"/>
      <c r="L811" s="1"/>
      <c r="M811" s="1"/>
    </row>
    <row r="812" spans="1:1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>
        <v>811</v>
      </c>
      <c r="K812" s="1"/>
      <c r="L812" s="1"/>
      <c r="M812" s="1"/>
    </row>
    <row r="813" spans="1:1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>
        <v>812</v>
      </c>
      <c r="K813" s="1"/>
      <c r="L813" s="1"/>
      <c r="M813" s="1"/>
    </row>
    <row r="814" spans="1:1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>
        <v>813</v>
      </c>
      <c r="K814" s="1"/>
      <c r="L814" s="1"/>
      <c r="M814" s="1"/>
    </row>
    <row r="815" spans="1:1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>
        <v>814</v>
      </c>
      <c r="K815" s="1"/>
      <c r="L815" s="1"/>
      <c r="M815" s="1"/>
    </row>
    <row r="816" spans="1:1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>
        <v>815</v>
      </c>
      <c r="K816" s="1"/>
      <c r="L816" s="1"/>
      <c r="M816" s="1"/>
    </row>
    <row r="817" spans="1:1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>
        <v>816</v>
      </c>
      <c r="K817" s="1"/>
      <c r="L817" s="1"/>
      <c r="M817" s="1"/>
    </row>
    <row r="818" spans="1:1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>
        <v>817</v>
      </c>
      <c r="K818" s="1"/>
      <c r="L818" s="1"/>
      <c r="M818" s="1"/>
    </row>
    <row r="819" spans="1:1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>
        <v>818</v>
      </c>
      <c r="K819" s="1"/>
      <c r="L819" s="1"/>
      <c r="M819" s="1"/>
    </row>
    <row r="820" spans="1:1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>
        <v>819</v>
      </c>
      <c r="K820" s="1"/>
      <c r="L820" s="1"/>
      <c r="M820" s="1"/>
    </row>
    <row r="821" spans="1:1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>
        <v>820</v>
      </c>
      <c r="K821" s="1"/>
      <c r="L821" s="1"/>
      <c r="M821" s="1"/>
    </row>
    <row r="822" spans="1:1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>
        <v>821</v>
      </c>
      <c r="K822" s="1"/>
      <c r="L822" s="1"/>
      <c r="M822" s="1"/>
    </row>
    <row r="823" spans="1:1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>
        <v>822</v>
      </c>
      <c r="K823" s="1"/>
      <c r="L823" s="1"/>
      <c r="M823" s="1"/>
    </row>
    <row r="824" spans="1:1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>
        <v>823</v>
      </c>
      <c r="K824" s="1"/>
      <c r="L824" s="1"/>
      <c r="M824" s="1"/>
    </row>
    <row r="825" spans="1:1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>
        <v>824</v>
      </c>
      <c r="K825" s="1"/>
      <c r="L825" s="1"/>
      <c r="M825" s="1"/>
    </row>
    <row r="826" spans="1:1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>
        <v>825</v>
      </c>
      <c r="K826" s="1"/>
      <c r="L826" s="1"/>
      <c r="M826" s="1"/>
    </row>
    <row r="827" spans="1:1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>
        <v>826</v>
      </c>
      <c r="K827" s="1"/>
      <c r="L827" s="1"/>
      <c r="M827" s="1"/>
    </row>
    <row r="828" spans="1:1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>
        <v>827</v>
      </c>
      <c r="K828" s="1"/>
      <c r="L828" s="1"/>
      <c r="M828" s="1"/>
    </row>
    <row r="829" spans="1:1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>
        <v>828</v>
      </c>
      <c r="K829" s="1"/>
      <c r="L829" s="1"/>
      <c r="M829" s="1"/>
    </row>
    <row r="830" spans="1:1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>
        <v>829</v>
      </c>
      <c r="K830" s="1"/>
      <c r="L830" s="1"/>
      <c r="M830" s="1"/>
    </row>
    <row r="831" spans="1:1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>
        <v>830</v>
      </c>
      <c r="K831" s="1"/>
      <c r="L831" s="1"/>
      <c r="M831" s="1"/>
    </row>
    <row r="832" spans="1:1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>
        <v>831</v>
      </c>
      <c r="K832" s="1"/>
      <c r="L832" s="1"/>
      <c r="M832" s="1"/>
    </row>
    <row r="833" spans="1:1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>
        <v>832</v>
      </c>
      <c r="K833" s="1"/>
      <c r="L833" s="1"/>
      <c r="M833" s="1"/>
    </row>
    <row r="834" spans="1:1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>
        <v>833</v>
      </c>
      <c r="K834" s="1"/>
      <c r="L834" s="1"/>
      <c r="M834" s="1"/>
    </row>
    <row r="835" spans="1:1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>
        <v>834</v>
      </c>
      <c r="K835" s="1"/>
      <c r="L835" s="1"/>
      <c r="M835" s="1"/>
    </row>
    <row r="836" spans="1:1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>
        <v>835</v>
      </c>
      <c r="K836" s="1"/>
      <c r="L836" s="1"/>
      <c r="M836" s="1"/>
    </row>
    <row r="837" spans="1:1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>
        <v>836</v>
      </c>
      <c r="K837" s="1"/>
      <c r="L837" s="1"/>
      <c r="M837" s="1"/>
    </row>
    <row r="838" spans="1:1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>
        <v>837</v>
      </c>
      <c r="K838" s="1"/>
      <c r="L838" s="1"/>
      <c r="M838" s="1"/>
    </row>
    <row r="839" spans="1:1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>
        <v>838</v>
      </c>
      <c r="K839" s="1"/>
      <c r="L839" s="1"/>
      <c r="M839" s="1"/>
    </row>
    <row r="840" spans="1:1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>
        <v>839</v>
      </c>
      <c r="K840" s="1"/>
      <c r="L840" s="1"/>
      <c r="M840" s="1"/>
    </row>
    <row r="841" spans="1:1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>
        <v>840</v>
      </c>
      <c r="K841" s="1"/>
      <c r="L841" s="1"/>
      <c r="M841" s="1"/>
    </row>
    <row r="842" spans="1:1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>
        <v>841</v>
      </c>
      <c r="K842" s="1"/>
      <c r="L842" s="1"/>
      <c r="M842" s="1"/>
    </row>
    <row r="843" spans="1:1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>
        <v>842</v>
      </c>
      <c r="K843" s="1"/>
      <c r="L843" s="1"/>
      <c r="M843" s="1"/>
    </row>
    <row r="844" spans="1:1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>
        <v>843</v>
      </c>
      <c r="K844" s="1"/>
      <c r="L844" s="1"/>
      <c r="M844" s="1"/>
    </row>
    <row r="845" spans="1:1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>
        <v>844</v>
      </c>
      <c r="K845" s="1"/>
      <c r="L845" s="1"/>
      <c r="M845" s="1"/>
    </row>
    <row r="846" spans="1:1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>
        <v>845</v>
      </c>
      <c r="K846" s="1"/>
      <c r="L846" s="1"/>
      <c r="M846" s="1"/>
    </row>
    <row r="847" spans="1:1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>
        <v>846</v>
      </c>
      <c r="K847" s="1"/>
      <c r="L847" s="1"/>
      <c r="M847" s="1"/>
    </row>
    <row r="848" spans="1:1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>
        <v>847</v>
      </c>
      <c r="K848" s="1"/>
      <c r="L848" s="1"/>
      <c r="M848" s="1"/>
    </row>
    <row r="849" spans="1:1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>
        <v>848</v>
      </c>
      <c r="K849" s="1"/>
      <c r="L849" s="1"/>
      <c r="M849" s="1"/>
    </row>
    <row r="850" spans="1:1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>
        <v>849</v>
      </c>
      <c r="K850" s="1"/>
      <c r="L850" s="1"/>
      <c r="M850" s="1"/>
    </row>
    <row r="851" spans="1:1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>
        <v>850</v>
      </c>
      <c r="K851" s="1"/>
      <c r="L851" s="1"/>
      <c r="M851" s="1"/>
    </row>
    <row r="852" spans="1:1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>
        <v>851</v>
      </c>
      <c r="K852" s="1"/>
      <c r="L852" s="1"/>
      <c r="M852" s="1"/>
    </row>
    <row r="853" spans="1:1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>
        <v>852</v>
      </c>
      <c r="K853" s="1"/>
      <c r="L853" s="1"/>
      <c r="M853" s="1"/>
    </row>
    <row r="854" spans="1:1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>
        <v>853</v>
      </c>
      <c r="K854" s="1"/>
      <c r="L854" s="1"/>
      <c r="M854" s="1"/>
    </row>
    <row r="855" spans="1:1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>
        <v>854</v>
      </c>
      <c r="K855" s="1"/>
      <c r="L855" s="1"/>
      <c r="M855" s="1"/>
    </row>
    <row r="856" spans="1:1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>
        <v>855</v>
      </c>
      <c r="K856" s="1"/>
      <c r="L856" s="1"/>
      <c r="M856" s="1"/>
    </row>
    <row r="857" spans="1:1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>
        <v>856</v>
      </c>
      <c r="K857" s="1"/>
      <c r="L857" s="1"/>
      <c r="M857" s="1"/>
    </row>
    <row r="858" spans="1:1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>
        <v>857</v>
      </c>
      <c r="K858" s="1"/>
      <c r="L858" s="1"/>
      <c r="M858" s="1"/>
    </row>
    <row r="859" spans="1:1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>
        <v>858</v>
      </c>
      <c r="K859" s="1"/>
      <c r="L859" s="1"/>
      <c r="M859" s="1"/>
    </row>
    <row r="860" spans="1:1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>
        <v>859</v>
      </c>
      <c r="K860" s="1"/>
      <c r="L860" s="1"/>
      <c r="M860" s="1"/>
    </row>
    <row r="861" spans="1:1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>
        <v>860</v>
      </c>
      <c r="K861" s="1"/>
      <c r="L861" s="1"/>
      <c r="M861" s="1"/>
    </row>
    <row r="862" spans="1:1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>
        <v>861</v>
      </c>
      <c r="K862" s="1"/>
      <c r="L862" s="1"/>
      <c r="M862" s="1"/>
    </row>
    <row r="863" spans="1:1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>
        <v>862</v>
      </c>
      <c r="K863" s="1"/>
      <c r="L863" s="1"/>
      <c r="M863" s="1"/>
    </row>
    <row r="864" spans="1:1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>
        <v>863</v>
      </c>
      <c r="K864" s="1"/>
      <c r="L864" s="1"/>
      <c r="M864" s="1"/>
    </row>
    <row r="865" spans="1:1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>
        <v>864</v>
      </c>
      <c r="K865" s="1"/>
      <c r="L865" s="1"/>
      <c r="M865" s="1"/>
    </row>
    <row r="866" spans="1:1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>
        <v>865</v>
      </c>
      <c r="K866" s="1"/>
      <c r="L866" s="1"/>
      <c r="M866" s="1"/>
    </row>
    <row r="867" spans="1:1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>
        <v>866</v>
      </c>
      <c r="K867" s="1"/>
      <c r="L867" s="1"/>
      <c r="M867" s="1"/>
    </row>
    <row r="868" spans="1:1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>
        <v>867</v>
      </c>
      <c r="K868" s="1"/>
      <c r="L868" s="1"/>
      <c r="M868" s="1"/>
    </row>
    <row r="869" spans="1:1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>
        <v>868</v>
      </c>
      <c r="K869" s="1"/>
      <c r="L869" s="1"/>
      <c r="M869" s="1"/>
    </row>
    <row r="870" spans="1:1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>
        <v>869</v>
      </c>
      <c r="K870" s="1"/>
      <c r="L870" s="1"/>
      <c r="M870" s="1"/>
    </row>
    <row r="871" spans="1:1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>
        <v>870</v>
      </c>
      <c r="K871" s="1"/>
      <c r="L871" s="1"/>
      <c r="M871" s="1"/>
    </row>
    <row r="872" spans="1:1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>
        <v>871</v>
      </c>
      <c r="K872" s="1"/>
      <c r="L872" s="1"/>
      <c r="M872" s="1"/>
    </row>
    <row r="873" spans="1:1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>
        <v>872</v>
      </c>
      <c r="K873" s="1"/>
      <c r="L873" s="1"/>
      <c r="M873" s="1"/>
    </row>
    <row r="874" spans="1:1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>
        <v>873</v>
      </c>
      <c r="K874" s="1"/>
      <c r="L874" s="1"/>
      <c r="M874" s="1"/>
    </row>
    <row r="875" spans="1:1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>
        <v>874</v>
      </c>
      <c r="K875" s="1"/>
      <c r="L875" s="1"/>
      <c r="M875" s="1"/>
    </row>
    <row r="876" spans="1:1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>
        <v>875</v>
      </c>
      <c r="K876" s="1"/>
      <c r="L876" s="1"/>
      <c r="M876" s="1"/>
    </row>
    <row r="877" spans="1:1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>
        <v>876</v>
      </c>
      <c r="K877" s="1"/>
      <c r="L877" s="1"/>
      <c r="M877" s="1"/>
    </row>
    <row r="878" spans="1:1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>
        <v>877</v>
      </c>
      <c r="K878" s="1"/>
      <c r="L878" s="1"/>
      <c r="M878" s="1"/>
    </row>
    <row r="879" spans="1:1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>
        <v>878</v>
      </c>
      <c r="K879" s="1"/>
      <c r="L879" s="1"/>
      <c r="M879" s="1"/>
    </row>
    <row r="880" spans="1:1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>
        <v>879</v>
      </c>
      <c r="K880" s="1"/>
      <c r="L880" s="1"/>
      <c r="M880" s="1"/>
    </row>
    <row r="881" spans="1:1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>
        <v>880</v>
      </c>
      <c r="K881" s="1"/>
      <c r="L881" s="1"/>
      <c r="M881" s="1"/>
    </row>
    <row r="882" spans="1:1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>
        <v>881</v>
      </c>
      <c r="K882" s="1"/>
      <c r="L882" s="1"/>
      <c r="M882" s="1"/>
    </row>
    <row r="883" spans="1:1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>
        <v>882</v>
      </c>
      <c r="K883" s="1"/>
      <c r="L883" s="1"/>
      <c r="M883" s="1"/>
    </row>
    <row r="884" spans="1:1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>
        <v>883</v>
      </c>
      <c r="K884" s="1"/>
      <c r="L884" s="1"/>
      <c r="M884" s="1"/>
    </row>
    <row r="885" spans="1:1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>
        <v>884</v>
      </c>
      <c r="K885" s="1"/>
      <c r="L885" s="1"/>
      <c r="M885" s="1"/>
    </row>
    <row r="886" spans="1:1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>
        <v>885</v>
      </c>
      <c r="K886" s="1"/>
      <c r="L886" s="1"/>
      <c r="M886" s="1"/>
    </row>
    <row r="887" spans="1:1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>
        <v>886</v>
      </c>
      <c r="K887" s="1"/>
      <c r="L887" s="1"/>
      <c r="M887" s="1"/>
    </row>
    <row r="888" spans="1:1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>
        <v>887</v>
      </c>
      <c r="K888" s="1"/>
      <c r="L888" s="1"/>
      <c r="M888" s="1"/>
    </row>
    <row r="889" spans="1:1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>
        <v>888</v>
      </c>
      <c r="K889" s="1"/>
      <c r="L889" s="1"/>
      <c r="M889" s="1"/>
    </row>
    <row r="890" spans="1:1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>
        <v>889</v>
      </c>
      <c r="K890" s="1"/>
      <c r="L890" s="1"/>
      <c r="M890" s="1"/>
    </row>
    <row r="891" spans="1:1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>
        <v>890</v>
      </c>
      <c r="K891" s="1"/>
      <c r="L891" s="1"/>
      <c r="M891" s="1"/>
    </row>
    <row r="892" spans="1:1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>
        <v>891</v>
      </c>
      <c r="K892" s="1"/>
      <c r="L892" s="1"/>
      <c r="M892" s="1"/>
    </row>
    <row r="893" spans="1:1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>
        <v>892</v>
      </c>
      <c r="K893" s="1"/>
      <c r="L893" s="1"/>
      <c r="M893" s="1"/>
    </row>
    <row r="894" spans="1:1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>
        <v>893</v>
      </c>
      <c r="K894" s="1"/>
      <c r="L894" s="1"/>
      <c r="M894" s="1"/>
    </row>
    <row r="895" spans="1:1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>
        <v>894</v>
      </c>
      <c r="K895" s="1"/>
      <c r="L895" s="1"/>
      <c r="M895" s="1"/>
    </row>
    <row r="896" spans="1:1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>
        <v>895</v>
      </c>
      <c r="K896" s="1"/>
      <c r="L896" s="1"/>
      <c r="M896" s="1"/>
    </row>
    <row r="897" spans="1:1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>
        <v>896</v>
      </c>
      <c r="K897" s="1"/>
      <c r="L897" s="1"/>
      <c r="M897" s="1"/>
    </row>
    <row r="898" spans="1:1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>
        <v>897</v>
      </c>
      <c r="K898" s="1"/>
      <c r="L898" s="1"/>
      <c r="M898" s="1"/>
    </row>
    <row r="899" spans="1:1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>
        <v>898</v>
      </c>
      <c r="K899" s="1"/>
      <c r="L899" s="1"/>
      <c r="M899" s="1"/>
    </row>
    <row r="900" spans="1:1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>
        <v>899</v>
      </c>
      <c r="K900" s="1"/>
      <c r="L900" s="1"/>
      <c r="M900" s="1"/>
    </row>
    <row r="901" spans="1:1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>
        <v>900</v>
      </c>
      <c r="K901" s="1"/>
      <c r="L901" s="1"/>
      <c r="M901" s="1"/>
    </row>
    <row r="902" spans="1:1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>
        <v>901</v>
      </c>
      <c r="K902" s="1"/>
      <c r="L902" s="1"/>
      <c r="M902" s="1"/>
    </row>
    <row r="903" spans="1:1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>
        <v>902</v>
      </c>
      <c r="K903" s="1"/>
      <c r="L903" s="1"/>
      <c r="M903" s="1"/>
    </row>
    <row r="904" spans="1:1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>
        <v>903</v>
      </c>
      <c r="K904" s="1"/>
      <c r="L904" s="1"/>
      <c r="M904" s="1"/>
    </row>
    <row r="905" spans="1:1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>
        <v>904</v>
      </c>
      <c r="K905" s="1"/>
      <c r="L905" s="1"/>
      <c r="M905" s="1"/>
    </row>
    <row r="906" spans="1:1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>
        <v>905</v>
      </c>
      <c r="K906" s="1"/>
      <c r="L906" s="1"/>
      <c r="M906" s="1"/>
    </row>
    <row r="907" spans="1:1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>
        <v>906</v>
      </c>
      <c r="K907" s="1"/>
      <c r="L907" s="1"/>
      <c r="M907" s="1"/>
    </row>
    <row r="908" spans="1:1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>
        <v>907</v>
      </c>
      <c r="K908" s="1"/>
      <c r="L908" s="1"/>
      <c r="M908" s="1"/>
    </row>
    <row r="909" spans="1:1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>
        <v>908</v>
      </c>
      <c r="K909" s="1"/>
      <c r="L909" s="1"/>
      <c r="M909" s="1"/>
    </row>
    <row r="910" spans="1:1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>
        <v>909</v>
      </c>
      <c r="K910" s="1"/>
      <c r="L910" s="1"/>
      <c r="M910" s="1"/>
    </row>
    <row r="911" spans="1:1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>
        <v>910</v>
      </c>
      <c r="K911" s="1"/>
      <c r="L911" s="1"/>
      <c r="M911" s="1"/>
    </row>
    <row r="912" spans="1:1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>
        <v>911</v>
      </c>
      <c r="K912" s="1"/>
      <c r="L912" s="1"/>
      <c r="M912" s="1"/>
    </row>
    <row r="913" spans="1:1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>
        <v>912</v>
      </c>
      <c r="K913" s="1"/>
      <c r="L913" s="1"/>
      <c r="M913" s="1"/>
    </row>
    <row r="914" spans="1:1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>
        <v>913</v>
      </c>
      <c r="K914" s="1"/>
      <c r="L914" s="1"/>
      <c r="M914" s="1"/>
    </row>
    <row r="915" spans="1:1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>
        <v>914</v>
      </c>
      <c r="K915" s="1"/>
      <c r="L915" s="1"/>
      <c r="M915" s="1"/>
    </row>
    <row r="916" spans="1:1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>
        <v>915</v>
      </c>
      <c r="K916" s="1"/>
      <c r="L916" s="1"/>
      <c r="M916" s="1"/>
    </row>
    <row r="917" spans="1:1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>
        <v>916</v>
      </c>
      <c r="K917" s="1"/>
      <c r="L917" s="1"/>
      <c r="M917" s="1"/>
    </row>
    <row r="918" spans="1:1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>
        <v>917</v>
      </c>
      <c r="K918" s="1"/>
      <c r="L918" s="1"/>
      <c r="M918" s="1"/>
    </row>
    <row r="919" spans="1:1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>
        <v>918</v>
      </c>
      <c r="K919" s="1"/>
      <c r="L919" s="1"/>
      <c r="M919" s="1"/>
    </row>
    <row r="920" spans="1:1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>
        <v>919</v>
      </c>
      <c r="K920" s="1"/>
      <c r="L920" s="1"/>
      <c r="M920" s="1"/>
    </row>
    <row r="921" spans="1:1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>
        <v>920</v>
      </c>
      <c r="K921" s="1"/>
      <c r="L921" s="1"/>
      <c r="M921" s="1"/>
    </row>
    <row r="922" spans="1:1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>
        <v>921</v>
      </c>
      <c r="K922" s="1"/>
      <c r="L922" s="1"/>
      <c r="M922" s="1"/>
    </row>
    <row r="923" spans="1:1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>
        <v>922</v>
      </c>
      <c r="K923" s="1"/>
      <c r="L923" s="1"/>
      <c r="M923" s="1"/>
    </row>
    <row r="924" spans="1:1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>
        <v>923</v>
      </c>
      <c r="K924" s="1"/>
      <c r="L924" s="1"/>
      <c r="M924" s="1"/>
    </row>
    <row r="925" spans="1:1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>
        <v>924</v>
      </c>
      <c r="K925" s="1"/>
      <c r="L925" s="1"/>
      <c r="M925" s="1"/>
    </row>
    <row r="926" spans="1:1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>
        <v>925</v>
      </c>
      <c r="K926" s="1"/>
      <c r="L926" s="1"/>
      <c r="M926" s="1"/>
    </row>
    <row r="927" spans="1:1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>
        <v>926</v>
      </c>
      <c r="K927" s="1"/>
      <c r="L927" s="1"/>
      <c r="M927" s="1"/>
    </row>
    <row r="928" spans="1:1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>
        <v>927</v>
      </c>
      <c r="K928" s="1"/>
      <c r="L928" s="1"/>
      <c r="M928" s="1"/>
    </row>
    <row r="929" spans="1:1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>
        <v>928</v>
      </c>
      <c r="K929" s="1"/>
      <c r="L929" s="1"/>
      <c r="M929" s="1"/>
    </row>
    <row r="930" spans="1:1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>
        <v>929</v>
      </c>
      <c r="K930" s="1"/>
      <c r="L930" s="1"/>
      <c r="M930" s="1"/>
    </row>
    <row r="931" spans="1:1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>
        <v>930</v>
      </c>
      <c r="K931" s="1"/>
      <c r="L931" s="1"/>
      <c r="M931" s="1"/>
    </row>
    <row r="932" spans="1:1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>
        <v>931</v>
      </c>
      <c r="K932" s="1"/>
      <c r="L932" s="1"/>
      <c r="M932" s="1"/>
    </row>
    <row r="933" spans="1:1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>
        <v>932</v>
      </c>
      <c r="K933" s="1"/>
      <c r="L933" s="1"/>
      <c r="M933" s="1"/>
    </row>
    <row r="934" spans="1:1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>
        <v>933</v>
      </c>
      <c r="K934" s="1"/>
      <c r="L934" s="1"/>
      <c r="M934" s="1"/>
    </row>
    <row r="935" spans="1:1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>
        <v>934</v>
      </c>
      <c r="K935" s="1"/>
      <c r="L935" s="1"/>
      <c r="M935" s="1"/>
    </row>
    <row r="936" spans="1:1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>
        <v>935</v>
      </c>
      <c r="K936" s="1"/>
      <c r="L936" s="1"/>
      <c r="M936" s="1"/>
    </row>
    <row r="937" spans="1:1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>
        <v>936</v>
      </c>
      <c r="K937" s="1"/>
      <c r="L937" s="1"/>
      <c r="M937" s="1"/>
    </row>
    <row r="938" spans="1:1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>
        <v>937</v>
      </c>
      <c r="K938" s="1"/>
      <c r="L938" s="1"/>
      <c r="M938" s="1"/>
    </row>
    <row r="939" spans="1:1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>
        <v>938</v>
      </c>
      <c r="K939" s="1"/>
      <c r="L939" s="1"/>
      <c r="M939" s="1"/>
    </row>
    <row r="940" spans="1:1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>
        <v>939</v>
      </c>
      <c r="K940" s="1"/>
      <c r="L940" s="1"/>
      <c r="M940" s="1"/>
    </row>
    <row r="941" spans="1:1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>
        <v>940</v>
      </c>
      <c r="K941" s="1"/>
      <c r="L941" s="1"/>
      <c r="M941" s="1"/>
    </row>
    <row r="942" spans="1:1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>
        <v>941</v>
      </c>
      <c r="K942" s="1"/>
      <c r="L942" s="1"/>
      <c r="M942" s="1"/>
    </row>
    <row r="943" spans="1:1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>
        <v>942</v>
      </c>
      <c r="K943" s="1"/>
      <c r="L943" s="1"/>
      <c r="M943" s="1"/>
    </row>
    <row r="944" spans="1:1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>
        <v>943</v>
      </c>
      <c r="K944" s="1"/>
      <c r="L944" s="1"/>
      <c r="M944" s="1"/>
    </row>
    <row r="945" spans="1:1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>
        <v>944</v>
      </c>
      <c r="K945" s="1"/>
      <c r="L945" s="1"/>
      <c r="M945" s="1"/>
    </row>
    <row r="946" spans="1:1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>
        <v>945</v>
      </c>
      <c r="K946" s="1"/>
      <c r="L946" s="1"/>
      <c r="M946" s="1"/>
    </row>
    <row r="947" spans="1:1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>
        <v>946</v>
      </c>
      <c r="K947" s="1"/>
      <c r="L947" s="1"/>
      <c r="M947" s="1"/>
    </row>
    <row r="948" spans="1:1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>
        <v>947</v>
      </c>
      <c r="K948" s="1"/>
      <c r="L948" s="1"/>
      <c r="M948" s="1"/>
    </row>
    <row r="949" spans="1:1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>
        <v>948</v>
      </c>
      <c r="K949" s="1"/>
      <c r="L949" s="1"/>
      <c r="M949" s="1"/>
    </row>
    <row r="950" spans="1:1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>
        <v>949</v>
      </c>
      <c r="K950" s="1"/>
      <c r="L950" s="1"/>
      <c r="M950" s="1"/>
    </row>
    <row r="951" spans="1:1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>
        <v>950</v>
      </c>
      <c r="K951" s="1"/>
      <c r="L951" s="1"/>
      <c r="M951" s="1"/>
    </row>
    <row r="952" spans="1:1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>
        <v>951</v>
      </c>
      <c r="K952" s="1"/>
      <c r="L952" s="1"/>
      <c r="M952" s="1"/>
    </row>
    <row r="953" spans="1:1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>
        <v>952</v>
      </c>
      <c r="K953" s="1"/>
      <c r="L953" s="1"/>
      <c r="M953" s="1"/>
    </row>
    <row r="954" spans="1:1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>
        <v>953</v>
      </c>
      <c r="K954" s="1"/>
      <c r="L954" s="1"/>
      <c r="M954" s="1"/>
    </row>
    <row r="955" spans="1:1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>
        <v>954</v>
      </c>
      <c r="K955" s="1"/>
      <c r="L955" s="1"/>
      <c r="M955" s="1"/>
    </row>
    <row r="956" spans="1:1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>
        <v>955</v>
      </c>
      <c r="K956" s="1"/>
      <c r="L956" s="1"/>
      <c r="M956" s="1"/>
    </row>
    <row r="957" spans="1:1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>
        <v>956</v>
      </c>
      <c r="K957" s="1"/>
      <c r="L957" s="1"/>
      <c r="M957" s="1"/>
    </row>
    <row r="958" spans="1:1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>
        <v>957</v>
      </c>
      <c r="K958" s="1"/>
      <c r="L958" s="1"/>
      <c r="M958" s="1"/>
    </row>
    <row r="959" spans="1:1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>
        <v>958</v>
      </c>
      <c r="K959" s="1"/>
      <c r="L959" s="1"/>
      <c r="M959" s="1"/>
    </row>
    <row r="960" spans="1:1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>
        <v>959</v>
      </c>
      <c r="K960" s="1"/>
      <c r="L960" s="1"/>
      <c r="M960" s="1"/>
    </row>
    <row r="961" spans="1:1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>
        <v>960</v>
      </c>
      <c r="K961" s="1"/>
      <c r="L961" s="1"/>
      <c r="M961" s="1"/>
    </row>
    <row r="962" spans="1:1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>
        <v>961</v>
      </c>
      <c r="K962" s="1"/>
      <c r="L962" s="1"/>
      <c r="M962" s="1"/>
    </row>
    <row r="963" spans="1:1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>
        <v>962</v>
      </c>
      <c r="K963" s="1"/>
      <c r="L963" s="1"/>
      <c r="M963" s="1"/>
    </row>
    <row r="964" spans="1:1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>
        <v>963</v>
      </c>
      <c r="K964" s="1"/>
      <c r="L964" s="1"/>
      <c r="M964" s="1"/>
    </row>
    <row r="965" spans="1:1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>
        <v>964</v>
      </c>
      <c r="K965" s="1"/>
      <c r="L965" s="1"/>
      <c r="M965" s="1"/>
    </row>
    <row r="966" spans="1:1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>
        <v>965</v>
      </c>
      <c r="K966" s="1"/>
      <c r="L966" s="1"/>
      <c r="M966" s="1"/>
    </row>
    <row r="967" spans="1:1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>
        <v>966</v>
      </c>
      <c r="K967" s="1"/>
      <c r="L967" s="1"/>
      <c r="M967" s="1"/>
    </row>
    <row r="968" spans="1:1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>
        <v>967</v>
      </c>
      <c r="K968" s="1"/>
      <c r="L968" s="1"/>
      <c r="M968" s="1"/>
    </row>
    <row r="969" spans="1:1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>
        <v>968</v>
      </c>
      <c r="K969" s="1"/>
      <c r="L969" s="1"/>
      <c r="M969" s="1"/>
    </row>
    <row r="970" spans="1:1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>
        <v>969</v>
      </c>
      <c r="K970" s="1"/>
      <c r="L970" s="1"/>
      <c r="M970" s="1"/>
    </row>
    <row r="971" spans="1:1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>
        <v>970</v>
      </c>
      <c r="K971" s="1"/>
      <c r="L971" s="1"/>
      <c r="M971" s="1"/>
    </row>
    <row r="972" spans="1:1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>
        <v>971</v>
      </c>
      <c r="K972" s="1"/>
      <c r="L972" s="1"/>
      <c r="M972" s="1"/>
    </row>
    <row r="973" spans="1:1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>
        <v>972</v>
      </c>
      <c r="K973" s="1"/>
      <c r="L973" s="1"/>
      <c r="M973" s="1"/>
    </row>
    <row r="974" spans="1:1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>
        <v>973</v>
      </c>
      <c r="K974" s="1"/>
      <c r="L974" s="1"/>
      <c r="M974" s="1"/>
    </row>
    <row r="975" spans="1:1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>
        <v>974</v>
      </c>
      <c r="K975" s="1"/>
      <c r="L975" s="1"/>
      <c r="M975" s="1"/>
    </row>
    <row r="976" spans="1:1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>
        <v>975</v>
      </c>
      <c r="K976" s="1"/>
      <c r="L976" s="1"/>
      <c r="M976" s="1"/>
    </row>
    <row r="977" spans="1:1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>
        <v>976</v>
      </c>
      <c r="K977" s="1"/>
      <c r="L977" s="1"/>
      <c r="M977" s="1"/>
    </row>
    <row r="978" spans="1:1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>
        <v>977</v>
      </c>
      <c r="K978" s="1"/>
      <c r="L978" s="1"/>
      <c r="M978" s="1"/>
    </row>
    <row r="979" spans="1:1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>
        <v>978</v>
      </c>
      <c r="K979" s="1"/>
      <c r="L979" s="1"/>
      <c r="M979" s="1"/>
    </row>
    <row r="980" spans="1:1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>
        <v>979</v>
      </c>
      <c r="K980" s="1"/>
      <c r="L980" s="1"/>
      <c r="M980" s="1"/>
    </row>
    <row r="981" spans="1:1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>
        <v>980</v>
      </c>
      <c r="K981" s="1"/>
      <c r="L981" s="1"/>
      <c r="M981" s="1"/>
    </row>
    <row r="982" spans="1:1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>
        <v>981</v>
      </c>
      <c r="K982" s="1"/>
      <c r="L982" s="1"/>
      <c r="M982" s="1"/>
    </row>
    <row r="983" spans="1:1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>
        <v>982</v>
      </c>
      <c r="K983" s="1"/>
      <c r="L983" s="1"/>
      <c r="M983" s="1"/>
    </row>
    <row r="984" spans="1:1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>
        <v>983</v>
      </c>
      <c r="K984" s="1"/>
      <c r="L984" s="1"/>
      <c r="M984" s="1"/>
    </row>
    <row r="985" spans="1:1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>
        <v>984</v>
      </c>
      <c r="K985" s="1"/>
      <c r="L985" s="1"/>
      <c r="M985" s="1"/>
    </row>
    <row r="986" spans="1:1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>
        <v>985</v>
      </c>
      <c r="K986" s="1"/>
      <c r="L986" s="1"/>
      <c r="M986" s="1"/>
    </row>
    <row r="987" spans="1:13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>
        <v>986</v>
      </c>
      <c r="K987" s="1"/>
      <c r="L987" s="1"/>
      <c r="M987" s="1"/>
    </row>
    <row r="988" spans="1:13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>
        <v>987</v>
      </c>
      <c r="K988" s="1"/>
      <c r="L988" s="1"/>
      <c r="M988" s="1"/>
    </row>
    <row r="989" spans="1:13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>
        <v>988</v>
      </c>
      <c r="K989" s="1"/>
      <c r="L989" s="1"/>
      <c r="M989" s="1"/>
    </row>
    <row r="990" spans="1:13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>
        <v>989</v>
      </c>
      <c r="K990" s="1"/>
      <c r="L990" s="1"/>
      <c r="M990" s="1"/>
    </row>
    <row r="991" spans="1:13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>
        <v>990</v>
      </c>
      <c r="K991" s="1"/>
      <c r="L991" s="1"/>
      <c r="M991" s="1"/>
    </row>
    <row r="992" spans="1:13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>
        <v>991</v>
      </c>
      <c r="K992" s="1"/>
      <c r="L992" s="1"/>
      <c r="M992" s="1"/>
    </row>
    <row r="993" spans="1:13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>
        <v>992</v>
      </c>
      <c r="K993" s="1"/>
      <c r="L993" s="1"/>
      <c r="M993" s="1"/>
    </row>
    <row r="994" spans="1:13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>
        <v>993</v>
      </c>
      <c r="K994" s="1"/>
      <c r="L994" s="1"/>
      <c r="M994" s="1"/>
    </row>
    <row r="995" spans="1:13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>
        <v>994</v>
      </c>
      <c r="K995" s="1"/>
      <c r="L995" s="1"/>
      <c r="M995" s="1"/>
    </row>
    <row r="996" spans="1:13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>
        <v>995</v>
      </c>
      <c r="K996" s="1"/>
      <c r="L996" s="1"/>
      <c r="M996" s="1"/>
    </row>
    <row r="997" spans="1:13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>
        <v>996</v>
      </c>
      <c r="K997" s="1"/>
      <c r="L997" s="1"/>
      <c r="M997" s="1"/>
    </row>
    <row r="998" spans="1:13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>
        <v>997</v>
      </c>
      <c r="K998" s="1"/>
      <c r="L998" s="1"/>
      <c r="M998" s="1"/>
    </row>
    <row r="999" spans="1:13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>
        <v>998</v>
      </c>
      <c r="K999" s="1"/>
      <c r="L999" s="1"/>
      <c r="M999" s="1"/>
    </row>
    <row r="1000" spans="1:13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>
        <v>999</v>
      </c>
      <c r="K1000" s="1"/>
      <c r="L1000" s="1"/>
      <c r="M1000" s="1"/>
    </row>
    <row r="1001" spans="1:13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>
        <v>1000</v>
      </c>
      <c r="K1001" s="1"/>
      <c r="L1001" s="1"/>
      <c r="M1001" s="1"/>
    </row>
  </sheetData>
  <pageMargins left="0.7" right="0.7" top="0.78740157499999996" bottom="0.78740157499999996" header="0" footer="0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>
      <selection activeCell="A4" sqref="A4:K5"/>
    </sheetView>
  </sheetViews>
  <sheetFormatPr defaultColWidth="14.42578125" defaultRowHeight="15" customHeight="1" x14ac:dyDescent="0.25"/>
  <cols>
    <col min="1" max="9" width="8.7109375" style="87" customWidth="1"/>
    <col min="10" max="10" width="10.140625" style="87" customWidth="1"/>
    <col min="11" max="26" width="8.7109375" style="87" customWidth="1"/>
  </cols>
  <sheetData>
    <row r="1" spans="1:11" x14ac:dyDescent="0.25">
      <c r="A1" s="1" t="s">
        <v>210</v>
      </c>
      <c r="C1" s="269">
        <f>'1. část'!B9</f>
        <v>0</v>
      </c>
      <c r="D1" s="228"/>
      <c r="E1" s="228"/>
      <c r="F1" s="228"/>
      <c r="G1" s="228"/>
      <c r="H1" s="228"/>
      <c r="I1" s="228"/>
      <c r="J1" s="263" t="s">
        <v>211</v>
      </c>
      <c r="K1" s="228"/>
    </row>
    <row r="2" spans="1:11" x14ac:dyDescent="0.25">
      <c r="A2" s="1" t="s">
        <v>4</v>
      </c>
      <c r="C2" s="264">
        <f>'1. část'!B10</f>
        <v>0</v>
      </c>
      <c r="D2" s="226"/>
      <c r="E2" s="226"/>
      <c r="F2" s="226"/>
      <c r="G2" s="226"/>
      <c r="H2" s="226"/>
      <c r="I2" s="226"/>
      <c r="J2" s="226"/>
      <c r="K2" s="226"/>
    </row>
    <row r="3" spans="1:11" x14ac:dyDescent="0.25">
      <c r="A3" s="268" t="s">
        <v>233</v>
      </c>
      <c r="B3" s="218"/>
      <c r="C3" s="218"/>
      <c r="D3" s="218"/>
      <c r="E3" s="218"/>
      <c r="F3" s="218"/>
      <c r="G3" s="218"/>
      <c r="H3" s="218"/>
      <c r="I3" s="218"/>
      <c r="J3" s="218"/>
      <c r="K3" s="217"/>
    </row>
    <row r="4" spans="1:11" x14ac:dyDescent="0.25">
      <c r="A4" s="266"/>
      <c r="B4" s="221"/>
      <c r="C4" s="221"/>
      <c r="D4" s="221"/>
      <c r="E4" s="221"/>
      <c r="F4" s="221"/>
      <c r="G4" s="221"/>
      <c r="H4" s="221"/>
      <c r="I4" s="221"/>
      <c r="J4" s="221"/>
      <c r="K4" s="235"/>
    </row>
    <row r="5" spans="1:11" x14ac:dyDescent="0.25">
      <c r="A5" s="236"/>
      <c r="B5" s="228"/>
      <c r="C5" s="228"/>
      <c r="D5" s="228"/>
      <c r="E5" s="228"/>
      <c r="F5" s="228"/>
      <c r="G5" s="228"/>
      <c r="H5" s="228"/>
      <c r="I5" s="228"/>
      <c r="J5" s="228"/>
      <c r="K5" s="237"/>
    </row>
    <row r="6" spans="1:11" x14ac:dyDescent="0.25">
      <c r="A6" s="271" t="s">
        <v>212</v>
      </c>
      <c r="B6" s="228"/>
      <c r="C6" s="228"/>
      <c r="D6" s="265"/>
      <c r="E6" s="228"/>
      <c r="F6" s="228"/>
      <c r="G6" s="228"/>
      <c r="H6" s="228"/>
      <c r="I6" s="270" t="s">
        <v>213</v>
      </c>
      <c r="J6" s="228"/>
      <c r="K6" s="237"/>
    </row>
    <row r="7" spans="1:11" x14ac:dyDescent="0.25">
      <c r="A7" s="272"/>
      <c r="B7" s="228"/>
      <c r="C7" s="228"/>
      <c r="D7" s="228"/>
      <c r="E7" s="228"/>
      <c r="F7" s="228"/>
      <c r="G7" s="228"/>
      <c r="H7" s="228"/>
      <c r="I7" s="228"/>
      <c r="J7" s="228"/>
      <c r="K7" s="237"/>
    </row>
    <row r="8" spans="1:11" x14ac:dyDescent="0.25">
      <c r="A8" s="238"/>
      <c r="B8" s="226"/>
      <c r="C8" s="226"/>
      <c r="D8" s="226"/>
      <c r="E8" s="226"/>
      <c r="F8" s="226"/>
      <c r="G8" s="226"/>
      <c r="H8" s="226"/>
      <c r="I8" s="226"/>
      <c r="J8" s="226"/>
      <c r="K8" s="239"/>
    </row>
    <row r="9" spans="1:11" x14ac:dyDescent="0.25">
      <c r="A9" s="268" t="s">
        <v>214</v>
      </c>
      <c r="B9" s="218"/>
      <c r="C9" s="218"/>
      <c r="D9" s="218"/>
      <c r="E9" s="218"/>
      <c r="F9" s="218"/>
      <c r="G9" s="218"/>
      <c r="H9" s="218"/>
      <c r="I9" s="218"/>
      <c r="J9" s="218"/>
      <c r="K9" s="217"/>
    </row>
    <row r="10" spans="1:11" ht="14.25" customHeight="1" x14ac:dyDescent="0.25">
      <c r="A10" s="273" t="s">
        <v>215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35"/>
    </row>
    <row r="11" spans="1:11" ht="14.25" customHeight="1" x14ac:dyDescent="0.25">
      <c r="A11" s="267" t="s">
        <v>216</v>
      </c>
      <c r="B11" s="228"/>
      <c r="C11" s="228"/>
      <c r="D11" s="228"/>
      <c r="E11" s="277"/>
      <c r="F11" s="228"/>
      <c r="G11" s="228"/>
      <c r="H11" s="228"/>
      <c r="I11" s="228"/>
      <c r="J11" s="228"/>
      <c r="K11" s="237"/>
    </row>
    <row r="12" spans="1:11" x14ac:dyDescent="0.25">
      <c r="A12" s="279"/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x14ac:dyDescent="0.25">
      <c r="A13" s="236"/>
      <c r="B13" s="228"/>
      <c r="C13" s="228"/>
      <c r="D13" s="228"/>
      <c r="E13" s="228"/>
      <c r="F13" s="228"/>
      <c r="G13" s="228"/>
      <c r="H13" s="228"/>
      <c r="I13" s="228"/>
      <c r="J13" s="228"/>
      <c r="K13" s="237"/>
    </row>
    <row r="14" spans="1:11" x14ac:dyDescent="0.25">
      <c r="A14" s="236"/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x14ac:dyDescent="0.25">
      <c r="A15" s="236"/>
      <c r="B15" s="228"/>
      <c r="C15" s="228"/>
      <c r="D15" s="228"/>
      <c r="E15" s="228"/>
      <c r="F15" s="228"/>
      <c r="G15" s="228"/>
      <c r="H15" s="228"/>
      <c r="I15" s="228"/>
      <c r="J15" s="228"/>
      <c r="K15" s="237"/>
    </row>
    <row r="16" spans="1:11" x14ac:dyDescent="0.25">
      <c r="A16" s="236"/>
      <c r="B16" s="228"/>
      <c r="C16" s="228"/>
      <c r="D16" s="228"/>
      <c r="E16" s="228"/>
      <c r="F16" s="228"/>
      <c r="G16" s="228"/>
      <c r="H16" s="228"/>
      <c r="I16" s="228"/>
      <c r="J16" s="228"/>
      <c r="K16" s="237"/>
    </row>
    <row r="17" spans="1:11" x14ac:dyDescent="0.25">
      <c r="A17" s="236"/>
      <c r="B17" s="228"/>
      <c r="C17" s="228"/>
      <c r="D17" s="228"/>
      <c r="E17" s="228"/>
      <c r="F17" s="228"/>
      <c r="G17" s="228"/>
      <c r="H17" s="228"/>
      <c r="I17" s="228"/>
      <c r="J17" s="228"/>
      <c r="K17" s="237"/>
    </row>
    <row r="18" spans="1:11" x14ac:dyDescent="0.25">
      <c r="A18" s="238"/>
      <c r="B18" s="226"/>
      <c r="C18" s="226"/>
      <c r="D18" s="226"/>
      <c r="E18" s="226"/>
      <c r="F18" s="226"/>
      <c r="G18" s="226"/>
      <c r="H18" s="226"/>
      <c r="I18" s="226"/>
      <c r="J18" s="226"/>
      <c r="K18" s="239"/>
    </row>
    <row r="19" spans="1:11" x14ac:dyDescent="0.25">
      <c r="A19" s="268" t="s">
        <v>217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7"/>
    </row>
    <row r="20" spans="1:11" x14ac:dyDescent="0.25">
      <c r="A20" s="278"/>
      <c r="B20" s="221"/>
      <c r="C20" s="221"/>
      <c r="D20" s="221"/>
      <c r="E20" s="221"/>
      <c r="F20" s="221"/>
      <c r="G20" s="221"/>
      <c r="H20" s="221"/>
      <c r="I20" s="221"/>
      <c r="J20" s="221"/>
      <c r="K20" s="235"/>
    </row>
    <row r="21" spans="1:11" ht="15.75" customHeight="1" x14ac:dyDescent="0.25">
      <c r="A21" s="236"/>
      <c r="B21" s="228"/>
      <c r="C21" s="228"/>
      <c r="D21" s="228"/>
      <c r="E21" s="228"/>
      <c r="F21" s="228"/>
      <c r="G21" s="228"/>
      <c r="H21" s="228"/>
      <c r="I21" s="228"/>
      <c r="J21" s="228"/>
      <c r="K21" s="237"/>
    </row>
    <row r="22" spans="1:11" ht="15.75" customHeight="1" x14ac:dyDescent="0.25">
      <c r="A22" s="236"/>
      <c r="B22" s="228"/>
      <c r="C22" s="228"/>
      <c r="D22" s="228"/>
      <c r="E22" s="228"/>
      <c r="F22" s="228"/>
      <c r="G22" s="228"/>
      <c r="H22" s="228"/>
      <c r="I22" s="228"/>
      <c r="J22" s="228"/>
      <c r="K22" s="237"/>
    </row>
    <row r="23" spans="1:11" ht="15.75" customHeight="1" x14ac:dyDescent="0.25">
      <c r="A23" s="236"/>
      <c r="B23" s="228"/>
      <c r="C23" s="228"/>
      <c r="D23" s="228"/>
      <c r="E23" s="228"/>
      <c r="F23" s="228"/>
      <c r="G23" s="228"/>
      <c r="H23" s="228"/>
      <c r="I23" s="228"/>
      <c r="J23" s="228"/>
      <c r="K23" s="237"/>
    </row>
    <row r="24" spans="1:11" ht="15.75" customHeight="1" x14ac:dyDescent="0.25">
      <c r="A24" s="236"/>
      <c r="B24" s="228"/>
      <c r="C24" s="228"/>
      <c r="D24" s="228"/>
      <c r="E24" s="228"/>
      <c r="F24" s="228"/>
      <c r="G24" s="228"/>
      <c r="H24" s="228"/>
      <c r="I24" s="228"/>
      <c r="J24" s="228"/>
      <c r="K24" s="237"/>
    </row>
    <row r="25" spans="1:11" ht="15.75" customHeight="1" x14ac:dyDescent="0.25">
      <c r="A25" s="236"/>
      <c r="B25" s="228"/>
      <c r="C25" s="228"/>
      <c r="D25" s="228"/>
      <c r="E25" s="228"/>
      <c r="F25" s="228"/>
      <c r="G25" s="228"/>
      <c r="H25" s="228"/>
      <c r="I25" s="228"/>
      <c r="J25" s="228"/>
      <c r="K25" s="237"/>
    </row>
    <row r="26" spans="1:11" ht="15.75" customHeight="1" x14ac:dyDescent="0.25">
      <c r="A26" s="236"/>
      <c r="B26" s="228"/>
      <c r="C26" s="228"/>
      <c r="D26" s="228"/>
      <c r="E26" s="228"/>
      <c r="F26" s="228"/>
      <c r="G26" s="228"/>
      <c r="H26" s="228"/>
      <c r="I26" s="228"/>
      <c r="J26" s="228"/>
      <c r="K26" s="237"/>
    </row>
    <row r="27" spans="1:11" ht="15.75" customHeight="1" x14ac:dyDescent="0.25">
      <c r="A27" s="238"/>
      <c r="B27" s="226"/>
      <c r="C27" s="226"/>
      <c r="D27" s="226"/>
      <c r="E27" s="226"/>
      <c r="F27" s="226"/>
      <c r="G27" s="226"/>
      <c r="H27" s="226"/>
      <c r="I27" s="226"/>
      <c r="J27" s="226"/>
      <c r="K27" s="239"/>
    </row>
    <row r="28" spans="1:11" ht="15.75" customHeight="1" x14ac:dyDescent="0.25">
      <c r="A28" s="275" t="s">
        <v>218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35"/>
    </row>
    <row r="29" spans="1:11" ht="15.75" customHeight="1" x14ac:dyDescent="0.25">
      <c r="A29" s="276"/>
      <c r="B29" s="221"/>
      <c r="C29" s="221"/>
      <c r="D29" s="221"/>
      <c r="E29" s="221"/>
      <c r="F29" s="221"/>
      <c r="G29" s="221"/>
      <c r="H29" s="221"/>
      <c r="I29" s="221"/>
      <c r="J29" s="221"/>
      <c r="K29" s="235"/>
    </row>
    <row r="30" spans="1:11" ht="15.75" customHeight="1" x14ac:dyDescent="0.25">
      <c r="A30" s="236"/>
      <c r="B30" s="228"/>
      <c r="C30" s="228"/>
      <c r="D30" s="228"/>
      <c r="E30" s="228"/>
      <c r="F30" s="228"/>
      <c r="G30" s="228"/>
      <c r="H30" s="228"/>
      <c r="I30" s="228"/>
      <c r="J30" s="228"/>
      <c r="K30" s="237"/>
    </row>
    <row r="31" spans="1:11" ht="15.75" customHeight="1" x14ac:dyDescent="0.25">
      <c r="A31" s="236"/>
      <c r="B31" s="228"/>
      <c r="C31" s="228"/>
      <c r="D31" s="228"/>
      <c r="E31" s="228"/>
      <c r="F31" s="228"/>
      <c r="G31" s="228"/>
      <c r="H31" s="228"/>
      <c r="I31" s="228"/>
      <c r="J31" s="228"/>
      <c r="K31" s="237"/>
    </row>
    <row r="32" spans="1:11" ht="15.75" customHeight="1" x14ac:dyDescent="0.25">
      <c r="A32" s="236"/>
      <c r="B32" s="228"/>
      <c r="C32" s="228"/>
      <c r="D32" s="228"/>
      <c r="E32" s="228"/>
      <c r="F32" s="228"/>
      <c r="G32" s="228"/>
      <c r="H32" s="228"/>
      <c r="I32" s="228"/>
      <c r="J32" s="228"/>
      <c r="K32" s="237"/>
    </row>
    <row r="33" spans="1:11" ht="15.75" customHeight="1" x14ac:dyDescent="0.25">
      <c r="A33" s="236"/>
      <c r="B33" s="228"/>
      <c r="C33" s="228"/>
      <c r="D33" s="228"/>
      <c r="E33" s="228"/>
      <c r="F33" s="228"/>
      <c r="G33" s="228"/>
      <c r="H33" s="228"/>
      <c r="I33" s="228"/>
      <c r="J33" s="228"/>
      <c r="K33" s="237"/>
    </row>
    <row r="34" spans="1:11" ht="15.75" customHeight="1" x14ac:dyDescent="0.25">
      <c r="A34" s="236"/>
      <c r="B34" s="228"/>
      <c r="C34" s="228"/>
      <c r="D34" s="228"/>
      <c r="E34" s="228"/>
      <c r="F34" s="228"/>
      <c r="G34" s="228"/>
      <c r="H34" s="228"/>
      <c r="I34" s="228"/>
      <c r="J34" s="228"/>
      <c r="K34" s="237"/>
    </row>
    <row r="35" spans="1:11" ht="15.75" customHeight="1" x14ac:dyDescent="0.25">
      <c r="A35" s="236"/>
      <c r="B35" s="228"/>
      <c r="C35" s="228"/>
      <c r="D35" s="228"/>
      <c r="E35" s="228"/>
      <c r="F35" s="228"/>
      <c r="G35" s="228"/>
      <c r="H35" s="228"/>
      <c r="I35" s="228"/>
      <c r="J35" s="228"/>
      <c r="K35" s="237"/>
    </row>
    <row r="36" spans="1:11" ht="15" customHeight="1" x14ac:dyDescent="0.25">
      <c r="A36" s="236"/>
      <c r="B36" s="228"/>
      <c r="C36" s="228"/>
      <c r="D36" s="228"/>
      <c r="E36" s="228"/>
      <c r="F36" s="228"/>
      <c r="G36" s="228"/>
      <c r="H36" s="228"/>
      <c r="I36" s="228"/>
      <c r="J36" s="228"/>
      <c r="K36" s="237"/>
    </row>
    <row r="37" spans="1:11" ht="15.75" customHeight="1" x14ac:dyDescent="0.25">
      <c r="A37" s="236"/>
      <c r="B37" s="228"/>
      <c r="C37" s="228"/>
      <c r="D37" s="228"/>
      <c r="E37" s="228"/>
      <c r="F37" s="228"/>
      <c r="G37" s="228"/>
      <c r="H37" s="228"/>
      <c r="I37" s="228"/>
      <c r="J37" s="228"/>
      <c r="K37" s="237"/>
    </row>
    <row r="38" spans="1:11" ht="15.75" customHeight="1" x14ac:dyDescent="0.25">
      <c r="A38" s="236"/>
      <c r="B38" s="228"/>
      <c r="C38" s="228"/>
      <c r="D38" s="228"/>
      <c r="E38" s="228"/>
      <c r="F38" s="228"/>
      <c r="G38" s="228"/>
      <c r="H38" s="228"/>
      <c r="I38" s="228"/>
      <c r="J38" s="228"/>
      <c r="K38" s="237"/>
    </row>
    <row r="39" spans="1:11" ht="15.75" customHeight="1" x14ac:dyDescent="0.25">
      <c r="A39" s="236"/>
      <c r="B39" s="228"/>
      <c r="C39" s="228"/>
      <c r="D39" s="228"/>
      <c r="E39" s="228"/>
      <c r="F39" s="228"/>
      <c r="G39" s="228"/>
      <c r="H39" s="228"/>
      <c r="I39" s="228"/>
      <c r="J39" s="228"/>
      <c r="K39" s="237"/>
    </row>
    <row r="40" spans="1:11" ht="15.75" customHeight="1" x14ac:dyDescent="0.25">
      <c r="A40" s="236"/>
      <c r="B40" s="228"/>
      <c r="C40" s="228"/>
      <c r="D40" s="228"/>
      <c r="E40" s="228"/>
      <c r="F40" s="228"/>
      <c r="G40" s="228"/>
      <c r="H40" s="228"/>
      <c r="I40" s="228"/>
      <c r="J40" s="228"/>
      <c r="K40" s="237"/>
    </row>
    <row r="41" spans="1:11" ht="15.75" customHeight="1" x14ac:dyDescent="0.25">
      <c r="A41" s="236"/>
      <c r="B41" s="228"/>
      <c r="C41" s="228"/>
      <c r="D41" s="228"/>
      <c r="E41" s="228"/>
      <c r="F41" s="228"/>
      <c r="G41" s="228"/>
      <c r="H41" s="228"/>
      <c r="I41" s="228"/>
      <c r="J41" s="228"/>
      <c r="K41" s="237"/>
    </row>
    <row r="42" spans="1:11" ht="15.75" customHeight="1" x14ac:dyDescent="0.25">
      <c r="A42" s="238"/>
      <c r="B42" s="226"/>
      <c r="C42" s="226"/>
      <c r="D42" s="226"/>
      <c r="E42" s="226"/>
      <c r="F42" s="226"/>
      <c r="G42" s="226"/>
      <c r="H42" s="226"/>
      <c r="I42" s="226"/>
      <c r="J42" s="226"/>
      <c r="K42" s="239"/>
    </row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>
      <c r="B46" s="86"/>
      <c r="C46" s="86"/>
    </row>
    <row r="47" spans="1:11" ht="15.75" customHeight="1" x14ac:dyDescent="0.25">
      <c r="B47" s="1" t="s">
        <v>219</v>
      </c>
    </row>
    <row r="48" spans="1:11" ht="15.75" customHeight="1" x14ac:dyDescent="0.25"/>
    <row r="49" spans="2:10" ht="15.75" customHeight="1" x14ac:dyDescent="0.25"/>
    <row r="50" spans="2:10" ht="15.75" customHeight="1" x14ac:dyDescent="0.25"/>
    <row r="51" spans="2:10" ht="15.75" customHeight="1" x14ac:dyDescent="0.25"/>
    <row r="52" spans="2:10" ht="15.75" customHeight="1" x14ac:dyDescent="0.25">
      <c r="B52" s="274"/>
      <c r="C52" s="215"/>
      <c r="D52" s="215"/>
      <c r="H52" s="274"/>
      <c r="I52" s="215"/>
      <c r="J52" s="215"/>
    </row>
    <row r="53" spans="2:10" ht="15.75" customHeight="1" x14ac:dyDescent="0.25">
      <c r="B53" s="1" t="s">
        <v>220</v>
      </c>
      <c r="H53" s="1" t="s">
        <v>221</v>
      </c>
    </row>
    <row r="54" spans="2:10" ht="15.75" customHeight="1" x14ac:dyDescent="0.25"/>
    <row r="55" spans="2:10" ht="15.75" customHeight="1" x14ac:dyDescent="0.25"/>
    <row r="56" spans="2:10" ht="15.75" customHeight="1" x14ac:dyDescent="0.25"/>
    <row r="57" spans="2:10" ht="15.75" customHeight="1" x14ac:dyDescent="0.25"/>
    <row r="58" spans="2:10" ht="15.75" customHeight="1" x14ac:dyDescent="0.25"/>
    <row r="59" spans="2:10" ht="15.75" customHeight="1" x14ac:dyDescent="0.25"/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B52:D52"/>
    <mergeCell ref="A28:K28"/>
    <mergeCell ref="A9:K9"/>
    <mergeCell ref="A29:K42"/>
    <mergeCell ref="H52:J52"/>
    <mergeCell ref="E11:K11"/>
    <mergeCell ref="A20:K27"/>
    <mergeCell ref="A12:K18"/>
    <mergeCell ref="A19:K19"/>
    <mergeCell ref="J1:K1"/>
    <mergeCell ref="C2:K2"/>
    <mergeCell ref="D6:H6"/>
    <mergeCell ref="A4:K5"/>
    <mergeCell ref="A11:D11"/>
    <mergeCell ref="A3:K3"/>
    <mergeCell ref="C1:I1"/>
    <mergeCell ref="I6:K6"/>
    <mergeCell ref="A6:C6"/>
    <mergeCell ref="A7:K8"/>
    <mergeCell ref="A10:K10"/>
  </mergeCells>
  <pageMargins left="0.7" right="0.7" top="0.78740157499999996" bottom="0.78740157499999996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1. část</vt:lpstr>
      <vt:lpstr>Známka na body</vt:lpstr>
      <vt:lpstr>Číselníky</vt:lpstr>
      <vt:lpstr>2. část (list)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 Sekula</cp:lastModifiedBy>
  <cp:lastPrinted>2025-10-22T14:53:38Z</cp:lastPrinted>
  <dcterms:created xsi:type="dcterms:W3CDTF">2021-11-28T16:48:02Z</dcterms:created>
  <dcterms:modified xsi:type="dcterms:W3CDTF">2025-10-23T11:22:54Z</dcterms:modified>
</cp:coreProperties>
</file>