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8.xml" ContentType="application/vnd.openxmlformats-officedocument.spreadsheetml.worksheet+xml"/>
  <Override PartName="/xl/worksheets/sheet3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ova\Documents\Kolegium děkana\Materiály\Rok 2022\Výjezdní zasedání KD_Pecínov_5._6.5. 2022\"/>
    </mc:Choice>
  </mc:AlternateContent>
  <xr:revisionPtr revIDLastSave="0" documentId="13_ncr:1_{3C481A14-46C4-4D3E-8456-B2360D0E3DB9}" xr6:coauthVersionLast="36" xr6:coauthVersionMax="45" xr10:uidLastSave="{00000000-0000-0000-0000-000000000000}"/>
  <bookViews>
    <workbookView xWindow="-120" yWindow="-120" windowWidth="29040" windowHeight="15840" xr2:uid="{F75F4E40-6599-479E-AAFA-90615123BE77}"/>
  </bookViews>
  <sheets>
    <sheet name="CELKEM" sheetId="24" r:id="rId1"/>
    <sheet name="ADI" sheetId="2" r:id="rId2"/>
    <sheet name="BIET" sheetId="3" r:id="rId3"/>
    <sheet name="BICH" sheetId="5" r:id="rId4"/>
    <sheet name="BIO" sheetId="4" r:id="rId5"/>
    <sheet name="BIOM" sheetId="6" r:id="rId6"/>
    <sheet name="BMCH" sheetId="7" r:id="rId7"/>
    <sheet name="DEJL" sheetId="8" r:id="rId8"/>
    <sheet name="EXPCH" sheetId="9" r:id="rId9"/>
    <sheet name="FAT" sheetId="10" r:id="rId10"/>
    <sheet name="FYZ" sheetId="11" r:id="rId11"/>
    <sheet name="GER" sheetId="12" r:id="rId12"/>
    <sheet name="IMU" sheetId="13" r:id="rId13"/>
    <sheet name="LBIF" sheetId="14" r:id="rId14"/>
    <sheet name="LPSY" sheetId="15" r:id="rId15"/>
    <sheet name="MIK" sheetId="16" r:id="rId16"/>
    <sheet name="MBG" sheetId="17" r:id="rId17"/>
    <sheet name="NEU" sheetId="18" r:id="rId18"/>
    <sheet name="PAR" sheetId="19" r:id="rId19"/>
    <sheet name="PM" sheetId="20" r:id="rId20"/>
    <sheet name="List12" sheetId="36" r:id="rId21"/>
    <sheet name="VVB" sheetId="21" r:id="rId22"/>
    <sheet name="ZML" sheetId="22" r:id="rId23"/>
    <sheet name="List1" sheetId="25" r:id="rId24"/>
    <sheet name="List2" sheetId="26" r:id="rId25"/>
    <sheet name="List3" sheetId="27" r:id="rId26"/>
    <sheet name="List4" sheetId="28" r:id="rId27"/>
    <sheet name="List5" sheetId="29" r:id="rId28"/>
    <sheet name="List6" sheetId="30" r:id="rId29"/>
    <sheet name="List7" sheetId="31" r:id="rId30"/>
    <sheet name="List8" sheetId="32" r:id="rId31"/>
    <sheet name="List9" sheetId="33" r:id="rId32"/>
    <sheet name="List10" sheetId="34" r:id="rId33"/>
    <sheet name="List11" sheetId="35" r:id="rId34"/>
    <sheet name="List13" sheetId="37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21" l="1"/>
  <c r="W10" i="20"/>
  <c r="W10" i="19"/>
  <c r="W10" i="18"/>
  <c r="W10" i="17"/>
  <c r="W10" i="16"/>
  <c r="W10" i="15"/>
  <c r="W10" i="14"/>
  <c r="W10" i="13"/>
  <c r="W10" i="12"/>
  <c r="W10" i="11"/>
  <c r="W10" i="10"/>
  <c r="W10" i="9"/>
  <c r="W10" i="7"/>
  <c r="W10" i="6"/>
  <c r="W10" i="4"/>
  <c r="W10" i="5"/>
  <c r="X4" i="24" l="1"/>
  <c r="X5" i="24"/>
  <c r="X6" i="24"/>
  <c r="X7" i="24"/>
  <c r="X8" i="24"/>
  <c r="X9" i="24"/>
  <c r="X10" i="24"/>
  <c r="X11" i="24"/>
  <c r="X12" i="24"/>
  <c r="X13" i="24"/>
  <c r="X3" i="24"/>
  <c r="U13" i="24" l="1"/>
  <c r="T13" i="24"/>
  <c r="S13" i="24"/>
  <c r="R13" i="24"/>
  <c r="Q13" i="24"/>
  <c r="P13" i="24"/>
  <c r="O13" i="24"/>
  <c r="N13" i="24"/>
  <c r="M13" i="24"/>
  <c r="F13" i="24"/>
  <c r="B13" i="24"/>
  <c r="AD12" i="24"/>
  <c r="U12" i="24"/>
  <c r="T12" i="24"/>
  <c r="S12" i="24"/>
  <c r="R12" i="24"/>
  <c r="Q12" i="24"/>
  <c r="P12" i="24"/>
  <c r="O12" i="24"/>
  <c r="N12" i="24"/>
  <c r="M12" i="24"/>
  <c r="F12" i="24"/>
  <c r="B12" i="24"/>
  <c r="AD11" i="24"/>
  <c r="U11" i="24"/>
  <c r="T11" i="24"/>
  <c r="S11" i="24"/>
  <c r="R11" i="24"/>
  <c r="Q11" i="24"/>
  <c r="P11" i="24"/>
  <c r="O11" i="24"/>
  <c r="N11" i="24"/>
  <c r="M11" i="24"/>
  <c r="F11" i="24"/>
  <c r="B11" i="24"/>
  <c r="AD10" i="24"/>
  <c r="U10" i="24"/>
  <c r="T10" i="24"/>
  <c r="S10" i="24"/>
  <c r="R10" i="24"/>
  <c r="Q10" i="24"/>
  <c r="P10" i="24"/>
  <c r="O10" i="24"/>
  <c r="N10" i="24"/>
  <c r="M10" i="24"/>
  <c r="F10" i="24"/>
  <c r="B10" i="24"/>
  <c r="AD9" i="24"/>
  <c r="U9" i="24"/>
  <c r="T9" i="24"/>
  <c r="S9" i="24"/>
  <c r="R9" i="24"/>
  <c r="Q9" i="24"/>
  <c r="P9" i="24"/>
  <c r="O9" i="24"/>
  <c r="N9" i="24"/>
  <c r="M9" i="24"/>
  <c r="F9" i="24"/>
  <c r="B9" i="24"/>
  <c r="AD8" i="24"/>
  <c r="U8" i="24"/>
  <c r="T8" i="24"/>
  <c r="S8" i="24"/>
  <c r="R8" i="24"/>
  <c r="Q8" i="24"/>
  <c r="P8" i="24"/>
  <c r="O8" i="24"/>
  <c r="N8" i="24"/>
  <c r="M8" i="24"/>
  <c r="F8" i="24"/>
  <c r="B8" i="24"/>
  <c r="AD7" i="24"/>
  <c r="U7" i="24"/>
  <c r="T7" i="24"/>
  <c r="S7" i="24"/>
  <c r="R7" i="24"/>
  <c r="Q7" i="24"/>
  <c r="P7" i="24"/>
  <c r="O7" i="24"/>
  <c r="N7" i="24"/>
  <c r="M7" i="24"/>
  <c r="F7" i="24"/>
  <c r="B7" i="24"/>
  <c r="AD6" i="24"/>
  <c r="U6" i="24"/>
  <c r="T6" i="24"/>
  <c r="S6" i="24"/>
  <c r="R6" i="24"/>
  <c r="Q6" i="24"/>
  <c r="P6" i="24"/>
  <c r="O6" i="24"/>
  <c r="N6" i="24"/>
  <c r="M6" i="24"/>
  <c r="F6" i="24"/>
  <c r="B6" i="24"/>
  <c r="AD5" i="24"/>
  <c r="U5" i="24"/>
  <c r="T5" i="24"/>
  <c r="S5" i="24"/>
  <c r="R5" i="24"/>
  <c r="Q5" i="24"/>
  <c r="P5" i="24"/>
  <c r="O5" i="24"/>
  <c r="N5" i="24"/>
  <c r="M5" i="24"/>
  <c r="F5" i="24"/>
  <c r="B5" i="24"/>
  <c r="AD4" i="24"/>
  <c r="U4" i="24"/>
  <c r="T4" i="24"/>
  <c r="S4" i="24"/>
  <c r="R4" i="24"/>
  <c r="Q4" i="24"/>
  <c r="P4" i="24"/>
  <c r="O4" i="24"/>
  <c r="N4" i="24"/>
  <c r="M4" i="24"/>
  <c r="F4" i="24"/>
  <c r="B4" i="24"/>
  <c r="AD3" i="24"/>
  <c r="U3" i="24"/>
  <c r="T3" i="24"/>
  <c r="S3" i="24"/>
  <c r="R3" i="24"/>
  <c r="Q3" i="24"/>
  <c r="P3" i="24"/>
  <c r="O3" i="24"/>
  <c r="N3" i="24"/>
  <c r="M3" i="24"/>
  <c r="F3" i="24"/>
  <c r="B3" i="24"/>
  <c r="V4" i="22"/>
  <c r="Y4" i="22" s="1"/>
  <c r="V5" i="22"/>
  <c r="Y5" i="22" s="1"/>
  <c r="V6" i="22"/>
  <c r="Y6" i="22" s="1"/>
  <c r="V7" i="22"/>
  <c r="Y7" i="22" s="1"/>
  <c r="Z7" i="22" s="1"/>
  <c r="V8" i="22"/>
  <c r="Y8" i="22" s="1"/>
  <c r="Z8" i="22" s="1"/>
  <c r="V9" i="22"/>
  <c r="Y9" i="22" s="1"/>
  <c r="Z9" i="22" s="1"/>
  <c r="V10" i="22"/>
  <c r="Y10" i="22" s="1"/>
  <c r="Z10" i="22" s="1"/>
  <c r="V11" i="22"/>
  <c r="Y11" i="22" s="1"/>
  <c r="Z11" i="22" s="1"/>
  <c r="V12" i="22"/>
  <c r="Y12" i="22" s="1"/>
  <c r="Z12" i="22" s="1"/>
  <c r="V13" i="22"/>
  <c r="Y13" i="22" s="1"/>
  <c r="Z13" i="22" s="1"/>
  <c r="V3" i="22"/>
  <c r="Y3" i="22" s="1"/>
  <c r="V4" i="8"/>
  <c r="Y4" i="8" s="1"/>
  <c r="V5" i="8"/>
  <c r="Y5" i="8" s="1"/>
  <c r="V6" i="8"/>
  <c r="Y6" i="8" s="1"/>
  <c r="V7" i="8"/>
  <c r="Y7" i="8" s="1"/>
  <c r="Z7" i="8" s="1"/>
  <c r="V8" i="8"/>
  <c r="Y8" i="8" s="1"/>
  <c r="Z8" i="8" s="1"/>
  <c r="V9" i="8"/>
  <c r="Y9" i="8" s="1"/>
  <c r="Z9" i="8" s="1"/>
  <c r="V10" i="8"/>
  <c r="Y10" i="8" s="1"/>
  <c r="Z10" i="8" s="1"/>
  <c r="V11" i="8"/>
  <c r="Y11" i="8" s="1"/>
  <c r="Z11" i="8" s="1"/>
  <c r="V12" i="8"/>
  <c r="Y12" i="8" s="1"/>
  <c r="Z12" i="8" s="1"/>
  <c r="V13" i="8"/>
  <c r="Y13" i="8" s="1"/>
  <c r="Z13" i="8" s="1"/>
  <c r="V3" i="8"/>
  <c r="Y3" i="8" s="1"/>
  <c r="V10" i="24" l="1"/>
  <c r="V6" i="24"/>
  <c r="V3" i="24"/>
  <c r="V7" i="24"/>
  <c r="V11" i="24"/>
  <c r="V4" i="24"/>
  <c r="V8" i="24"/>
  <c r="V12" i="24"/>
  <c r="V5" i="24"/>
  <c r="V9" i="24"/>
  <c r="V13" i="24"/>
  <c r="E11" i="24"/>
  <c r="J11" i="24" s="1"/>
  <c r="K9" i="24"/>
  <c r="K6" i="24"/>
  <c r="K13" i="24"/>
  <c r="K12" i="24"/>
  <c r="K7" i="24"/>
  <c r="K8" i="24"/>
  <c r="E7" i="24"/>
  <c r="J7" i="24" s="1"/>
  <c r="K5" i="24"/>
  <c r="E5" i="24"/>
  <c r="J5" i="24" s="1"/>
  <c r="E6" i="24"/>
  <c r="C6" i="24" s="1"/>
  <c r="E9" i="24"/>
  <c r="J9" i="24" s="1"/>
  <c r="K4" i="24"/>
  <c r="E4" i="24"/>
  <c r="I4" i="24" s="1"/>
  <c r="E10" i="24"/>
  <c r="J10" i="24" s="1"/>
  <c r="E12" i="24"/>
  <c r="I12" i="24" s="1"/>
  <c r="K3" i="24"/>
  <c r="E3" i="24"/>
  <c r="J3" i="24" s="1"/>
  <c r="E8" i="24"/>
  <c r="C8" i="24" s="1"/>
  <c r="E13" i="24"/>
  <c r="L13" i="24" s="1"/>
  <c r="K10" i="24"/>
  <c r="K11" i="24"/>
  <c r="K13" i="22"/>
  <c r="E13" i="22"/>
  <c r="C13" i="22" s="1"/>
  <c r="G13" i="22" s="1"/>
  <c r="K12" i="22"/>
  <c r="E12" i="22"/>
  <c r="I12" i="22" s="1"/>
  <c r="K11" i="22"/>
  <c r="E11" i="22"/>
  <c r="I11" i="22" s="1"/>
  <c r="K10" i="22"/>
  <c r="E10" i="22"/>
  <c r="I10" i="22" s="1"/>
  <c r="K9" i="22"/>
  <c r="E9" i="22"/>
  <c r="C9" i="22" s="1"/>
  <c r="G9" i="22" s="1"/>
  <c r="K8" i="22"/>
  <c r="E8" i="22"/>
  <c r="I8" i="22" s="1"/>
  <c r="K7" i="22"/>
  <c r="E7" i="22"/>
  <c r="I7" i="22" s="1"/>
  <c r="K6" i="22"/>
  <c r="E6" i="22"/>
  <c r="C6" i="22" s="1"/>
  <c r="G6" i="22" s="1"/>
  <c r="K5" i="22"/>
  <c r="E5" i="22"/>
  <c r="I5" i="22" s="1"/>
  <c r="K4" i="22"/>
  <c r="E4" i="22"/>
  <c r="C4" i="22" s="1"/>
  <c r="G4" i="22" s="1"/>
  <c r="K3" i="22"/>
  <c r="E3" i="22"/>
  <c r="I3" i="22" s="1"/>
  <c r="W13" i="21"/>
  <c r="Y13" i="21" s="1"/>
  <c r="Z13" i="21" s="1"/>
  <c r="K13" i="21"/>
  <c r="E13" i="21"/>
  <c r="C13" i="21" s="1"/>
  <c r="G13" i="21" s="1"/>
  <c r="W12" i="21"/>
  <c r="Y12" i="21" s="1"/>
  <c r="Z12" i="21" s="1"/>
  <c r="K12" i="21"/>
  <c r="E12" i="21"/>
  <c r="I12" i="21" s="1"/>
  <c r="W11" i="21"/>
  <c r="Y11" i="21" s="1"/>
  <c r="Z11" i="21" s="1"/>
  <c r="K11" i="21"/>
  <c r="E11" i="21"/>
  <c r="I11" i="21" s="1"/>
  <c r="Y10" i="21"/>
  <c r="Z10" i="21" s="1"/>
  <c r="K10" i="21"/>
  <c r="E10" i="21"/>
  <c r="C10" i="21" s="1"/>
  <c r="G10" i="21" s="1"/>
  <c r="W9" i="21"/>
  <c r="Y9" i="21" s="1"/>
  <c r="Z9" i="21" s="1"/>
  <c r="K9" i="21"/>
  <c r="E9" i="21"/>
  <c r="C9" i="21" s="1"/>
  <c r="G9" i="21" s="1"/>
  <c r="W8" i="21"/>
  <c r="Y8" i="21" s="1"/>
  <c r="Z8" i="21" s="1"/>
  <c r="K8" i="21"/>
  <c r="E8" i="21"/>
  <c r="I8" i="21" s="1"/>
  <c r="W7" i="21"/>
  <c r="Y7" i="21" s="1"/>
  <c r="Z7" i="21" s="1"/>
  <c r="K7" i="21"/>
  <c r="E7" i="21"/>
  <c r="I7" i="21" s="1"/>
  <c r="W6" i="21"/>
  <c r="Y6" i="21" s="1"/>
  <c r="K6" i="21"/>
  <c r="E6" i="21"/>
  <c r="C6" i="21" s="1"/>
  <c r="G6" i="21" s="1"/>
  <c r="W5" i="21"/>
  <c r="Y5" i="21" s="1"/>
  <c r="K5" i="21"/>
  <c r="E5" i="21"/>
  <c r="I5" i="21" s="1"/>
  <c r="W4" i="21"/>
  <c r="Y4" i="21" s="1"/>
  <c r="K4" i="21"/>
  <c r="E4" i="21"/>
  <c r="C4" i="21" s="1"/>
  <c r="G4" i="21" s="1"/>
  <c r="W3" i="21"/>
  <c r="Y3" i="21" s="1"/>
  <c r="K3" i="21"/>
  <c r="E3" i="21"/>
  <c r="I3" i="21" s="1"/>
  <c r="W13" i="20"/>
  <c r="Y13" i="20" s="1"/>
  <c r="Z13" i="20" s="1"/>
  <c r="K13" i="20"/>
  <c r="E13" i="20"/>
  <c r="W12" i="20"/>
  <c r="Y12" i="20" s="1"/>
  <c r="Z12" i="20" s="1"/>
  <c r="K12" i="20"/>
  <c r="E12" i="20"/>
  <c r="I12" i="20" s="1"/>
  <c r="W11" i="20"/>
  <c r="Y11" i="20" s="1"/>
  <c r="Z11" i="20" s="1"/>
  <c r="K11" i="20"/>
  <c r="E11" i="20"/>
  <c r="I11" i="20" s="1"/>
  <c r="Y10" i="20"/>
  <c r="Z10" i="20" s="1"/>
  <c r="K10" i="20"/>
  <c r="E10" i="20"/>
  <c r="C10" i="20" s="1"/>
  <c r="G10" i="20" s="1"/>
  <c r="W9" i="20"/>
  <c r="Y9" i="20" s="1"/>
  <c r="Z9" i="20" s="1"/>
  <c r="K9" i="20"/>
  <c r="E9" i="20"/>
  <c r="I9" i="20" s="1"/>
  <c r="W8" i="20"/>
  <c r="Y8" i="20" s="1"/>
  <c r="Z8" i="20" s="1"/>
  <c r="K8" i="20"/>
  <c r="E8" i="20"/>
  <c r="I8" i="20" s="1"/>
  <c r="W7" i="20"/>
  <c r="Y7" i="20" s="1"/>
  <c r="Z7" i="20" s="1"/>
  <c r="K7" i="20"/>
  <c r="E7" i="20"/>
  <c r="I7" i="20" s="1"/>
  <c r="C7" i="20"/>
  <c r="D7" i="20" s="1"/>
  <c r="W6" i="20"/>
  <c r="Y6" i="20" s="1"/>
  <c r="K6" i="20"/>
  <c r="E6" i="20"/>
  <c r="I6" i="20" s="1"/>
  <c r="W5" i="20"/>
  <c r="Y5" i="20" s="1"/>
  <c r="K5" i="20"/>
  <c r="E5" i="20"/>
  <c r="I5" i="20" s="1"/>
  <c r="W4" i="20"/>
  <c r="Y4" i="20" s="1"/>
  <c r="K4" i="20"/>
  <c r="E4" i="20"/>
  <c r="W3" i="20"/>
  <c r="Y3" i="20" s="1"/>
  <c r="K3" i="20"/>
  <c r="E3" i="20"/>
  <c r="I3" i="20" s="1"/>
  <c r="W13" i="19"/>
  <c r="Y13" i="19" s="1"/>
  <c r="Z13" i="19" s="1"/>
  <c r="K13" i="19"/>
  <c r="E13" i="19"/>
  <c r="I13" i="19" s="1"/>
  <c r="C13" i="19"/>
  <c r="G13" i="19" s="1"/>
  <c r="W12" i="19"/>
  <c r="Y12" i="19" s="1"/>
  <c r="Z12" i="19" s="1"/>
  <c r="K12" i="19"/>
  <c r="E12" i="19"/>
  <c r="W11" i="19"/>
  <c r="Y11" i="19" s="1"/>
  <c r="Z11" i="19" s="1"/>
  <c r="K11" i="19"/>
  <c r="E11" i="19"/>
  <c r="I11" i="19" s="1"/>
  <c r="Y10" i="19"/>
  <c r="Z10" i="19" s="1"/>
  <c r="K10" i="19"/>
  <c r="I10" i="19"/>
  <c r="E10" i="19"/>
  <c r="C10" i="19"/>
  <c r="G10" i="19" s="1"/>
  <c r="W9" i="19"/>
  <c r="Y9" i="19" s="1"/>
  <c r="Z9" i="19" s="1"/>
  <c r="K9" i="19"/>
  <c r="E9" i="19"/>
  <c r="I9" i="19" s="1"/>
  <c r="C9" i="19"/>
  <c r="G9" i="19" s="1"/>
  <c r="W8" i="19"/>
  <c r="Y8" i="19" s="1"/>
  <c r="Z8" i="19" s="1"/>
  <c r="K8" i="19"/>
  <c r="E8" i="19"/>
  <c r="W7" i="19"/>
  <c r="Y7" i="19" s="1"/>
  <c r="Z7" i="19" s="1"/>
  <c r="K7" i="19"/>
  <c r="E7" i="19"/>
  <c r="I7" i="19" s="1"/>
  <c r="W6" i="19"/>
  <c r="Y6" i="19" s="1"/>
  <c r="K6" i="19"/>
  <c r="I6" i="19"/>
  <c r="E6" i="19"/>
  <c r="C6" i="19" s="1"/>
  <c r="G6" i="19" s="1"/>
  <c r="W5" i="19"/>
  <c r="Y5" i="19" s="1"/>
  <c r="K5" i="19"/>
  <c r="E5" i="19"/>
  <c r="I5" i="19" s="1"/>
  <c r="W4" i="19"/>
  <c r="Y4" i="19" s="1"/>
  <c r="K4" i="19"/>
  <c r="I4" i="19"/>
  <c r="E4" i="19"/>
  <c r="C4" i="19" s="1"/>
  <c r="G4" i="19" s="1"/>
  <c r="W3" i="19"/>
  <c r="Y3" i="19" s="1"/>
  <c r="K3" i="19"/>
  <c r="E3" i="19"/>
  <c r="I3" i="19" s="1"/>
  <c r="W13" i="18"/>
  <c r="Y13" i="18" s="1"/>
  <c r="Z13" i="18" s="1"/>
  <c r="K13" i="18"/>
  <c r="E13" i="18"/>
  <c r="C13" i="18" s="1"/>
  <c r="G13" i="18" s="1"/>
  <c r="W12" i="18"/>
  <c r="Y12" i="18" s="1"/>
  <c r="Z12" i="18" s="1"/>
  <c r="K12" i="18"/>
  <c r="E12" i="18"/>
  <c r="I12" i="18" s="1"/>
  <c r="W11" i="18"/>
  <c r="Y11" i="18" s="1"/>
  <c r="Z11" i="18" s="1"/>
  <c r="K11" i="18"/>
  <c r="E11" i="18"/>
  <c r="I11" i="18" s="1"/>
  <c r="Y10" i="18"/>
  <c r="Z10" i="18" s="1"/>
  <c r="K10" i="18"/>
  <c r="E10" i="18"/>
  <c r="I10" i="18" s="1"/>
  <c r="W9" i="18"/>
  <c r="Y9" i="18" s="1"/>
  <c r="Z9" i="18" s="1"/>
  <c r="K9" i="18"/>
  <c r="E9" i="18"/>
  <c r="C9" i="18" s="1"/>
  <c r="G9" i="18" s="1"/>
  <c r="W8" i="18"/>
  <c r="Y8" i="18" s="1"/>
  <c r="Z8" i="18" s="1"/>
  <c r="K8" i="18"/>
  <c r="E8" i="18"/>
  <c r="I8" i="18" s="1"/>
  <c r="W7" i="18"/>
  <c r="Y7" i="18" s="1"/>
  <c r="Z7" i="18" s="1"/>
  <c r="K7" i="18"/>
  <c r="E7" i="18"/>
  <c r="I7" i="18" s="1"/>
  <c r="W6" i="18"/>
  <c r="Y6" i="18" s="1"/>
  <c r="K6" i="18"/>
  <c r="E6" i="18"/>
  <c r="C6" i="18" s="1"/>
  <c r="G6" i="18" s="1"/>
  <c r="W5" i="18"/>
  <c r="Y5" i="18" s="1"/>
  <c r="K5" i="18"/>
  <c r="E5" i="18"/>
  <c r="I5" i="18" s="1"/>
  <c r="W4" i="18"/>
  <c r="Y4" i="18" s="1"/>
  <c r="K4" i="18"/>
  <c r="E4" i="18"/>
  <c r="C4" i="18" s="1"/>
  <c r="G4" i="18" s="1"/>
  <c r="W3" i="18"/>
  <c r="Y3" i="18" s="1"/>
  <c r="K3" i="18"/>
  <c r="E3" i="18"/>
  <c r="I3" i="18" s="1"/>
  <c r="W13" i="17"/>
  <c r="Y13" i="17" s="1"/>
  <c r="Z13" i="17" s="1"/>
  <c r="K13" i="17"/>
  <c r="E13" i="17"/>
  <c r="C13" i="17" s="1"/>
  <c r="G13" i="17" s="1"/>
  <c r="W12" i="17"/>
  <c r="Y12" i="17" s="1"/>
  <c r="Z12" i="17" s="1"/>
  <c r="K12" i="17"/>
  <c r="E12" i="17"/>
  <c r="I12" i="17" s="1"/>
  <c r="W11" i="17"/>
  <c r="Y11" i="17" s="1"/>
  <c r="Z11" i="17" s="1"/>
  <c r="K11" i="17"/>
  <c r="E11" i="17"/>
  <c r="I11" i="17" s="1"/>
  <c r="Y10" i="17"/>
  <c r="Z10" i="17" s="1"/>
  <c r="K10" i="17"/>
  <c r="E10" i="17"/>
  <c r="I10" i="17" s="1"/>
  <c r="W9" i="17"/>
  <c r="Y9" i="17" s="1"/>
  <c r="Z9" i="17" s="1"/>
  <c r="K9" i="17"/>
  <c r="E9" i="17"/>
  <c r="C9" i="17" s="1"/>
  <c r="G9" i="17" s="1"/>
  <c r="W8" i="17"/>
  <c r="Y8" i="17" s="1"/>
  <c r="Z8" i="17" s="1"/>
  <c r="K8" i="17"/>
  <c r="E8" i="17"/>
  <c r="I8" i="17" s="1"/>
  <c r="W7" i="17"/>
  <c r="Y7" i="17" s="1"/>
  <c r="Z7" i="17" s="1"/>
  <c r="K7" i="17"/>
  <c r="E7" i="17"/>
  <c r="I7" i="17" s="1"/>
  <c r="W6" i="17"/>
  <c r="Y6" i="17" s="1"/>
  <c r="K6" i="17"/>
  <c r="E6" i="17"/>
  <c r="C6" i="17" s="1"/>
  <c r="G6" i="17" s="1"/>
  <c r="W5" i="17"/>
  <c r="Y5" i="17" s="1"/>
  <c r="K5" i="17"/>
  <c r="E5" i="17"/>
  <c r="I5" i="17" s="1"/>
  <c r="W4" i="17"/>
  <c r="Y4" i="17" s="1"/>
  <c r="K4" i="17"/>
  <c r="E4" i="17"/>
  <c r="C4" i="17" s="1"/>
  <c r="G4" i="17" s="1"/>
  <c r="W3" i="17"/>
  <c r="Y3" i="17" s="1"/>
  <c r="K3" i="17"/>
  <c r="E3" i="17"/>
  <c r="I3" i="17" s="1"/>
  <c r="W13" i="16"/>
  <c r="Y13" i="16" s="1"/>
  <c r="Z13" i="16" s="1"/>
  <c r="K13" i="16"/>
  <c r="E13" i="16"/>
  <c r="C13" i="16"/>
  <c r="G13" i="16" s="1"/>
  <c r="W12" i="16"/>
  <c r="Y12" i="16" s="1"/>
  <c r="Z12" i="16" s="1"/>
  <c r="K12" i="16"/>
  <c r="E12" i="16"/>
  <c r="I12" i="16" s="1"/>
  <c r="W11" i="16"/>
  <c r="Y11" i="16" s="1"/>
  <c r="Z11" i="16" s="1"/>
  <c r="K11" i="16"/>
  <c r="E11" i="16"/>
  <c r="I11" i="16" s="1"/>
  <c r="Y10" i="16"/>
  <c r="Z10" i="16" s="1"/>
  <c r="K10" i="16"/>
  <c r="E10" i="16"/>
  <c r="I10" i="16" s="1"/>
  <c r="W9" i="16"/>
  <c r="Y9" i="16" s="1"/>
  <c r="Z9" i="16" s="1"/>
  <c r="K9" i="16"/>
  <c r="E9" i="16"/>
  <c r="C9" i="16" s="1"/>
  <c r="G9" i="16" s="1"/>
  <c r="W8" i="16"/>
  <c r="Y8" i="16" s="1"/>
  <c r="Z8" i="16" s="1"/>
  <c r="K8" i="16"/>
  <c r="E8" i="16"/>
  <c r="I8" i="16" s="1"/>
  <c r="W7" i="16"/>
  <c r="Y7" i="16" s="1"/>
  <c r="Z7" i="16" s="1"/>
  <c r="K7" i="16"/>
  <c r="E7" i="16"/>
  <c r="I7" i="16" s="1"/>
  <c r="W6" i="16"/>
  <c r="Y6" i="16" s="1"/>
  <c r="K6" i="16"/>
  <c r="E6" i="16"/>
  <c r="C6" i="16" s="1"/>
  <c r="G6" i="16" s="1"/>
  <c r="W5" i="16"/>
  <c r="Y5" i="16" s="1"/>
  <c r="K5" i="16"/>
  <c r="E5" i="16"/>
  <c r="I5" i="16" s="1"/>
  <c r="W4" i="16"/>
  <c r="Y4" i="16" s="1"/>
  <c r="K4" i="16"/>
  <c r="E4" i="16"/>
  <c r="C4" i="16" s="1"/>
  <c r="G4" i="16" s="1"/>
  <c r="W3" i="16"/>
  <c r="Y3" i="16" s="1"/>
  <c r="K3" i="16"/>
  <c r="E3" i="16"/>
  <c r="I3" i="16" s="1"/>
  <c r="W13" i="15"/>
  <c r="Y13" i="15" s="1"/>
  <c r="Z13" i="15" s="1"/>
  <c r="K13" i="15"/>
  <c r="E13" i="15"/>
  <c r="C13" i="15" s="1"/>
  <c r="G13" i="15" s="1"/>
  <c r="W12" i="15"/>
  <c r="Y12" i="15" s="1"/>
  <c r="Z12" i="15" s="1"/>
  <c r="K12" i="15"/>
  <c r="E12" i="15"/>
  <c r="I12" i="15" s="1"/>
  <c r="W11" i="15"/>
  <c r="Y11" i="15" s="1"/>
  <c r="Z11" i="15" s="1"/>
  <c r="K11" i="15"/>
  <c r="E11" i="15"/>
  <c r="I11" i="15" s="1"/>
  <c r="Y10" i="15"/>
  <c r="Z10" i="15" s="1"/>
  <c r="K10" i="15"/>
  <c r="E10" i="15"/>
  <c r="C10" i="15" s="1"/>
  <c r="G10" i="15" s="1"/>
  <c r="W9" i="15"/>
  <c r="Y9" i="15" s="1"/>
  <c r="Z9" i="15" s="1"/>
  <c r="K9" i="15"/>
  <c r="E9" i="15"/>
  <c r="C9" i="15" s="1"/>
  <c r="G9" i="15" s="1"/>
  <c r="W8" i="15"/>
  <c r="Y8" i="15" s="1"/>
  <c r="Z8" i="15" s="1"/>
  <c r="K8" i="15"/>
  <c r="E8" i="15"/>
  <c r="I8" i="15" s="1"/>
  <c r="W7" i="15"/>
  <c r="Y7" i="15" s="1"/>
  <c r="Z7" i="15" s="1"/>
  <c r="K7" i="15"/>
  <c r="E7" i="15"/>
  <c r="I7" i="15" s="1"/>
  <c r="W6" i="15"/>
  <c r="Y6" i="15" s="1"/>
  <c r="K6" i="15"/>
  <c r="E6" i="15"/>
  <c r="C6" i="15" s="1"/>
  <c r="G6" i="15" s="1"/>
  <c r="W5" i="15"/>
  <c r="Y5" i="15" s="1"/>
  <c r="K5" i="15"/>
  <c r="E5" i="15"/>
  <c r="I5" i="15" s="1"/>
  <c r="W4" i="15"/>
  <c r="Y4" i="15" s="1"/>
  <c r="K4" i="15"/>
  <c r="E4" i="15"/>
  <c r="C4" i="15" s="1"/>
  <c r="G4" i="15" s="1"/>
  <c r="W3" i="15"/>
  <c r="Y3" i="15" s="1"/>
  <c r="K3" i="15"/>
  <c r="E3" i="15"/>
  <c r="I3" i="15" s="1"/>
  <c r="W13" i="14"/>
  <c r="Y13" i="14" s="1"/>
  <c r="Z13" i="14" s="1"/>
  <c r="K13" i="14"/>
  <c r="E13" i="14"/>
  <c r="C13" i="14" s="1"/>
  <c r="G13" i="14" s="1"/>
  <c r="W12" i="14"/>
  <c r="Y12" i="14" s="1"/>
  <c r="Z12" i="14" s="1"/>
  <c r="K12" i="14"/>
  <c r="E12" i="14"/>
  <c r="I12" i="14" s="1"/>
  <c r="W11" i="14"/>
  <c r="Y11" i="14" s="1"/>
  <c r="Z11" i="14" s="1"/>
  <c r="K11" i="14"/>
  <c r="E11" i="14"/>
  <c r="I11" i="14" s="1"/>
  <c r="Y10" i="14"/>
  <c r="Z10" i="14" s="1"/>
  <c r="K10" i="14"/>
  <c r="E10" i="14"/>
  <c r="C10" i="14" s="1"/>
  <c r="W9" i="14"/>
  <c r="Y9" i="14" s="1"/>
  <c r="Z9" i="14" s="1"/>
  <c r="K9" i="14"/>
  <c r="E9" i="14"/>
  <c r="C9" i="14" s="1"/>
  <c r="G9" i="14" s="1"/>
  <c r="W8" i="14"/>
  <c r="Y8" i="14" s="1"/>
  <c r="Z8" i="14" s="1"/>
  <c r="K8" i="14"/>
  <c r="E8" i="14"/>
  <c r="I8" i="14" s="1"/>
  <c r="W7" i="14"/>
  <c r="Y7" i="14" s="1"/>
  <c r="Z7" i="14" s="1"/>
  <c r="K7" i="14"/>
  <c r="E7" i="14"/>
  <c r="I7" i="14" s="1"/>
  <c r="W6" i="14"/>
  <c r="Y6" i="14" s="1"/>
  <c r="K6" i="14"/>
  <c r="E6" i="14"/>
  <c r="C6" i="14" s="1"/>
  <c r="G6" i="14" s="1"/>
  <c r="W5" i="14"/>
  <c r="Y5" i="14" s="1"/>
  <c r="K5" i="14"/>
  <c r="E5" i="14"/>
  <c r="I5" i="14" s="1"/>
  <c r="W4" i="14"/>
  <c r="Y4" i="14" s="1"/>
  <c r="K4" i="14"/>
  <c r="E4" i="14"/>
  <c r="C4" i="14" s="1"/>
  <c r="G4" i="14" s="1"/>
  <c r="W3" i="14"/>
  <c r="Y3" i="14" s="1"/>
  <c r="K3" i="14"/>
  <c r="E3" i="14"/>
  <c r="I3" i="14" s="1"/>
  <c r="W13" i="13"/>
  <c r="Y13" i="13" s="1"/>
  <c r="Z13" i="13" s="1"/>
  <c r="K13" i="13"/>
  <c r="E13" i="13"/>
  <c r="W12" i="13"/>
  <c r="Y12" i="13" s="1"/>
  <c r="Z12" i="13" s="1"/>
  <c r="K12" i="13"/>
  <c r="E12" i="13"/>
  <c r="I12" i="13" s="1"/>
  <c r="W11" i="13"/>
  <c r="Y11" i="13" s="1"/>
  <c r="Z11" i="13" s="1"/>
  <c r="K11" i="13"/>
  <c r="E11" i="13"/>
  <c r="I11" i="13" s="1"/>
  <c r="Y10" i="13"/>
  <c r="Z10" i="13" s="1"/>
  <c r="K10" i="13"/>
  <c r="E10" i="13"/>
  <c r="I10" i="13" s="1"/>
  <c r="W9" i="13"/>
  <c r="Y9" i="13" s="1"/>
  <c r="Z9" i="13" s="1"/>
  <c r="K9" i="13"/>
  <c r="E9" i="13"/>
  <c r="W8" i="13"/>
  <c r="Y8" i="13" s="1"/>
  <c r="Z8" i="13" s="1"/>
  <c r="K8" i="13"/>
  <c r="E8" i="13"/>
  <c r="I8" i="13" s="1"/>
  <c r="W7" i="13"/>
  <c r="Y7" i="13" s="1"/>
  <c r="Z7" i="13" s="1"/>
  <c r="K7" i="13"/>
  <c r="E7" i="13"/>
  <c r="I7" i="13" s="1"/>
  <c r="W6" i="13"/>
  <c r="Y6" i="13" s="1"/>
  <c r="K6" i="13"/>
  <c r="E6" i="13"/>
  <c r="W5" i="13"/>
  <c r="Y5" i="13" s="1"/>
  <c r="K5" i="13"/>
  <c r="E5" i="13"/>
  <c r="I5" i="13" s="1"/>
  <c r="W4" i="13"/>
  <c r="Y4" i="13" s="1"/>
  <c r="K4" i="13"/>
  <c r="E4" i="13"/>
  <c r="W3" i="13"/>
  <c r="Y3" i="13" s="1"/>
  <c r="K3" i="13"/>
  <c r="E3" i="13"/>
  <c r="I3" i="13" s="1"/>
  <c r="W13" i="12"/>
  <c r="Y13" i="12" s="1"/>
  <c r="Z13" i="12" s="1"/>
  <c r="K13" i="12"/>
  <c r="E13" i="12"/>
  <c r="W12" i="12"/>
  <c r="Y12" i="12" s="1"/>
  <c r="Z12" i="12" s="1"/>
  <c r="K12" i="12"/>
  <c r="E12" i="12"/>
  <c r="I12" i="12" s="1"/>
  <c r="W11" i="12"/>
  <c r="Y11" i="12" s="1"/>
  <c r="Z11" i="12" s="1"/>
  <c r="K11" i="12"/>
  <c r="E11" i="12"/>
  <c r="C11" i="12" s="1"/>
  <c r="D11" i="12" s="1"/>
  <c r="Y10" i="12"/>
  <c r="Z10" i="12" s="1"/>
  <c r="K10" i="12"/>
  <c r="E10" i="12"/>
  <c r="C10" i="12" s="1"/>
  <c r="W9" i="12"/>
  <c r="Y9" i="12" s="1"/>
  <c r="Z9" i="12" s="1"/>
  <c r="K9" i="12"/>
  <c r="E9" i="12"/>
  <c r="I9" i="12" s="1"/>
  <c r="W8" i="12"/>
  <c r="Y8" i="12" s="1"/>
  <c r="Z8" i="12" s="1"/>
  <c r="K8" i="12"/>
  <c r="E8" i="12"/>
  <c r="I8" i="12" s="1"/>
  <c r="W7" i="12"/>
  <c r="Y7" i="12" s="1"/>
  <c r="Z7" i="12" s="1"/>
  <c r="K7" i="12"/>
  <c r="E7" i="12"/>
  <c r="C7" i="12" s="1"/>
  <c r="D7" i="12" s="1"/>
  <c r="W6" i="12"/>
  <c r="Y6" i="12" s="1"/>
  <c r="K6" i="12"/>
  <c r="E6" i="12"/>
  <c r="W5" i="12"/>
  <c r="Y5" i="12" s="1"/>
  <c r="K5" i="12"/>
  <c r="E5" i="12"/>
  <c r="C5" i="12" s="1"/>
  <c r="G5" i="12" s="1"/>
  <c r="W4" i="12"/>
  <c r="Y4" i="12" s="1"/>
  <c r="K4" i="12"/>
  <c r="E4" i="12"/>
  <c r="I4" i="12" s="1"/>
  <c r="W3" i="12"/>
  <c r="Y3" i="12" s="1"/>
  <c r="K3" i="12"/>
  <c r="E3" i="12"/>
  <c r="C3" i="12" s="1"/>
  <c r="D3" i="12" s="1"/>
  <c r="W13" i="11"/>
  <c r="Y13" i="11" s="1"/>
  <c r="Z13" i="11" s="1"/>
  <c r="K13" i="11"/>
  <c r="E13" i="11"/>
  <c r="W12" i="11"/>
  <c r="Y12" i="11" s="1"/>
  <c r="Z12" i="11" s="1"/>
  <c r="K12" i="11"/>
  <c r="E12" i="11"/>
  <c r="I12" i="11" s="1"/>
  <c r="W11" i="11"/>
  <c r="Y11" i="11" s="1"/>
  <c r="Z11" i="11" s="1"/>
  <c r="K11" i="11"/>
  <c r="E11" i="11"/>
  <c r="I11" i="11" s="1"/>
  <c r="Y10" i="11"/>
  <c r="Z10" i="11" s="1"/>
  <c r="K10" i="11"/>
  <c r="E10" i="11"/>
  <c r="C10" i="11" s="1"/>
  <c r="W9" i="11"/>
  <c r="Y9" i="11" s="1"/>
  <c r="Z9" i="11" s="1"/>
  <c r="K9" i="11"/>
  <c r="E9" i="11"/>
  <c r="W8" i="11"/>
  <c r="Y8" i="11" s="1"/>
  <c r="Z8" i="11" s="1"/>
  <c r="K8" i="11"/>
  <c r="E8" i="11"/>
  <c r="C8" i="11" s="1"/>
  <c r="W7" i="11"/>
  <c r="Y7" i="11" s="1"/>
  <c r="Z7" i="11" s="1"/>
  <c r="K7" i="11"/>
  <c r="E7" i="11"/>
  <c r="I7" i="11" s="1"/>
  <c r="W6" i="11"/>
  <c r="Y6" i="11" s="1"/>
  <c r="K6" i="11"/>
  <c r="E6" i="11"/>
  <c r="W5" i="11"/>
  <c r="Y5" i="11" s="1"/>
  <c r="K5" i="11"/>
  <c r="E5" i="11"/>
  <c r="C5" i="11" s="1"/>
  <c r="G5" i="11" s="1"/>
  <c r="W4" i="11"/>
  <c r="Y4" i="11" s="1"/>
  <c r="K4" i="11"/>
  <c r="E4" i="11"/>
  <c r="W3" i="11"/>
  <c r="Y3" i="11" s="1"/>
  <c r="K3" i="11"/>
  <c r="E3" i="11"/>
  <c r="C3" i="11" s="1"/>
  <c r="D3" i="11" s="1"/>
  <c r="W13" i="10"/>
  <c r="Y13" i="10" s="1"/>
  <c r="Z13" i="10" s="1"/>
  <c r="K13" i="10"/>
  <c r="E13" i="10"/>
  <c r="I13" i="10" s="1"/>
  <c r="W12" i="10"/>
  <c r="Y12" i="10" s="1"/>
  <c r="Z12" i="10" s="1"/>
  <c r="K12" i="10"/>
  <c r="I12" i="10"/>
  <c r="E12" i="10"/>
  <c r="W11" i="10"/>
  <c r="Y11" i="10" s="1"/>
  <c r="Z11" i="10" s="1"/>
  <c r="K11" i="10"/>
  <c r="E11" i="10"/>
  <c r="I11" i="10" s="1"/>
  <c r="Y10" i="10"/>
  <c r="Z10" i="10" s="1"/>
  <c r="K10" i="10"/>
  <c r="E10" i="10"/>
  <c r="C10" i="10" s="1"/>
  <c r="D10" i="10" s="1"/>
  <c r="W9" i="10"/>
  <c r="Y9" i="10" s="1"/>
  <c r="Z9" i="10" s="1"/>
  <c r="K9" i="10"/>
  <c r="E9" i="10"/>
  <c r="I9" i="10" s="1"/>
  <c r="W8" i="10"/>
  <c r="Y8" i="10" s="1"/>
  <c r="Z8" i="10" s="1"/>
  <c r="K8" i="10"/>
  <c r="E8" i="10"/>
  <c r="I8" i="10" s="1"/>
  <c r="W7" i="10"/>
  <c r="Y7" i="10" s="1"/>
  <c r="Z7" i="10" s="1"/>
  <c r="K7" i="10"/>
  <c r="E7" i="10"/>
  <c r="I7" i="10" s="1"/>
  <c r="W6" i="10"/>
  <c r="Y6" i="10" s="1"/>
  <c r="K6" i="10"/>
  <c r="E6" i="10"/>
  <c r="W5" i="10"/>
  <c r="Y5" i="10" s="1"/>
  <c r="K5" i="10"/>
  <c r="E5" i="10"/>
  <c r="I5" i="10" s="1"/>
  <c r="C5" i="10"/>
  <c r="D5" i="10" s="1"/>
  <c r="W4" i="10"/>
  <c r="Y4" i="10" s="1"/>
  <c r="K4" i="10"/>
  <c r="E4" i="10"/>
  <c r="I4" i="10" s="1"/>
  <c r="W3" i="10"/>
  <c r="Y3" i="10" s="1"/>
  <c r="K3" i="10"/>
  <c r="E3" i="10"/>
  <c r="I3" i="10" s="1"/>
  <c r="W13" i="9"/>
  <c r="Y13" i="9" s="1"/>
  <c r="K13" i="9"/>
  <c r="E13" i="9"/>
  <c r="C13" i="9" s="1"/>
  <c r="G13" i="9" s="1"/>
  <c r="W12" i="9"/>
  <c r="K12" i="9"/>
  <c r="E12" i="9"/>
  <c r="I12" i="9" s="1"/>
  <c r="Z11" i="9"/>
  <c r="W11" i="9"/>
  <c r="Y11" i="9" s="1"/>
  <c r="K11" i="9"/>
  <c r="E11" i="9"/>
  <c r="I11" i="9" s="1"/>
  <c r="K10" i="9"/>
  <c r="E10" i="9"/>
  <c r="C10" i="9" s="1"/>
  <c r="G10" i="9" s="1"/>
  <c r="W9" i="9"/>
  <c r="K9" i="9"/>
  <c r="E9" i="9"/>
  <c r="C9" i="9" s="1"/>
  <c r="G9" i="9" s="1"/>
  <c r="W8" i="9"/>
  <c r="K8" i="9"/>
  <c r="E8" i="9"/>
  <c r="I8" i="9" s="1"/>
  <c r="W7" i="9"/>
  <c r="K7" i="9"/>
  <c r="E7" i="9"/>
  <c r="I7" i="9" s="1"/>
  <c r="W6" i="9"/>
  <c r="Y6" i="9" s="1"/>
  <c r="K6" i="9"/>
  <c r="E6" i="9"/>
  <c r="C6" i="9" s="1"/>
  <c r="G6" i="9" s="1"/>
  <c r="W5" i="9"/>
  <c r="Y5" i="9" s="1"/>
  <c r="K5" i="9"/>
  <c r="E5" i="9"/>
  <c r="I5" i="9" s="1"/>
  <c r="W4" i="9"/>
  <c r="Y4" i="9" s="1"/>
  <c r="K4" i="9"/>
  <c r="E4" i="9"/>
  <c r="C4" i="9"/>
  <c r="G4" i="9" s="1"/>
  <c r="W3" i="9"/>
  <c r="Y3" i="9" s="1"/>
  <c r="K3" i="9"/>
  <c r="E3" i="9"/>
  <c r="I3" i="9" s="1"/>
  <c r="K13" i="8"/>
  <c r="E13" i="8"/>
  <c r="C13" i="8" s="1"/>
  <c r="G13" i="8" s="1"/>
  <c r="K12" i="8"/>
  <c r="E12" i="8"/>
  <c r="K11" i="8"/>
  <c r="E11" i="8"/>
  <c r="I11" i="8" s="1"/>
  <c r="K10" i="8"/>
  <c r="E10" i="8"/>
  <c r="C10" i="8" s="1"/>
  <c r="G10" i="8" s="1"/>
  <c r="K9" i="8"/>
  <c r="E9" i="8"/>
  <c r="I9" i="8" s="1"/>
  <c r="K8" i="8"/>
  <c r="E8" i="8"/>
  <c r="K7" i="8"/>
  <c r="E7" i="8"/>
  <c r="I7" i="8" s="1"/>
  <c r="K6" i="8"/>
  <c r="E6" i="8"/>
  <c r="I6" i="8" s="1"/>
  <c r="K5" i="8"/>
  <c r="E5" i="8"/>
  <c r="I5" i="8" s="1"/>
  <c r="K4" i="8"/>
  <c r="E4" i="8"/>
  <c r="C4" i="8" s="1"/>
  <c r="G4" i="8" s="1"/>
  <c r="K3" i="8"/>
  <c r="E3" i="8"/>
  <c r="I3" i="8" s="1"/>
  <c r="W13" i="7"/>
  <c r="Y13" i="7" s="1"/>
  <c r="Z13" i="7" s="1"/>
  <c r="K13" i="7"/>
  <c r="E13" i="7"/>
  <c r="C13" i="7" s="1"/>
  <c r="G13" i="7" s="1"/>
  <c r="W12" i="7"/>
  <c r="Y12" i="7" s="1"/>
  <c r="Z12" i="7" s="1"/>
  <c r="K12" i="7"/>
  <c r="E12" i="7"/>
  <c r="W11" i="7"/>
  <c r="Y11" i="7" s="1"/>
  <c r="Z11" i="7" s="1"/>
  <c r="K11" i="7"/>
  <c r="E11" i="7"/>
  <c r="I11" i="7" s="1"/>
  <c r="Y10" i="7"/>
  <c r="Z10" i="7" s="1"/>
  <c r="K10" i="7"/>
  <c r="E10" i="7"/>
  <c r="I10" i="7" s="1"/>
  <c r="W9" i="7"/>
  <c r="Y9" i="7" s="1"/>
  <c r="Z9" i="7" s="1"/>
  <c r="K9" i="7"/>
  <c r="E9" i="7"/>
  <c r="I9" i="7" s="1"/>
  <c r="W8" i="7"/>
  <c r="Y8" i="7" s="1"/>
  <c r="Z8" i="7" s="1"/>
  <c r="K8" i="7"/>
  <c r="E8" i="7"/>
  <c r="W7" i="7"/>
  <c r="Y7" i="7" s="1"/>
  <c r="Z7" i="7" s="1"/>
  <c r="K7" i="7"/>
  <c r="E7" i="7"/>
  <c r="I7" i="7" s="1"/>
  <c r="W6" i="7"/>
  <c r="Y6" i="7" s="1"/>
  <c r="K6" i="7"/>
  <c r="E6" i="7"/>
  <c r="C6" i="7" s="1"/>
  <c r="G6" i="7" s="1"/>
  <c r="W5" i="7"/>
  <c r="Y5" i="7" s="1"/>
  <c r="K5" i="7"/>
  <c r="E5" i="7"/>
  <c r="I5" i="7" s="1"/>
  <c r="W4" i="7"/>
  <c r="Y4" i="7" s="1"/>
  <c r="K4" i="7"/>
  <c r="E4" i="7"/>
  <c r="I4" i="7" s="1"/>
  <c r="C4" i="7"/>
  <c r="G4" i="7" s="1"/>
  <c r="W3" i="7"/>
  <c r="Y3" i="7" s="1"/>
  <c r="K3" i="7"/>
  <c r="E3" i="7"/>
  <c r="I3" i="7" s="1"/>
  <c r="W13" i="6"/>
  <c r="Y13" i="6" s="1"/>
  <c r="Z13" i="6" s="1"/>
  <c r="K13" i="6"/>
  <c r="E13" i="6"/>
  <c r="W12" i="6"/>
  <c r="Y12" i="6" s="1"/>
  <c r="Z12" i="6" s="1"/>
  <c r="K12" i="6"/>
  <c r="E12" i="6"/>
  <c r="W11" i="6"/>
  <c r="Y11" i="6" s="1"/>
  <c r="Z11" i="6" s="1"/>
  <c r="K11" i="6"/>
  <c r="E11" i="6"/>
  <c r="I11" i="6" s="1"/>
  <c r="Y10" i="6"/>
  <c r="Z10" i="6" s="1"/>
  <c r="K10" i="6"/>
  <c r="E10" i="6"/>
  <c r="I10" i="6" s="1"/>
  <c r="W9" i="6"/>
  <c r="Y9" i="6" s="1"/>
  <c r="Z9" i="6" s="1"/>
  <c r="K9" i="6"/>
  <c r="E9" i="6"/>
  <c r="W8" i="6"/>
  <c r="Y8" i="6" s="1"/>
  <c r="Z8" i="6" s="1"/>
  <c r="K8" i="6"/>
  <c r="E8" i="6"/>
  <c r="I8" i="6" s="1"/>
  <c r="W7" i="6"/>
  <c r="Y7" i="6" s="1"/>
  <c r="Z7" i="6" s="1"/>
  <c r="K7" i="6"/>
  <c r="E7" i="6"/>
  <c r="C7" i="6" s="1"/>
  <c r="D7" i="6" s="1"/>
  <c r="W6" i="6"/>
  <c r="Y6" i="6" s="1"/>
  <c r="K6" i="6"/>
  <c r="E6" i="6"/>
  <c r="W5" i="6"/>
  <c r="Y5" i="6" s="1"/>
  <c r="K5" i="6"/>
  <c r="E5" i="6"/>
  <c r="C5" i="6" s="1"/>
  <c r="D5" i="6" s="1"/>
  <c r="W4" i="6"/>
  <c r="Y4" i="6" s="1"/>
  <c r="K4" i="6"/>
  <c r="E4" i="6"/>
  <c r="W3" i="6"/>
  <c r="Y3" i="6" s="1"/>
  <c r="K3" i="6"/>
  <c r="E3" i="6"/>
  <c r="C3" i="6" s="1"/>
  <c r="G3" i="6" s="1"/>
  <c r="W13" i="5"/>
  <c r="Y13" i="5" s="1"/>
  <c r="Z13" i="5" s="1"/>
  <c r="K13" i="5"/>
  <c r="E13" i="5"/>
  <c r="W12" i="5"/>
  <c r="Y12" i="5" s="1"/>
  <c r="Z12" i="5" s="1"/>
  <c r="K12" i="5"/>
  <c r="E12" i="5"/>
  <c r="C12" i="5" s="1"/>
  <c r="W11" i="5"/>
  <c r="Y11" i="5" s="1"/>
  <c r="Z11" i="5" s="1"/>
  <c r="K11" i="5"/>
  <c r="E11" i="5"/>
  <c r="C11" i="5" s="1"/>
  <c r="G11" i="5" s="1"/>
  <c r="Y10" i="5"/>
  <c r="Z10" i="5" s="1"/>
  <c r="K10" i="5"/>
  <c r="E10" i="5"/>
  <c r="C10" i="5" s="1"/>
  <c r="D10" i="5" s="1"/>
  <c r="W9" i="5"/>
  <c r="Y9" i="5" s="1"/>
  <c r="Z9" i="5" s="1"/>
  <c r="K9" i="5"/>
  <c r="E9" i="5"/>
  <c r="I9" i="5" s="1"/>
  <c r="W8" i="5"/>
  <c r="Y8" i="5" s="1"/>
  <c r="Z8" i="5" s="1"/>
  <c r="K8" i="5"/>
  <c r="E8" i="5"/>
  <c r="C8" i="5" s="1"/>
  <c r="W7" i="5"/>
  <c r="Y7" i="5" s="1"/>
  <c r="Z7" i="5" s="1"/>
  <c r="K7" i="5"/>
  <c r="E7" i="5"/>
  <c r="I7" i="5" s="1"/>
  <c r="W6" i="5"/>
  <c r="Y6" i="5" s="1"/>
  <c r="K6" i="5"/>
  <c r="E6" i="5"/>
  <c r="W5" i="5"/>
  <c r="Y5" i="5" s="1"/>
  <c r="K5" i="5"/>
  <c r="E5" i="5"/>
  <c r="I5" i="5" s="1"/>
  <c r="W4" i="5"/>
  <c r="Y4" i="5" s="1"/>
  <c r="K4" i="5"/>
  <c r="E4" i="5"/>
  <c r="K3" i="5"/>
  <c r="W13" i="4"/>
  <c r="Y13" i="4" s="1"/>
  <c r="Z13" i="4" s="1"/>
  <c r="K13" i="4"/>
  <c r="E13" i="4"/>
  <c r="I13" i="4" s="1"/>
  <c r="W12" i="4"/>
  <c r="Y12" i="4" s="1"/>
  <c r="Z12" i="4" s="1"/>
  <c r="K12" i="4"/>
  <c r="E12" i="4"/>
  <c r="C12" i="4" s="1"/>
  <c r="W11" i="4"/>
  <c r="Y11" i="4" s="1"/>
  <c r="Z11" i="4" s="1"/>
  <c r="K11" i="4"/>
  <c r="E11" i="4"/>
  <c r="C11" i="4" s="1"/>
  <c r="G11" i="4" s="1"/>
  <c r="Y10" i="4"/>
  <c r="Z10" i="4" s="1"/>
  <c r="K10" i="4"/>
  <c r="E10" i="4"/>
  <c r="I10" i="4" s="1"/>
  <c r="W9" i="4"/>
  <c r="Y9" i="4" s="1"/>
  <c r="Z9" i="4" s="1"/>
  <c r="K9" i="4"/>
  <c r="E9" i="4"/>
  <c r="I9" i="4" s="1"/>
  <c r="W8" i="4"/>
  <c r="Y8" i="4" s="1"/>
  <c r="Z8" i="4" s="1"/>
  <c r="K8" i="4"/>
  <c r="E8" i="4"/>
  <c r="C8" i="4" s="1"/>
  <c r="W7" i="4"/>
  <c r="Y7" i="4" s="1"/>
  <c r="Z7" i="4" s="1"/>
  <c r="K7" i="4"/>
  <c r="E7" i="4"/>
  <c r="I7" i="4" s="1"/>
  <c r="W6" i="4"/>
  <c r="Y6" i="4" s="1"/>
  <c r="K6" i="4"/>
  <c r="E6" i="4"/>
  <c r="I6" i="4" s="1"/>
  <c r="W5" i="4"/>
  <c r="Y5" i="4" s="1"/>
  <c r="K5" i="4"/>
  <c r="E5" i="4"/>
  <c r="I5" i="4" s="1"/>
  <c r="W4" i="4"/>
  <c r="Y4" i="4" s="1"/>
  <c r="K4" i="4"/>
  <c r="E4" i="4"/>
  <c r="I4" i="4" s="1"/>
  <c r="K3" i="4"/>
  <c r="W13" i="3"/>
  <c r="Y13" i="3" s="1"/>
  <c r="Z13" i="3" s="1"/>
  <c r="K13" i="3"/>
  <c r="E13" i="3"/>
  <c r="I13" i="3" s="1"/>
  <c r="W12" i="3"/>
  <c r="Y12" i="3" s="1"/>
  <c r="Z12" i="3" s="1"/>
  <c r="K12" i="3"/>
  <c r="E12" i="3"/>
  <c r="C12" i="3" s="1"/>
  <c r="W11" i="3"/>
  <c r="Y11" i="3" s="1"/>
  <c r="Z11" i="3" s="1"/>
  <c r="K11" i="3"/>
  <c r="E11" i="3"/>
  <c r="I11" i="3" s="1"/>
  <c r="W10" i="3"/>
  <c r="Y10" i="3" s="1"/>
  <c r="Z10" i="3" s="1"/>
  <c r="K10" i="3"/>
  <c r="E10" i="3"/>
  <c r="C10" i="3" s="1"/>
  <c r="D10" i="3" s="1"/>
  <c r="W9" i="3"/>
  <c r="Y9" i="3" s="1"/>
  <c r="Z9" i="3" s="1"/>
  <c r="K9" i="3"/>
  <c r="E9" i="3"/>
  <c r="I9" i="3" s="1"/>
  <c r="W8" i="3"/>
  <c r="Y8" i="3" s="1"/>
  <c r="Z8" i="3" s="1"/>
  <c r="K8" i="3"/>
  <c r="E8" i="3"/>
  <c r="C8" i="3" s="1"/>
  <c r="W7" i="3"/>
  <c r="Y7" i="3" s="1"/>
  <c r="Z7" i="3" s="1"/>
  <c r="K7" i="3"/>
  <c r="E7" i="3"/>
  <c r="I7" i="3" s="1"/>
  <c r="W6" i="3"/>
  <c r="Y6" i="3" s="1"/>
  <c r="K6" i="3"/>
  <c r="E6" i="3"/>
  <c r="I6" i="3" s="1"/>
  <c r="W5" i="3"/>
  <c r="Y5" i="3" s="1"/>
  <c r="K5" i="3"/>
  <c r="E5" i="3"/>
  <c r="I5" i="3" s="1"/>
  <c r="W4" i="3"/>
  <c r="Y4" i="3" s="1"/>
  <c r="K4" i="3"/>
  <c r="E4" i="3"/>
  <c r="I4" i="3" s="1"/>
  <c r="K3" i="3"/>
  <c r="W4" i="2"/>
  <c r="Y4" i="2" s="1"/>
  <c r="W5" i="2"/>
  <c r="Y5" i="2" s="1"/>
  <c r="W6" i="2"/>
  <c r="Y6" i="2" s="1"/>
  <c r="W7" i="2"/>
  <c r="Y7" i="2" s="1"/>
  <c r="Z7" i="2" s="1"/>
  <c r="W8" i="2"/>
  <c r="Y8" i="2" s="1"/>
  <c r="Z8" i="2" s="1"/>
  <c r="W9" i="2"/>
  <c r="Y9" i="2" s="1"/>
  <c r="Z9" i="2" s="1"/>
  <c r="W10" i="2"/>
  <c r="Y10" i="2" s="1"/>
  <c r="Z10" i="2" s="1"/>
  <c r="W11" i="2"/>
  <c r="Y11" i="2" s="1"/>
  <c r="Z11" i="2" s="1"/>
  <c r="K4" i="2"/>
  <c r="K5" i="2"/>
  <c r="K6" i="2"/>
  <c r="K7" i="2"/>
  <c r="K8" i="2"/>
  <c r="K9" i="2"/>
  <c r="K10" i="2"/>
  <c r="K11" i="2"/>
  <c r="K3" i="2"/>
  <c r="E4" i="2"/>
  <c r="I4" i="2" s="1"/>
  <c r="E5" i="2"/>
  <c r="I5" i="2" s="1"/>
  <c r="E6" i="2"/>
  <c r="C6" i="2" s="1"/>
  <c r="E7" i="2"/>
  <c r="C7" i="2" s="1"/>
  <c r="E8" i="2"/>
  <c r="I8" i="2" s="1"/>
  <c r="E9" i="2"/>
  <c r="I9" i="2" s="1"/>
  <c r="E10" i="2"/>
  <c r="I10" i="2" s="1"/>
  <c r="E11" i="2"/>
  <c r="C11" i="2" s="1"/>
  <c r="I3" i="12" l="1"/>
  <c r="I10" i="8"/>
  <c r="C3" i="13"/>
  <c r="D3" i="13" s="1"/>
  <c r="C5" i="20"/>
  <c r="D5" i="20" s="1"/>
  <c r="L5" i="20" s="1"/>
  <c r="I6" i="7"/>
  <c r="I5" i="12"/>
  <c r="I7" i="12"/>
  <c r="C7" i="5"/>
  <c r="G7" i="5" s="1"/>
  <c r="C5" i="5"/>
  <c r="G5" i="5" s="1"/>
  <c r="C10" i="4"/>
  <c r="D10" i="4" s="1"/>
  <c r="J10" i="4" s="1"/>
  <c r="C10" i="7"/>
  <c r="G10" i="7" s="1"/>
  <c r="C6" i="8"/>
  <c r="G6" i="8" s="1"/>
  <c r="C3" i="10"/>
  <c r="D3" i="10" s="1"/>
  <c r="C7" i="10"/>
  <c r="D7" i="10" s="1"/>
  <c r="L7" i="10" s="1"/>
  <c r="I11" i="12"/>
  <c r="C10" i="13"/>
  <c r="G10" i="13" s="1"/>
  <c r="C10" i="16"/>
  <c r="G10" i="16" s="1"/>
  <c r="C10" i="18"/>
  <c r="G10" i="18" s="1"/>
  <c r="I10" i="21"/>
  <c r="C3" i="20"/>
  <c r="D3" i="20" s="1"/>
  <c r="L3" i="20" s="1"/>
  <c r="D10" i="19"/>
  <c r="L10" i="19" s="1"/>
  <c r="I10" i="14"/>
  <c r="C11" i="13"/>
  <c r="D11" i="13" s="1"/>
  <c r="L11" i="13" s="1"/>
  <c r="C5" i="13"/>
  <c r="D5" i="13" s="1"/>
  <c r="L5" i="13" s="1"/>
  <c r="D10" i="12"/>
  <c r="H10" i="12" s="1"/>
  <c r="G10" i="12"/>
  <c r="I10" i="12"/>
  <c r="I3" i="11"/>
  <c r="I5" i="11"/>
  <c r="C11" i="11"/>
  <c r="G11" i="11" s="1"/>
  <c r="I10" i="10"/>
  <c r="Z10" i="9"/>
  <c r="Y10" i="9"/>
  <c r="Z7" i="9"/>
  <c r="Y7" i="9"/>
  <c r="I10" i="9"/>
  <c r="Z12" i="9"/>
  <c r="Y12" i="9"/>
  <c r="Z13" i="9"/>
  <c r="Z9" i="9"/>
  <c r="Y9" i="9"/>
  <c r="Z8" i="9"/>
  <c r="Y8" i="9"/>
  <c r="I4" i="8"/>
  <c r="C10" i="6"/>
  <c r="G10" i="6" s="1"/>
  <c r="C11" i="6"/>
  <c r="G11" i="6" s="1"/>
  <c r="C8" i="2"/>
  <c r="G8" i="2" s="1"/>
  <c r="C5" i="24"/>
  <c r="D5" i="24" s="1"/>
  <c r="H5" i="24" s="1"/>
  <c r="D7" i="2"/>
  <c r="H7" i="2" s="1"/>
  <c r="G7" i="2"/>
  <c r="I6" i="2"/>
  <c r="I7" i="2"/>
  <c r="I11" i="2"/>
  <c r="C5" i="3"/>
  <c r="G5" i="3" s="1"/>
  <c r="C7" i="3"/>
  <c r="G7" i="3" s="1"/>
  <c r="W12" i="24"/>
  <c r="Y12" i="24" s="1"/>
  <c r="Z12" i="24" s="1"/>
  <c r="I8" i="3"/>
  <c r="W13" i="24"/>
  <c r="Y13" i="24" s="1"/>
  <c r="Z13" i="24" s="1"/>
  <c r="L5" i="24"/>
  <c r="L4" i="24"/>
  <c r="L3" i="24"/>
  <c r="I13" i="24"/>
  <c r="I3" i="24"/>
  <c r="L7" i="24"/>
  <c r="I7" i="24"/>
  <c r="C7" i="24"/>
  <c r="C4" i="24"/>
  <c r="G4" i="24" s="1"/>
  <c r="C13" i="24"/>
  <c r="D13" i="24" s="1"/>
  <c r="H13" i="24" s="1"/>
  <c r="C11" i="24"/>
  <c r="G11" i="24" s="1"/>
  <c r="I5" i="24"/>
  <c r="I11" i="24"/>
  <c r="J4" i="24"/>
  <c r="J13" i="24"/>
  <c r="C12" i="24"/>
  <c r="G12" i="24" s="1"/>
  <c r="L9" i="24"/>
  <c r="J6" i="24"/>
  <c r="J8" i="24"/>
  <c r="L12" i="24"/>
  <c r="C3" i="24"/>
  <c r="D3" i="24" s="1"/>
  <c r="H3" i="24" s="1"/>
  <c r="C10" i="24"/>
  <c r="G10" i="24" s="1"/>
  <c r="I6" i="24"/>
  <c r="J12" i="24"/>
  <c r="L11" i="24"/>
  <c r="G11" i="2"/>
  <c r="D11" i="2"/>
  <c r="L11" i="2" s="1"/>
  <c r="G6" i="24"/>
  <c r="D6" i="24"/>
  <c r="H6" i="24" s="1"/>
  <c r="W11" i="24"/>
  <c r="Y11" i="24" s="1"/>
  <c r="Z11" i="24" s="1"/>
  <c r="W6" i="24"/>
  <c r="Y6" i="24" s="1"/>
  <c r="C10" i="2"/>
  <c r="W8" i="24"/>
  <c r="Y8" i="24" s="1"/>
  <c r="Z8" i="24" s="1"/>
  <c r="W4" i="24"/>
  <c r="Y4" i="24" s="1"/>
  <c r="C9" i="24"/>
  <c r="D9" i="24" s="1"/>
  <c r="H9" i="24" s="1"/>
  <c r="L6" i="24"/>
  <c r="I10" i="24"/>
  <c r="L8" i="24"/>
  <c r="W7" i="24"/>
  <c r="Y7" i="24" s="1"/>
  <c r="W10" i="24"/>
  <c r="Y10" i="24" s="1"/>
  <c r="Z10" i="24" s="1"/>
  <c r="I9" i="24"/>
  <c r="I8" i="24"/>
  <c r="C4" i="2"/>
  <c r="G4" i="2" s="1"/>
  <c r="W9" i="24"/>
  <c r="Y9" i="24" s="1"/>
  <c r="Z9" i="24" s="1"/>
  <c r="W5" i="24"/>
  <c r="Y5" i="24" s="1"/>
  <c r="L10" i="24"/>
  <c r="D11" i="24"/>
  <c r="H11" i="24" s="1"/>
  <c r="G8" i="24"/>
  <c r="D8" i="24"/>
  <c r="H8" i="24" s="1"/>
  <c r="D6" i="2"/>
  <c r="L6" i="2" s="1"/>
  <c r="G6" i="2"/>
  <c r="C9" i="8"/>
  <c r="G9" i="8" s="1"/>
  <c r="C10" i="22"/>
  <c r="D10" i="21"/>
  <c r="L10" i="21" s="1"/>
  <c r="I10" i="20"/>
  <c r="C11" i="20"/>
  <c r="D11" i="20" s="1"/>
  <c r="H11" i="20" s="1"/>
  <c r="D10" i="20"/>
  <c r="L10" i="20" s="1"/>
  <c r="D10" i="18"/>
  <c r="L10" i="18" s="1"/>
  <c r="C10" i="17"/>
  <c r="I10" i="15"/>
  <c r="D10" i="15"/>
  <c r="L10" i="15" s="1"/>
  <c r="G10" i="14"/>
  <c r="D10" i="14"/>
  <c r="L10" i="14" s="1"/>
  <c r="C7" i="13"/>
  <c r="D7" i="13" s="1"/>
  <c r="H7" i="13" s="1"/>
  <c r="D10" i="13"/>
  <c r="L10" i="13" s="1"/>
  <c r="C7" i="11"/>
  <c r="G7" i="11" s="1"/>
  <c r="I8" i="11"/>
  <c r="D10" i="11"/>
  <c r="H10" i="11" s="1"/>
  <c r="G10" i="11"/>
  <c r="I10" i="11"/>
  <c r="C11" i="10"/>
  <c r="D11" i="10" s="1"/>
  <c r="L11" i="10" s="1"/>
  <c r="G10" i="10"/>
  <c r="D10" i="9"/>
  <c r="L10" i="9" s="1"/>
  <c r="D10" i="8"/>
  <c r="L10" i="8" s="1"/>
  <c r="D4" i="22"/>
  <c r="J4" i="22" s="1"/>
  <c r="I4" i="22"/>
  <c r="D6" i="22"/>
  <c r="I6" i="22"/>
  <c r="C8" i="22"/>
  <c r="D9" i="22"/>
  <c r="I9" i="22"/>
  <c r="C12" i="22"/>
  <c r="D13" i="22"/>
  <c r="I13" i="22"/>
  <c r="C3" i="22"/>
  <c r="C5" i="22"/>
  <c r="C7" i="22"/>
  <c r="C11" i="22"/>
  <c r="D4" i="21"/>
  <c r="J4" i="21" s="1"/>
  <c r="I4" i="21"/>
  <c r="D6" i="21"/>
  <c r="I6" i="21"/>
  <c r="C8" i="21"/>
  <c r="D9" i="21"/>
  <c r="I9" i="21"/>
  <c r="C12" i="21"/>
  <c r="D13" i="21"/>
  <c r="J13" i="21" s="1"/>
  <c r="I13" i="21"/>
  <c r="C3" i="21"/>
  <c r="C5" i="21"/>
  <c r="C7" i="21"/>
  <c r="C11" i="21"/>
  <c r="H3" i="20"/>
  <c r="L7" i="20"/>
  <c r="H7" i="20"/>
  <c r="C4" i="20"/>
  <c r="J5" i="20"/>
  <c r="C6" i="20"/>
  <c r="J7" i="20"/>
  <c r="C9" i="20"/>
  <c r="C13" i="20"/>
  <c r="I4" i="20"/>
  <c r="G7" i="20"/>
  <c r="C8" i="20"/>
  <c r="C12" i="20"/>
  <c r="I13" i="20"/>
  <c r="D4" i="19"/>
  <c r="D6" i="19"/>
  <c r="C8" i="19"/>
  <c r="D9" i="19"/>
  <c r="J9" i="19" s="1"/>
  <c r="C12" i="19"/>
  <c r="D13" i="19"/>
  <c r="J13" i="19" s="1"/>
  <c r="C3" i="19"/>
  <c r="C5" i="19"/>
  <c r="C7" i="19"/>
  <c r="I8" i="19"/>
  <c r="C11" i="19"/>
  <c r="I12" i="19"/>
  <c r="H10" i="19"/>
  <c r="D4" i="18"/>
  <c r="I4" i="18"/>
  <c r="D6" i="18"/>
  <c r="I6" i="18"/>
  <c r="C8" i="18"/>
  <c r="D9" i="18"/>
  <c r="J9" i="18" s="1"/>
  <c r="I9" i="18"/>
  <c r="C12" i="18"/>
  <c r="D13" i="18"/>
  <c r="I13" i="18"/>
  <c r="C3" i="18"/>
  <c r="C5" i="18"/>
  <c r="C7" i="18"/>
  <c r="C11" i="18"/>
  <c r="D4" i="17"/>
  <c r="I4" i="17"/>
  <c r="D6" i="17"/>
  <c r="I6" i="17"/>
  <c r="C8" i="17"/>
  <c r="D9" i="17"/>
  <c r="J9" i="17" s="1"/>
  <c r="I9" i="17"/>
  <c r="C12" i="17"/>
  <c r="D13" i="17"/>
  <c r="I13" i="17"/>
  <c r="C3" i="17"/>
  <c r="C5" i="17"/>
  <c r="C7" i="17"/>
  <c r="C11" i="17"/>
  <c r="D4" i="16"/>
  <c r="J4" i="16" s="1"/>
  <c r="I4" i="16"/>
  <c r="D6" i="16"/>
  <c r="I6" i="16"/>
  <c r="C8" i="16"/>
  <c r="D9" i="16"/>
  <c r="J9" i="16" s="1"/>
  <c r="I9" i="16"/>
  <c r="C12" i="16"/>
  <c r="D13" i="16"/>
  <c r="I13" i="16"/>
  <c r="C3" i="16"/>
  <c r="C5" i="16"/>
  <c r="C7" i="16"/>
  <c r="C11" i="16"/>
  <c r="D4" i="15"/>
  <c r="J4" i="15" s="1"/>
  <c r="I4" i="15"/>
  <c r="D6" i="15"/>
  <c r="I6" i="15"/>
  <c r="C8" i="15"/>
  <c r="D9" i="15"/>
  <c r="I9" i="15"/>
  <c r="C12" i="15"/>
  <c r="D13" i="15"/>
  <c r="J13" i="15" s="1"/>
  <c r="I13" i="15"/>
  <c r="C3" i="15"/>
  <c r="C5" i="15"/>
  <c r="C7" i="15"/>
  <c r="C11" i="15"/>
  <c r="D4" i="14"/>
  <c r="J4" i="14" s="1"/>
  <c r="I4" i="14"/>
  <c r="D6" i="14"/>
  <c r="I6" i="14"/>
  <c r="C8" i="14"/>
  <c r="D9" i="14"/>
  <c r="J9" i="14" s="1"/>
  <c r="I9" i="14"/>
  <c r="C12" i="14"/>
  <c r="D13" i="14"/>
  <c r="I13" i="14"/>
  <c r="C3" i="14"/>
  <c r="C5" i="14"/>
  <c r="C7" i="14"/>
  <c r="C11" i="14"/>
  <c r="L7" i="13"/>
  <c r="L3" i="13"/>
  <c r="H3" i="13"/>
  <c r="J3" i="13"/>
  <c r="C4" i="13"/>
  <c r="C6" i="13"/>
  <c r="C9" i="13"/>
  <c r="C13" i="13"/>
  <c r="G3" i="13"/>
  <c r="I4" i="13"/>
  <c r="I6" i="13"/>
  <c r="G7" i="13"/>
  <c r="C8" i="13"/>
  <c r="I9" i="13"/>
  <c r="C12" i="13"/>
  <c r="I13" i="13"/>
  <c r="L11" i="12"/>
  <c r="H11" i="12"/>
  <c r="L3" i="12"/>
  <c r="H3" i="12"/>
  <c r="H7" i="12"/>
  <c r="L7" i="12"/>
  <c r="J11" i="12"/>
  <c r="J3" i="12"/>
  <c r="J7" i="12"/>
  <c r="L10" i="12"/>
  <c r="J10" i="12"/>
  <c r="D5" i="12"/>
  <c r="C4" i="12"/>
  <c r="C6" i="12"/>
  <c r="C9" i="12"/>
  <c r="C13" i="12"/>
  <c r="G3" i="12"/>
  <c r="I6" i="12"/>
  <c r="G7" i="12"/>
  <c r="C8" i="12"/>
  <c r="G11" i="12"/>
  <c r="C12" i="12"/>
  <c r="I13" i="12"/>
  <c r="L3" i="11"/>
  <c r="H3" i="11"/>
  <c r="J3" i="11"/>
  <c r="D8" i="11"/>
  <c r="J8" i="11" s="1"/>
  <c r="G8" i="11"/>
  <c r="L10" i="11"/>
  <c r="D5" i="11"/>
  <c r="D7" i="11"/>
  <c r="C4" i="11"/>
  <c r="C6" i="11"/>
  <c r="C9" i="11"/>
  <c r="C13" i="11"/>
  <c r="G3" i="11"/>
  <c r="I4" i="11"/>
  <c r="I6" i="11"/>
  <c r="I9" i="11"/>
  <c r="C12" i="11"/>
  <c r="I13" i="11"/>
  <c r="H3" i="10"/>
  <c r="L3" i="10"/>
  <c r="L5" i="10"/>
  <c r="H5" i="10"/>
  <c r="H7" i="10"/>
  <c r="J3" i="10"/>
  <c r="J5" i="10"/>
  <c r="J7" i="10"/>
  <c r="L10" i="10"/>
  <c r="H10" i="10"/>
  <c r="J10" i="10"/>
  <c r="C4" i="10"/>
  <c r="C6" i="10"/>
  <c r="C9" i="10"/>
  <c r="C13" i="10"/>
  <c r="G3" i="10"/>
  <c r="G5" i="10"/>
  <c r="I6" i="10"/>
  <c r="C8" i="10"/>
  <c r="C12" i="10"/>
  <c r="D4" i="9"/>
  <c r="J4" i="9" s="1"/>
  <c r="I4" i="9"/>
  <c r="D6" i="9"/>
  <c r="I6" i="9"/>
  <c r="C8" i="9"/>
  <c r="D9" i="9"/>
  <c r="I9" i="9"/>
  <c r="C12" i="9"/>
  <c r="D13" i="9"/>
  <c r="J13" i="9" s="1"/>
  <c r="I13" i="9"/>
  <c r="C11" i="9"/>
  <c r="C3" i="9"/>
  <c r="C5" i="9"/>
  <c r="C7" i="9"/>
  <c r="D4" i="8"/>
  <c r="J4" i="8" s="1"/>
  <c r="C8" i="8"/>
  <c r="C12" i="8"/>
  <c r="D13" i="8"/>
  <c r="I13" i="8"/>
  <c r="C3" i="8"/>
  <c r="C5" i="8"/>
  <c r="C7" i="8"/>
  <c r="I8" i="8"/>
  <c r="C11" i="8"/>
  <c r="I12" i="8"/>
  <c r="C9" i="7"/>
  <c r="G9" i="7" s="1"/>
  <c r="D10" i="7"/>
  <c r="L10" i="7" s="1"/>
  <c r="D4" i="7"/>
  <c r="J4" i="7" s="1"/>
  <c r="D6" i="7"/>
  <c r="C8" i="7"/>
  <c r="C12" i="7"/>
  <c r="D13" i="7"/>
  <c r="J13" i="7" s="1"/>
  <c r="I13" i="7"/>
  <c r="C3" i="7"/>
  <c r="C5" i="7"/>
  <c r="C7" i="7"/>
  <c r="I8" i="7"/>
  <c r="C11" i="7"/>
  <c r="I12" i="7"/>
  <c r="I3" i="6"/>
  <c r="I5" i="6"/>
  <c r="I7" i="6"/>
  <c r="J5" i="6"/>
  <c r="J7" i="6"/>
  <c r="L5" i="6"/>
  <c r="H5" i="6"/>
  <c r="L7" i="6"/>
  <c r="H7" i="6"/>
  <c r="D3" i="6"/>
  <c r="D11" i="6"/>
  <c r="J11" i="6" s="1"/>
  <c r="C4" i="6"/>
  <c r="C6" i="6"/>
  <c r="C9" i="6"/>
  <c r="D10" i="6"/>
  <c r="J10" i="6" s="1"/>
  <c r="C13" i="6"/>
  <c r="I4" i="6"/>
  <c r="G5" i="6"/>
  <c r="I6" i="6"/>
  <c r="G7" i="6"/>
  <c r="C8" i="6"/>
  <c r="I9" i="6"/>
  <c r="C12" i="6"/>
  <c r="I13" i="6"/>
  <c r="I12" i="6"/>
  <c r="I10" i="5"/>
  <c r="I11" i="5"/>
  <c r="I12" i="5"/>
  <c r="I8" i="5"/>
  <c r="G10" i="5"/>
  <c r="G12" i="5"/>
  <c r="D12" i="5"/>
  <c r="J12" i="5" s="1"/>
  <c r="D8" i="5"/>
  <c r="G8" i="5"/>
  <c r="L10" i="5"/>
  <c r="H10" i="5"/>
  <c r="J10" i="5"/>
  <c r="D5" i="5"/>
  <c r="D11" i="5"/>
  <c r="J11" i="5" s="1"/>
  <c r="C4" i="5"/>
  <c r="C6" i="5"/>
  <c r="C9" i="5"/>
  <c r="C13" i="5"/>
  <c r="I4" i="5"/>
  <c r="I6" i="5"/>
  <c r="I13" i="5"/>
  <c r="I12" i="4"/>
  <c r="C5" i="4"/>
  <c r="G5" i="4" s="1"/>
  <c r="C7" i="4"/>
  <c r="G7" i="4" s="1"/>
  <c r="I8" i="4"/>
  <c r="C11" i="3"/>
  <c r="G11" i="3" s="1"/>
  <c r="D12" i="4"/>
  <c r="J12" i="4" s="1"/>
  <c r="G12" i="4"/>
  <c r="G8" i="4"/>
  <c r="D8" i="4"/>
  <c r="J8" i="4" s="1"/>
  <c r="L10" i="4"/>
  <c r="H10" i="4"/>
  <c r="C13" i="4"/>
  <c r="D7" i="4"/>
  <c r="J7" i="4" s="1"/>
  <c r="D11" i="4"/>
  <c r="J11" i="4" s="1"/>
  <c r="I11" i="4"/>
  <c r="C4" i="4"/>
  <c r="C6" i="4"/>
  <c r="C9" i="4"/>
  <c r="I10" i="3"/>
  <c r="I12" i="3"/>
  <c r="G10" i="3"/>
  <c r="G12" i="3"/>
  <c r="D12" i="3"/>
  <c r="J12" i="3" s="1"/>
  <c r="G8" i="3"/>
  <c r="D8" i="3"/>
  <c r="J8" i="3" s="1"/>
  <c r="L10" i="3"/>
  <c r="H10" i="3"/>
  <c r="J10" i="3"/>
  <c r="C4" i="3"/>
  <c r="C6" i="3"/>
  <c r="C9" i="3"/>
  <c r="C13" i="3"/>
  <c r="C9" i="2"/>
  <c r="C5" i="2"/>
  <c r="D6" i="8" l="1"/>
  <c r="H5" i="13"/>
  <c r="H5" i="20"/>
  <c r="D7" i="5"/>
  <c r="H7" i="5" s="1"/>
  <c r="G5" i="20"/>
  <c r="J10" i="18"/>
  <c r="G10" i="4"/>
  <c r="H10" i="9"/>
  <c r="G7" i="10"/>
  <c r="G11" i="13"/>
  <c r="J11" i="13"/>
  <c r="H11" i="13"/>
  <c r="J10" i="13"/>
  <c r="J7" i="13"/>
  <c r="H10" i="14"/>
  <c r="D10" i="16"/>
  <c r="D5" i="3"/>
  <c r="J5" i="3" s="1"/>
  <c r="D7" i="3"/>
  <c r="L7" i="2"/>
  <c r="D4" i="2"/>
  <c r="J4" i="2" s="1"/>
  <c r="D8" i="2"/>
  <c r="J8" i="2" s="1"/>
  <c r="H10" i="21"/>
  <c r="J10" i="21"/>
  <c r="J3" i="20"/>
  <c r="J10" i="20"/>
  <c r="G3" i="20"/>
  <c r="J10" i="19"/>
  <c r="J10" i="16"/>
  <c r="G5" i="13"/>
  <c r="J5" i="13"/>
  <c r="D11" i="11"/>
  <c r="L11" i="11" s="1"/>
  <c r="J10" i="9"/>
  <c r="D9" i="8"/>
  <c r="J9" i="8" s="1"/>
  <c r="J10" i="8"/>
  <c r="H11" i="2"/>
  <c r="J11" i="2"/>
  <c r="H6" i="2"/>
  <c r="J7" i="2"/>
  <c r="J6" i="2"/>
  <c r="G5" i="24"/>
  <c r="D4" i="24"/>
  <c r="H4" i="24" s="1"/>
  <c r="G13" i="24"/>
  <c r="G3" i="24"/>
  <c r="D10" i="24"/>
  <c r="H10" i="24" s="1"/>
  <c r="D12" i="24"/>
  <c r="H12" i="24" s="1"/>
  <c r="G7" i="24"/>
  <c r="D7" i="24"/>
  <c r="H7" i="24" s="1"/>
  <c r="G9" i="24"/>
  <c r="D10" i="2"/>
  <c r="G10" i="2"/>
  <c r="D10" i="22"/>
  <c r="G10" i="22"/>
  <c r="G11" i="20"/>
  <c r="L11" i="20"/>
  <c r="J11" i="20"/>
  <c r="H10" i="20"/>
  <c r="H10" i="18"/>
  <c r="G10" i="17"/>
  <c r="D10" i="17"/>
  <c r="J10" i="15"/>
  <c r="H10" i="15"/>
  <c r="J10" i="14"/>
  <c r="H10" i="13"/>
  <c r="J10" i="11"/>
  <c r="H11" i="10"/>
  <c r="G11" i="10"/>
  <c r="J11" i="10"/>
  <c r="H10" i="8"/>
  <c r="D7" i="22"/>
  <c r="G7" i="22"/>
  <c r="H6" i="22"/>
  <c r="L6" i="22"/>
  <c r="J6" i="22"/>
  <c r="D5" i="22"/>
  <c r="G5" i="22"/>
  <c r="L9" i="22"/>
  <c r="H9" i="22"/>
  <c r="D3" i="22"/>
  <c r="G3" i="22"/>
  <c r="H13" i="22"/>
  <c r="L13" i="22"/>
  <c r="G8" i="22"/>
  <c r="D8" i="22"/>
  <c r="L4" i="22"/>
  <c r="H4" i="22"/>
  <c r="J13" i="22"/>
  <c r="D11" i="22"/>
  <c r="G11" i="22"/>
  <c r="D12" i="22"/>
  <c r="G12" i="22"/>
  <c r="J9" i="22"/>
  <c r="D11" i="21"/>
  <c r="G11" i="21"/>
  <c r="H6" i="21"/>
  <c r="L6" i="21"/>
  <c r="D7" i="21"/>
  <c r="G7" i="21"/>
  <c r="L9" i="21"/>
  <c r="H9" i="21"/>
  <c r="D5" i="21"/>
  <c r="G5" i="21"/>
  <c r="H13" i="21"/>
  <c r="L13" i="21"/>
  <c r="D8" i="21"/>
  <c r="G8" i="21"/>
  <c r="L4" i="21"/>
  <c r="H4" i="21"/>
  <c r="J9" i="21"/>
  <c r="D3" i="21"/>
  <c r="G3" i="21"/>
  <c r="D12" i="21"/>
  <c r="G12" i="21"/>
  <c r="J6" i="21"/>
  <c r="G4" i="20"/>
  <c r="D4" i="20"/>
  <c r="G8" i="20"/>
  <c r="D8" i="20"/>
  <c r="G13" i="20"/>
  <c r="D13" i="20"/>
  <c r="G6" i="20"/>
  <c r="D6" i="20"/>
  <c r="G9" i="20"/>
  <c r="D9" i="20"/>
  <c r="D12" i="20"/>
  <c r="G12" i="20"/>
  <c r="G8" i="19"/>
  <c r="D8" i="19"/>
  <c r="D7" i="19"/>
  <c r="G7" i="19"/>
  <c r="H13" i="19"/>
  <c r="L13" i="19"/>
  <c r="H6" i="19"/>
  <c r="L6" i="19"/>
  <c r="D5" i="19"/>
  <c r="G5" i="19"/>
  <c r="D12" i="19"/>
  <c r="G12" i="19"/>
  <c r="L4" i="19"/>
  <c r="H4" i="19"/>
  <c r="J6" i="19"/>
  <c r="D11" i="19"/>
  <c r="G11" i="19"/>
  <c r="D3" i="19"/>
  <c r="G3" i="19"/>
  <c r="L9" i="19"/>
  <c r="H9" i="19"/>
  <c r="J4" i="19"/>
  <c r="D7" i="18"/>
  <c r="G7" i="18"/>
  <c r="L13" i="18"/>
  <c r="H13" i="18"/>
  <c r="D8" i="18"/>
  <c r="G8" i="18"/>
  <c r="L4" i="18"/>
  <c r="H4" i="18"/>
  <c r="J4" i="18"/>
  <c r="D5" i="18"/>
  <c r="G5" i="18"/>
  <c r="D12" i="18"/>
  <c r="G12" i="18"/>
  <c r="J13" i="18"/>
  <c r="D3" i="18"/>
  <c r="G3" i="18"/>
  <c r="L6" i="18"/>
  <c r="H6" i="18"/>
  <c r="D11" i="18"/>
  <c r="G11" i="18"/>
  <c r="L9" i="18"/>
  <c r="H9" i="18"/>
  <c r="J6" i="18"/>
  <c r="D7" i="17"/>
  <c r="G7" i="17"/>
  <c r="L13" i="17"/>
  <c r="H13" i="17"/>
  <c r="D8" i="17"/>
  <c r="G8" i="17"/>
  <c r="L4" i="17"/>
  <c r="H4" i="17"/>
  <c r="J4" i="17"/>
  <c r="D5" i="17"/>
  <c r="G5" i="17"/>
  <c r="D12" i="17"/>
  <c r="G12" i="17"/>
  <c r="J13" i="17"/>
  <c r="D3" i="17"/>
  <c r="G3" i="17"/>
  <c r="H6" i="17"/>
  <c r="L6" i="17"/>
  <c r="D11" i="17"/>
  <c r="G11" i="17"/>
  <c r="L9" i="17"/>
  <c r="H9" i="17"/>
  <c r="J6" i="17"/>
  <c r="D5" i="16"/>
  <c r="G5" i="16"/>
  <c r="D11" i="16"/>
  <c r="G11" i="16"/>
  <c r="H9" i="16"/>
  <c r="L9" i="16"/>
  <c r="D12" i="16"/>
  <c r="G12" i="16"/>
  <c r="D3" i="16"/>
  <c r="G3" i="16"/>
  <c r="L6" i="16"/>
  <c r="H6" i="16"/>
  <c r="J6" i="16"/>
  <c r="D7" i="16"/>
  <c r="G7" i="16"/>
  <c r="H13" i="16"/>
  <c r="L13" i="16"/>
  <c r="G8" i="16"/>
  <c r="D8" i="16"/>
  <c r="L4" i="16"/>
  <c r="H4" i="16"/>
  <c r="J13" i="16"/>
  <c r="D5" i="15"/>
  <c r="G5" i="15"/>
  <c r="D12" i="15"/>
  <c r="G12" i="15"/>
  <c r="D3" i="15"/>
  <c r="G3" i="15"/>
  <c r="L6" i="15"/>
  <c r="H6" i="15"/>
  <c r="D11" i="15"/>
  <c r="G11" i="15"/>
  <c r="L9" i="15"/>
  <c r="H9" i="15"/>
  <c r="J9" i="15"/>
  <c r="D7" i="15"/>
  <c r="G7" i="15"/>
  <c r="L13" i="15"/>
  <c r="H13" i="15"/>
  <c r="D8" i="15"/>
  <c r="G8" i="15"/>
  <c r="H4" i="15"/>
  <c r="L4" i="15"/>
  <c r="J6" i="15"/>
  <c r="D3" i="14"/>
  <c r="G3" i="14"/>
  <c r="L6" i="14"/>
  <c r="H6" i="14"/>
  <c r="D11" i="14"/>
  <c r="G11" i="14"/>
  <c r="L9" i="14"/>
  <c r="H9" i="14"/>
  <c r="D7" i="14"/>
  <c r="G7" i="14"/>
  <c r="L13" i="14"/>
  <c r="H13" i="14"/>
  <c r="D8" i="14"/>
  <c r="G8" i="14"/>
  <c r="L4" i="14"/>
  <c r="H4" i="14"/>
  <c r="J13" i="14"/>
  <c r="D5" i="14"/>
  <c r="G5" i="14"/>
  <c r="D12" i="14"/>
  <c r="G12" i="14"/>
  <c r="J6" i="14"/>
  <c r="D8" i="13"/>
  <c r="G8" i="13"/>
  <c r="G9" i="13"/>
  <c r="D9" i="13"/>
  <c r="G4" i="13"/>
  <c r="D4" i="13"/>
  <c r="D12" i="13"/>
  <c r="G12" i="13"/>
  <c r="G13" i="13"/>
  <c r="D13" i="13"/>
  <c r="G6" i="13"/>
  <c r="D6" i="13"/>
  <c r="D12" i="12"/>
  <c r="G12" i="12"/>
  <c r="G6" i="12"/>
  <c r="D6" i="12"/>
  <c r="D4" i="12"/>
  <c r="G4" i="12"/>
  <c r="D8" i="12"/>
  <c r="G8" i="12"/>
  <c r="G13" i="12"/>
  <c r="D13" i="12"/>
  <c r="L5" i="12"/>
  <c r="H5" i="12"/>
  <c r="D9" i="12"/>
  <c r="G9" i="12"/>
  <c r="J5" i="12"/>
  <c r="G6" i="11"/>
  <c r="D6" i="11"/>
  <c r="L7" i="11"/>
  <c r="H7" i="11"/>
  <c r="J7" i="11"/>
  <c r="D4" i="11"/>
  <c r="G4" i="11"/>
  <c r="L5" i="11"/>
  <c r="H5" i="11"/>
  <c r="G13" i="11"/>
  <c r="D13" i="11"/>
  <c r="H11" i="11"/>
  <c r="J5" i="11"/>
  <c r="G9" i="11"/>
  <c r="D9" i="11"/>
  <c r="L8" i="11"/>
  <c r="H8" i="11"/>
  <c r="J11" i="11"/>
  <c r="D12" i="11"/>
  <c r="G12" i="11"/>
  <c r="G13" i="10"/>
  <c r="D13" i="10"/>
  <c r="G12" i="10"/>
  <c r="D12" i="10"/>
  <c r="G9" i="10"/>
  <c r="D9" i="10"/>
  <c r="D6" i="10"/>
  <c r="G6" i="10"/>
  <c r="G8" i="10"/>
  <c r="D8" i="10"/>
  <c r="G4" i="10"/>
  <c r="D4" i="10"/>
  <c r="D3" i="9"/>
  <c r="G3" i="9"/>
  <c r="D11" i="9"/>
  <c r="G11" i="9"/>
  <c r="L6" i="9"/>
  <c r="H6" i="9"/>
  <c r="D7" i="9"/>
  <c r="G7" i="9"/>
  <c r="L9" i="9"/>
  <c r="H9" i="9"/>
  <c r="J9" i="9"/>
  <c r="D5" i="9"/>
  <c r="G5" i="9"/>
  <c r="L13" i="9"/>
  <c r="H13" i="9"/>
  <c r="D8" i="9"/>
  <c r="G8" i="9"/>
  <c r="L4" i="9"/>
  <c r="H4" i="9"/>
  <c r="J6" i="9"/>
  <c r="D12" i="9"/>
  <c r="G12" i="9"/>
  <c r="D11" i="8"/>
  <c r="G11" i="8"/>
  <c r="D3" i="8"/>
  <c r="G3" i="8"/>
  <c r="D8" i="8"/>
  <c r="G8" i="8"/>
  <c r="H13" i="8"/>
  <c r="L13" i="8"/>
  <c r="H6" i="8"/>
  <c r="L6" i="8"/>
  <c r="J13" i="8"/>
  <c r="D7" i="8"/>
  <c r="G7" i="8"/>
  <c r="D12" i="8"/>
  <c r="G12" i="8"/>
  <c r="L4" i="8"/>
  <c r="H4" i="8"/>
  <c r="D5" i="8"/>
  <c r="G5" i="8"/>
  <c r="J6" i="8"/>
  <c r="D9" i="7"/>
  <c r="H9" i="7" s="1"/>
  <c r="J10" i="7"/>
  <c r="H10" i="7"/>
  <c r="D11" i="7"/>
  <c r="G11" i="7"/>
  <c r="D3" i="7"/>
  <c r="G3" i="7"/>
  <c r="J9" i="7"/>
  <c r="D8" i="7"/>
  <c r="G8" i="7"/>
  <c r="D7" i="7"/>
  <c r="G7" i="7"/>
  <c r="H13" i="7"/>
  <c r="L13" i="7"/>
  <c r="L6" i="7"/>
  <c r="H6" i="7"/>
  <c r="D5" i="7"/>
  <c r="G5" i="7"/>
  <c r="D12" i="7"/>
  <c r="G12" i="7"/>
  <c r="L4" i="7"/>
  <c r="H4" i="7"/>
  <c r="J6" i="7"/>
  <c r="G9" i="6"/>
  <c r="D9" i="6"/>
  <c r="L3" i="6"/>
  <c r="H3" i="6"/>
  <c r="D8" i="6"/>
  <c r="G8" i="6"/>
  <c r="G6" i="6"/>
  <c r="D6" i="6"/>
  <c r="J3" i="6"/>
  <c r="G13" i="6"/>
  <c r="D13" i="6"/>
  <c r="G4" i="6"/>
  <c r="D4" i="6"/>
  <c r="D12" i="6"/>
  <c r="G12" i="6"/>
  <c r="L10" i="6"/>
  <c r="H10" i="6"/>
  <c r="L11" i="6"/>
  <c r="H11" i="6"/>
  <c r="D4" i="5"/>
  <c r="G4" i="5"/>
  <c r="L8" i="5"/>
  <c r="H8" i="5"/>
  <c r="D13" i="5"/>
  <c r="G13" i="5"/>
  <c r="H5" i="5"/>
  <c r="L5" i="5"/>
  <c r="D9" i="5"/>
  <c r="G9" i="5"/>
  <c r="H11" i="5"/>
  <c r="L11" i="5"/>
  <c r="D6" i="5"/>
  <c r="G6" i="5"/>
  <c r="J8" i="5"/>
  <c r="J5" i="5"/>
  <c r="L12" i="5"/>
  <c r="H12" i="5"/>
  <c r="D5" i="4"/>
  <c r="J5" i="4" s="1"/>
  <c r="D11" i="3"/>
  <c r="J11" i="3" s="1"/>
  <c r="L8" i="4"/>
  <c r="H8" i="4"/>
  <c r="D9" i="4"/>
  <c r="G9" i="4"/>
  <c r="D4" i="4"/>
  <c r="G4" i="4"/>
  <c r="D13" i="4"/>
  <c r="G13" i="4"/>
  <c r="L7" i="4"/>
  <c r="H7" i="4"/>
  <c r="D6" i="4"/>
  <c r="G6" i="4"/>
  <c r="L11" i="4"/>
  <c r="H11" i="4"/>
  <c r="L12" i="4"/>
  <c r="H12" i="4"/>
  <c r="D6" i="3"/>
  <c r="G6" i="3"/>
  <c r="D4" i="3"/>
  <c r="G4" i="3"/>
  <c r="L7" i="3"/>
  <c r="H7" i="3"/>
  <c r="L8" i="3"/>
  <c r="H8" i="3"/>
  <c r="D13" i="3"/>
  <c r="G13" i="3"/>
  <c r="H5" i="3"/>
  <c r="L5" i="3"/>
  <c r="L12" i="3"/>
  <c r="H12" i="3"/>
  <c r="D9" i="3"/>
  <c r="G9" i="3"/>
  <c r="J7" i="3"/>
  <c r="H8" i="2"/>
  <c r="L8" i="2"/>
  <c r="D5" i="2"/>
  <c r="G5" i="2"/>
  <c r="G9" i="2"/>
  <c r="D9" i="2"/>
  <c r="L7" i="5" l="1"/>
  <c r="J7" i="5"/>
  <c r="L9" i="7"/>
  <c r="L10" i="16"/>
  <c r="H10" i="16"/>
  <c r="H4" i="2"/>
  <c r="L4" i="2"/>
  <c r="H9" i="8"/>
  <c r="L9" i="8"/>
  <c r="H11" i="3"/>
  <c r="L11" i="3"/>
  <c r="L10" i="2"/>
  <c r="J10" i="2"/>
  <c r="H10" i="2"/>
  <c r="L10" i="22"/>
  <c r="H10" i="22"/>
  <c r="J10" i="22"/>
  <c r="L10" i="17"/>
  <c r="J10" i="17"/>
  <c r="H10" i="17"/>
  <c r="L3" i="22"/>
  <c r="H3" i="22"/>
  <c r="J3" i="22"/>
  <c r="L5" i="22"/>
  <c r="H5" i="22"/>
  <c r="J5" i="22"/>
  <c r="L12" i="22"/>
  <c r="H12" i="22"/>
  <c r="J12" i="22"/>
  <c r="L7" i="22"/>
  <c r="H7" i="22"/>
  <c r="J7" i="22"/>
  <c r="L11" i="22"/>
  <c r="H11" i="22"/>
  <c r="J11" i="22"/>
  <c r="L8" i="22"/>
  <c r="H8" i="22"/>
  <c r="J8" i="22"/>
  <c r="L3" i="21"/>
  <c r="H3" i="21"/>
  <c r="J3" i="21"/>
  <c r="L8" i="21"/>
  <c r="H8" i="21"/>
  <c r="J8" i="21"/>
  <c r="L5" i="21"/>
  <c r="H5" i="21"/>
  <c r="J5" i="21"/>
  <c r="L7" i="21"/>
  <c r="H7" i="21"/>
  <c r="J7" i="21"/>
  <c r="L11" i="21"/>
  <c r="H11" i="21"/>
  <c r="J11" i="21"/>
  <c r="L12" i="21"/>
  <c r="H12" i="21"/>
  <c r="J12" i="21"/>
  <c r="L6" i="20"/>
  <c r="H6" i="20"/>
  <c r="J6" i="20"/>
  <c r="L8" i="20"/>
  <c r="H8" i="20"/>
  <c r="J8" i="20"/>
  <c r="L12" i="20"/>
  <c r="H12" i="20"/>
  <c r="J12" i="20"/>
  <c r="L9" i="20"/>
  <c r="H9" i="20"/>
  <c r="J9" i="20"/>
  <c r="L13" i="20"/>
  <c r="H13" i="20"/>
  <c r="J13" i="20"/>
  <c r="L4" i="20"/>
  <c r="H4" i="20"/>
  <c r="J4" i="20"/>
  <c r="L3" i="19"/>
  <c r="H3" i="19"/>
  <c r="J3" i="19"/>
  <c r="L8" i="19"/>
  <c r="H8" i="19"/>
  <c r="J8" i="19"/>
  <c r="L5" i="19"/>
  <c r="H5" i="19"/>
  <c r="J5" i="19"/>
  <c r="L11" i="19"/>
  <c r="H11" i="19"/>
  <c r="J11" i="19"/>
  <c r="L12" i="19"/>
  <c r="H12" i="19"/>
  <c r="J12" i="19"/>
  <c r="L7" i="19"/>
  <c r="H7" i="19"/>
  <c r="J7" i="19"/>
  <c r="L12" i="18"/>
  <c r="H12" i="18"/>
  <c r="J12" i="18"/>
  <c r="L11" i="18"/>
  <c r="H11" i="18"/>
  <c r="J11" i="18"/>
  <c r="J3" i="18"/>
  <c r="L3" i="18"/>
  <c r="H3" i="18"/>
  <c r="L5" i="18"/>
  <c r="H5" i="18"/>
  <c r="J5" i="18"/>
  <c r="L8" i="18"/>
  <c r="H8" i="18"/>
  <c r="J8" i="18"/>
  <c r="L7" i="18"/>
  <c r="H7" i="18"/>
  <c r="J7" i="18"/>
  <c r="L5" i="17"/>
  <c r="H5" i="17"/>
  <c r="J5" i="17"/>
  <c r="L8" i="17"/>
  <c r="H8" i="17"/>
  <c r="J8" i="17"/>
  <c r="J7" i="17"/>
  <c r="L7" i="17"/>
  <c r="H7" i="17"/>
  <c r="L12" i="17"/>
  <c r="H12" i="17"/>
  <c r="J12" i="17"/>
  <c r="L11" i="17"/>
  <c r="H11" i="17"/>
  <c r="J11" i="17"/>
  <c r="L3" i="17"/>
  <c r="H3" i="17"/>
  <c r="J3" i="17"/>
  <c r="L3" i="16"/>
  <c r="H3" i="16"/>
  <c r="J3" i="16"/>
  <c r="L8" i="16"/>
  <c r="H8" i="16"/>
  <c r="J8" i="16"/>
  <c r="L12" i="16"/>
  <c r="H12" i="16"/>
  <c r="J12" i="16"/>
  <c r="L11" i="16"/>
  <c r="H11" i="16"/>
  <c r="J11" i="16"/>
  <c r="L7" i="16"/>
  <c r="H7" i="16"/>
  <c r="J7" i="16"/>
  <c r="L5" i="16"/>
  <c r="H5" i="16"/>
  <c r="J5" i="16"/>
  <c r="L8" i="15"/>
  <c r="H8" i="15"/>
  <c r="J8" i="15"/>
  <c r="L7" i="15"/>
  <c r="H7" i="15"/>
  <c r="J7" i="15"/>
  <c r="L11" i="15"/>
  <c r="H11" i="15"/>
  <c r="J11" i="15"/>
  <c r="L3" i="15"/>
  <c r="H3" i="15"/>
  <c r="J3" i="15"/>
  <c r="L5" i="15"/>
  <c r="H5" i="15"/>
  <c r="J5" i="15"/>
  <c r="L12" i="15"/>
  <c r="H12" i="15"/>
  <c r="J12" i="15"/>
  <c r="L5" i="14"/>
  <c r="H5" i="14"/>
  <c r="J5" i="14"/>
  <c r="L8" i="14"/>
  <c r="H8" i="14"/>
  <c r="J8" i="14"/>
  <c r="L7" i="14"/>
  <c r="H7" i="14"/>
  <c r="J7" i="14"/>
  <c r="L11" i="14"/>
  <c r="H11" i="14"/>
  <c r="J11" i="14"/>
  <c r="L3" i="14"/>
  <c r="H3" i="14"/>
  <c r="J3" i="14"/>
  <c r="L12" i="14"/>
  <c r="H12" i="14"/>
  <c r="J12" i="14"/>
  <c r="L12" i="13"/>
  <c r="H12" i="13"/>
  <c r="J12" i="13"/>
  <c r="L6" i="13"/>
  <c r="H6" i="13"/>
  <c r="J6" i="13"/>
  <c r="L9" i="13"/>
  <c r="H9" i="13"/>
  <c r="J9" i="13"/>
  <c r="L13" i="13"/>
  <c r="H13" i="13"/>
  <c r="J13" i="13"/>
  <c r="L4" i="13"/>
  <c r="H4" i="13"/>
  <c r="J4" i="13"/>
  <c r="L8" i="13"/>
  <c r="H8" i="13"/>
  <c r="J8" i="13"/>
  <c r="L13" i="12"/>
  <c r="H13" i="12"/>
  <c r="J13" i="12"/>
  <c r="L9" i="12"/>
  <c r="H9" i="12"/>
  <c r="J9" i="12"/>
  <c r="L4" i="12"/>
  <c r="H4" i="12"/>
  <c r="J4" i="12"/>
  <c r="L12" i="12"/>
  <c r="H12" i="12"/>
  <c r="J12" i="12"/>
  <c r="L6" i="12"/>
  <c r="H6" i="12"/>
  <c r="J6" i="12"/>
  <c r="L8" i="12"/>
  <c r="H8" i="12"/>
  <c r="J8" i="12"/>
  <c r="L4" i="11"/>
  <c r="H4" i="11"/>
  <c r="J4" i="11"/>
  <c r="L6" i="11"/>
  <c r="H6" i="11"/>
  <c r="J6" i="11"/>
  <c r="L12" i="11"/>
  <c r="H12" i="11"/>
  <c r="J12" i="11"/>
  <c r="L9" i="11"/>
  <c r="H9" i="11"/>
  <c r="J9" i="11"/>
  <c r="L13" i="11"/>
  <c r="H13" i="11"/>
  <c r="J13" i="11"/>
  <c r="L4" i="10"/>
  <c r="H4" i="10"/>
  <c r="J4" i="10"/>
  <c r="L6" i="10"/>
  <c r="H6" i="10"/>
  <c r="J6" i="10"/>
  <c r="L12" i="10"/>
  <c r="H12" i="10"/>
  <c r="J12" i="10"/>
  <c r="L8" i="10"/>
  <c r="H8" i="10"/>
  <c r="J8" i="10"/>
  <c r="L9" i="10"/>
  <c r="H9" i="10"/>
  <c r="J9" i="10"/>
  <c r="L13" i="10"/>
  <c r="H13" i="10"/>
  <c r="J13" i="10"/>
  <c r="H3" i="9"/>
  <c r="L3" i="9"/>
  <c r="J3" i="9"/>
  <c r="L8" i="9"/>
  <c r="H8" i="9"/>
  <c r="J8" i="9"/>
  <c r="H5" i="9"/>
  <c r="L5" i="9"/>
  <c r="J5" i="9"/>
  <c r="H7" i="9"/>
  <c r="L7" i="9"/>
  <c r="J7" i="9"/>
  <c r="L11" i="9"/>
  <c r="H11" i="9"/>
  <c r="J11" i="9"/>
  <c r="L12" i="9"/>
  <c r="H12" i="9"/>
  <c r="J12" i="9"/>
  <c r="L5" i="8"/>
  <c r="H5" i="8"/>
  <c r="J5" i="8"/>
  <c r="L12" i="8"/>
  <c r="H12" i="8"/>
  <c r="J12" i="8"/>
  <c r="L8" i="8"/>
  <c r="H8" i="8"/>
  <c r="J8" i="8"/>
  <c r="L11" i="8"/>
  <c r="H11" i="8"/>
  <c r="J11" i="8"/>
  <c r="L7" i="8"/>
  <c r="H7" i="8"/>
  <c r="J7" i="8"/>
  <c r="L3" i="8"/>
  <c r="H3" i="8"/>
  <c r="J3" i="8"/>
  <c r="L11" i="7"/>
  <c r="H11" i="7"/>
  <c r="J11" i="7"/>
  <c r="L5" i="7"/>
  <c r="H5" i="7"/>
  <c r="J5" i="7"/>
  <c r="L8" i="7"/>
  <c r="H8" i="7"/>
  <c r="J8" i="7"/>
  <c r="L3" i="7"/>
  <c r="H3" i="7"/>
  <c r="J3" i="7"/>
  <c r="L12" i="7"/>
  <c r="H12" i="7"/>
  <c r="J12" i="7"/>
  <c r="L7" i="7"/>
  <c r="H7" i="7"/>
  <c r="J7" i="7"/>
  <c r="L12" i="6"/>
  <c r="H12" i="6"/>
  <c r="J12" i="6"/>
  <c r="L9" i="6"/>
  <c r="H9" i="6"/>
  <c r="J9" i="6"/>
  <c r="L4" i="6"/>
  <c r="H4" i="6"/>
  <c r="J4" i="6"/>
  <c r="L8" i="6"/>
  <c r="H8" i="6"/>
  <c r="J8" i="6"/>
  <c r="L6" i="6"/>
  <c r="H6" i="6"/>
  <c r="J6" i="6"/>
  <c r="L13" i="6"/>
  <c r="H13" i="6"/>
  <c r="J13" i="6"/>
  <c r="L6" i="5"/>
  <c r="H6" i="5"/>
  <c r="J6" i="5"/>
  <c r="L4" i="5"/>
  <c r="H4" i="5"/>
  <c r="J4" i="5"/>
  <c r="L9" i="5"/>
  <c r="H9" i="5"/>
  <c r="J9" i="5"/>
  <c r="L13" i="5"/>
  <c r="H13" i="5"/>
  <c r="J13" i="5"/>
  <c r="H5" i="4"/>
  <c r="L5" i="4"/>
  <c r="L6" i="4"/>
  <c r="H6" i="4"/>
  <c r="J6" i="4"/>
  <c r="H13" i="4"/>
  <c r="L13" i="4"/>
  <c r="J13" i="4"/>
  <c r="L4" i="4"/>
  <c r="H4" i="4"/>
  <c r="J4" i="4"/>
  <c r="L9" i="4"/>
  <c r="H9" i="4"/>
  <c r="J9" i="4"/>
  <c r="L4" i="3"/>
  <c r="H4" i="3"/>
  <c r="J4" i="3"/>
  <c r="J13" i="3"/>
  <c r="L13" i="3"/>
  <c r="H13" i="3"/>
  <c r="L6" i="3"/>
  <c r="H6" i="3"/>
  <c r="J6" i="3"/>
  <c r="J9" i="3"/>
  <c r="L9" i="3"/>
  <c r="H9" i="3"/>
  <c r="L9" i="2"/>
  <c r="H9" i="2"/>
  <c r="J9" i="2"/>
  <c r="L5" i="2"/>
  <c r="H5" i="2"/>
  <c r="J5" i="2"/>
  <c r="W3" i="5"/>
  <c r="Y3" i="5" s="1"/>
  <c r="W3" i="3"/>
  <c r="Y3" i="3" s="1"/>
  <c r="W3" i="2"/>
  <c r="Y3" i="2" s="1"/>
  <c r="E3" i="3"/>
  <c r="C3" i="3"/>
  <c r="D3" i="3" s="1"/>
  <c r="W3" i="4"/>
  <c r="Y3" i="4" s="1"/>
  <c r="E3" i="5"/>
  <c r="C3" i="5" s="1"/>
  <c r="E3" i="4"/>
  <c r="C3" i="4" s="1"/>
  <c r="D3" i="4" s="1"/>
  <c r="L3" i="4" s="1"/>
  <c r="E3" i="2"/>
  <c r="C3" i="2" s="1"/>
  <c r="G3" i="4" l="1"/>
  <c r="J3" i="4"/>
  <c r="I3" i="4"/>
  <c r="D3" i="2"/>
  <c r="J3" i="2" s="1"/>
  <c r="G3" i="2"/>
  <c r="I3" i="2"/>
  <c r="W3" i="24"/>
  <c r="Y3" i="24" s="1"/>
  <c r="G3" i="3"/>
  <c r="H3" i="3"/>
  <c r="L3" i="3"/>
  <c r="G3" i="5"/>
  <c r="D3" i="5"/>
  <c r="J3" i="3"/>
  <c r="H3" i="4"/>
  <c r="I3" i="5"/>
  <c r="J3" i="5"/>
  <c r="I3" i="3"/>
  <c r="L3" i="2" l="1"/>
  <c r="H3" i="2"/>
  <c r="H3" i="5"/>
  <c r="L3" i="5"/>
</calcChain>
</file>

<file path=xl/sharedStrings.xml><?xml version="1.0" encoding="utf-8"?>
<sst xmlns="http://schemas.openxmlformats.org/spreadsheetml/2006/main" count="1256" uniqueCount="103">
  <si>
    <t>Akademický rok zahájení studia</t>
  </si>
  <si>
    <t>Počet zapsaných studentů</t>
  </si>
  <si>
    <t>2. r</t>
  </si>
  <si>
    <t>3. r</t>
  </si>
  <si>
    <t>4. r</t>
  </si>
  <si>
    <t>5. r</t>
  </si>
  <si>
    <t>6. r</t>
  </si>
  <si>
    <t>7. r</t>
  </si>
  <si>
    <t>8. r</t>
  </si>
  <si>
    <t>9. r</t>
  </si>
  <si>
    <t>Počet studií s přerušením (dřívější studijní stav)</t>
  </si>
  <si>
    <t>Počet studií s přerušením (aktuální studijní stav)</t>
  </si>
  <si>
    <t>Počet studií s přerušením (průnik)</t>
  </si>
  <si>
    <t>2019/20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</si>
  <si>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</si>
  <si>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</si>
  <si>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</si>
  <si>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</si>
  <si>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</si>
  <si>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</si>
  <si>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</si>
  <si>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</si>
  <si>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</si>
  <si>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znamená nejvyšší aktuální možný ročník</t>
  </si>
  <si>
    <r>
      <t>Počet pokračujících studií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</si>
  <si>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r>
      <t>Počet ukončených studií</t>
    </r>
    <r>
      <rPr>
        <b/>
        <vertAlign val="superscript"/>
        <sz val="10"/>
        <color theme="1"/>
        <rFont val="Times New Roman"/>
        <family val="1"/>
        <charset val="238"/>
      </rPr>
      <t>2</t>
    </r>
  </si>
  <si>
    <r>
      <t>Počet úspěšných absolventů</t>
    </r>
    <r>
      <rPr>
        <b/>
        <vertAlign val="superscript"/>
        <sz val="10"/>
        <color theme="1"/>
        <rFont val="Times New Roman"/>
        <family val="1"/>
        <charset val="238"/>
      </rPr>
      <t>3</t>
    </r>
  </si>
  <si>
    <r>
      <t>Počet neúspěšných studentů</t>
    </r>
    <r>
      <rPr>
        <b/>
        <vertAlign val="superscript"/>
        <sz val="10"/>
        <color theme="1"/>
        <rFont val="Times New Roman"/>
        <family val="1"/>
        <charset val="238"/>
      </rPr>
      <t>4</t>
    </r>
  </si>
  <si>
    <r>
      <t>% pokračujících studií</t>
    </r>
    <r>
      <rPr>
        <b/>
        <vertAlign val="superscript"/>
        <sz val="10"/>
        <color theme="1"/>
        <rFont val="Times New Roman"/>
        <family val="1"/>
        <charset val="238"/>
      </rPr>
      <t>5</t>
    </r>
  </si>
  <si>
    <r>
      <t>% ukončených studií</t>
    </r>
    <r>
      <rPr>
        <b/>
        <vertAlign val="superscript"/>
        <sz val="10"/>
        <color theme="1"/>
        <rFont val="Times New Roman"/>
        <family val="1"/>
        <charset val="238"/>
      </rPr>
      <t>6</t>
    </r>
  </si>
  <si>
    <r>
      <t>% úspěšných (ze všech)</t>
    </r>
    <r>
      <rPr>
        <b/>
        <vertAlign val="superscript"/>
        <sz val="10"/>
        <color theme="1"/>
        <rFont val="Times New Roman"/>
        <family val="1"/>
        <charset val="238"/>
      </rPr>
      <t>7</t>
    </r>
  </si>
  <si>
    <r>
      <t>% úspěšných z ukončených</t>
    </r>
    <r>
      <rPr>
        <b/>
        <vertAlign val="superscript"/>
        <sz val="10"/>
        <color theme="1"/>
        <rFont val="Times New Roman"/>
        <family val="1"/>
        <charset val="238"/>
      </rPr>
      <t>8</t>
    </r>
  </si>
  <si>
    <r>
      <t>% neúspěšných (ze všech)</t>
    </r>
    <r>
      <rPr>
        <b/>
        <vertAlign val="superscript"/>
        <sz val="10"/>
        <color theme="1"/>
        <rFont val="Times New Roman"/>
        <family val="1"/>
        <charset val="238"/>
      </rPr>
      <t>9</t>
    </r>
  </si>
  <si>
    <r>
      <t>% neúspěšných z ukončených</t>
    </r>
    <r>
      <rPr>
        <b/>
        <vertAlign val="superscript"/>
        <sz val="10"/>
        <color theme="1"/>
        <rFont val="Times New Roman"/>
        <family val="1"/>
        <charset val="238"/>
      </rPr>
      <t>10</t>
    </r>
  </si>
  <si>
    <r>
      <t xml:space="preserve">1. r </t>
    </r>
    <r>
      <rPr>
        <b/>
        <vertAlign val="superscript"/>
        <sz val="10"/>
        <color theme="1"/>
        <rFont val="Times New Roman"/>
        <family val="1"/>
        <charset val="238"/>
      </rPr>
      <t>11</t>
    </r>
  </si>
  <si>
    <r>
      <t>SDS + 1 
3-leté</t>
    </r>
    <r>
      <rPr>
        <b/>
        <vertAlign val="superscript"/>
        <sz val="10"/>
        <color theme="1"/>
        <rFont val="Times New Roman"/>
        <family val="1"/>
        <charset val="238"/>
      </rPr>
      <t>12</t>
    </r>
  </si>
  <si>
    <r>
      <t>SDS + 1 
4-leté</t>
    </r>
    <r>
      <rPr>
        <b/>
        <vertAlign val="superscript"/>
        <sz val="10"/>
        <color theme="1"/>
        <rFont val="Times New Roman"/>
        <family val="1"/>
        <charset val="238"/>
      </rPr>
      <t>13</t>
    </r>
  </si>
  <si>
    <r>
      <t>SDS + 1 celkem</t>
    </r>
    <r>
      <rPr>
        <b/>
        <vertAlign val="superscript"/>
        <sz val="10"/>
        <color theme="1"/>
        <rFont val="Times New Roman"/>
        <family val="1"/>
        <charset val="238"/>
      </rPr>
      <t>14</t>
    </r>
  </si>
  <si>
    <r>
      <t>% ze všech</t>
    </r>
    <r>
      <rPr>
        <b/>
        <vertAlign val="superscript"/>
        <sz val="10"/>
        <color theme="1"/>
        <rFont val="Times New Roman"/>
        <family val="1"/>
        <charset val="238"/>
      </rPr>
      <t>15</t>
    </r>
  </si>
  <si>
    <r>
      <t>Počet studií s přerušením (kdykoli během studia)</t>
    </r>
    <r>
      <rPr>
        <b/>
        <vertAlign val="superscript"/>
        <sz val="10"/>
        <color theme="1"/>
        <rFont val="Times New Roman"/>
        <family val="1"/>
        <charset val="238"/>
      </rPr>
      <t>16</t>
    </r>
  </si>
  <si>
    <t>Vysvětlivky:</t>
  </si>
  <si>
    <t>2 - počet studentů, kteří zahájili studium v daném ak. roce a studium už ukončili (absolvováním  nebo zanecháním)</t>
  </si>
  <si>
    <t>1 - počet studentů, kteří zahájili studium v daném ak. roce a zatím stále studují</t>
  </si>
  <si>
    <t>3 - počet studentů, kteří zahájili studium v daném ak. roce a již absolvovali (jedná se o součet kolonek M až U)</t>
  </si>
  <si>
    <t>4 - počet studentů, kteří zahájili studium v daném ak. roce a studia již zanechali</t>
  </si>
  <si>
    <t>5 - kolik procent studentů, kteří zahájili v daném ak. roce, ještě studuje</t>
  </si>
  <si>
    <t>6 - kolik procent studentů, kteří zahájili v daném ak. roce, už studium jakkoli zakončilo (absolvováním nebo zanecháním)</t>
  </si>
  <si>
    <t>7 - kolik procent studentů, ze všech, kteří zahájili v daném ak. roce, už úspěšně absolvovalo (číslo poroste s tím, jak budou další z ještě studujících absolvovat)</t>
  </si>
  <si>
    <t>8 - kolik procent studentů, z těch, co již studium ukončili, ho ukončilo úspěšně (absolvováním) (číslo se bude měnit v závislosti na tom, zda budou studenti, kteří ještě studují, spíše absolvovat, nebo spíše zanechávat)</t>
  </si>
  <si>
    <t>10 - kolik procent studentů, z těch, co již studium ukončili, ho ukončilo neúspěšně (zanecháním)  (číslo se bude měnit v závislosti na tom, zda budou studenti, kteří ještě studují, spíše absolvovat, nebo spíše zanechávat)</t>
  </si>
  <si>
    <t>11 - kolik studentů, z těch, co už absolvovali, absolvovalo v prvním ročníku (a další sloupce tabulky N až U analogicky pro další ročníky)</t>
  </si>
  <si>
    <t>9 - kolik procent studentů, ze všech, kteří zahájili v daném ak. roce, už zanechalo (číslo poroste s tím, jak budou další z ještě studujících zanechávat)</t>
  </si>
  <si>
    <t>13 - počet studentů, kteří studovali ve čtyřletém studijním programu a absolvovali nejpozději v pátém ročníku</t>
  </si>
  <si>
    <t>12 - počet studentů, kteří studovali v tříletém studijním programu a absolvovali nejpozději ve čtvrtém ročníku</t>
  </si>
  <si>
    <t>14 - součet kolonek V+W (tj. počet studentů, kteří ukončili studium nejpozději v ročníku odpovídajícím SDS+1) / v čísle nejsou započítaní ti, kteří přerušili studium, skončili ve vyšším ročníku, ale po odečtení doby přerušení by do SDS+1 ještě spadli</t>
  </si>
  <si>
    <t>16 - počet studentů, kteří (kdykoli) během studia přerušili / někteří z nich by teoreticky mohli ještě patřit do SDS+1, ale nebude jich moc</t>
  </si>
  <si>
    <t>15 - kolik procent studentů již ukončilo studium, a to nejpozději v ročníku odpovídajícím SDS+1 / v čísle nejsou započítaní ti, kteří přerušili studium, skončili ve vyšším ročníku, ale po odečtení doby přerušení by do SDS+1 ještě spadli (údaj je uveden v těch řádcích, kde SDS+1 již od zahájení studia uběhla, tj. údaj je konečný - všichni, kteří ještě studují, zakončí studium v ročníce vyšším, než je SDS+1)</t>
  </si>
  <si>
    <t>2020/21</t>
  </si>
  <si>
    <t>Absolventi s P, kteří ještě spadají do SDS+1</t>
  </si>
  <si>
    <t>1 (6)</t>
  </si>
  <si>
    <t>1 (2)</t>
  </si>
  <si>
    <t>1 (3)</t>
  </si>
  <si>
    <t>1 (4)</t>
  </si>
  <si>
    <t>2 (3,7)</t>
  </si>
  <si>
    <t>1 (7)</t>
  </si>
  <si>
    <t>1 (5)</t>
  </si>
  <si>
    <t>VŠECHNY OBOROVÉ RADY - SOUHRN</t>
  </si>
  <si>
    <t>Zobrazovací metody v lékařství</t>
  </si>
  <si>
    <t>Vývojová a buněčná biologie</t>
  </si>
  <si>
    <t>Parazitologie</t>
  </si>
  <si>
    <t>Neurovědy</t>
  </si>
  <si>
    <t>Molekulární a buněčná biologie, genetika a virologie</t>
  </si>
  <si>
    <t>Mikrobiologie</t>
  </si>
  <si>
    <t>Lékařská psychologie a psychopatologie</t>
  </si>
  <si>
    <t>Lékařská biofyzika</t>
  </si>
  <si>
    <t>Imunologie</t>
  </si>
  <si>
    <t>Gerontologie</t>
  </si>
  <si>
    <t>Fyziologie a patofyziologie člověka</t>
  </si>
  <si>
    <t>Farmakologie a toxikologie</t>
  </si>
  <si>
    <t>Experimentální chirurgie</t>
  </si>
  <si>
    <t>Dějiny lékařství</t>
  </si>
  <si>
    <t>Biomechanika</t>
  </si>
  <si>
    <t>Biomedicínská informatika</t>
  </si>
  <si>
    <t>Biologie a patologie buňky</t>
  </si>
  <si>
    <t>Biochemie a patobiochemie</t>
  </si>
  <si>
    <t>Bioetika</t>
  </si>
  <si>
    <t>Adiktologie</t>
  </si>
  <si>
    <t>Preventivní medicína / a epidemiologie</t>
  </si>
  <si>
    <r>
      <t xml:space="preserve">SDS + 1 </t>
    </r>
    <r>
      <rPr>
        <b/>
        <vertAlign val="superscript"/>
        <sz val="10"/>
        <color theme="1"/>
        <rFont val="Times New Roman"/>
        <family val="1"/>
        <charset val="238"/>
      </rPr>
      <t>12</t>
    </r>
  </si>
  <si>
    <r>
      <t>Absolventi s P, kteří ještě spadají do SDS+1</t>
    </r>
    <r>
      <rPr>
        <b/>
        <vertAlign val="superscript"/>
        <sz val="10"/>
        <color theme="1"/>
        <rFont val="Times New Roman"/>
        <family val="1"/>
        <charset val="238"/>
      </rPr>
      <t>13</t>
    </r>
  </si>
  <si>
    <t>12 - počet studentů, kteří absolvovali nejpozději v pátém ročníku</t>
  </si>
  <si>
    <t>13 - počet absolventů, kteří absolvovali v ročníku vyšším, než pátém, ale po odečtení přerušení spadají ještě do SDS+1</t>
  </si>
  <si>
    <t>14 - součet kolonek W+X</t>
  </si>
  <si>
    <t>15 - kolik procent studentů již ukončilo studium, a to nejpozději v ročníku odpovídajícím SDS+1 (údaj je uveden v těch řádcích, kde SDS+1 již od zahájení studia uběhla, tj. údaj už mohou zvýšit pouze případní studenti, kteří měli přerušeno z "jiných důvodů", absolvují tudíž v ročníku vyšším, než pátém, ale po odečtení doby přerušení se ještě vejdou do pěti let studia)</t>
  </si>
  <si>
    <r>
      <t>SDS + 1</t>
    </r>
    <r>
      <rPr>
        <b/>
        <vertAlign val="superscript"/>
        <sz val="10"/>
        <color theme="1"/>
        <rFont val="Times New Roman"/>
        <family val="1"/>
        <charset val="238"/>
      </rPr>
      <t>12</t>
    </r>
  </si>
  <si>
    <t>12 - počet studentů, kteří absolvovali nejpozději ve čtvrtém ročníku</t>
  </si>
  <si>
    <t>13 - počet absolventů, kteří absolvovali v ročníku vyšším, než čtvrtém, ale po odečtení přerušení spadají ještě do SDS+1</t>
  </si>
  <si>
    <t>14 - součet kolonek V+X</t>
  </si>
  <si>
    <t>15 - kolik procent studentů již ukončilo studium, a to nejpozději v ročníku odpovídajícím SDS+1 (údaj je uveden v těch řádcích, kde SDS+1 již od zahájení studia uběhla, tj. údaj už mohou zvýšit pouze případní studenti, kteří měli přerušeno z "jiných důvodů", absolvují tudíž v ročníku vyšším, než čtvrtém, ale po odečtení doby přerušení se ještě vejdou do čtyř let studia)</t>
  </si>
  <si>
    <r>
      <t>Počet opakovaných studií / studuje</t>
    </r>
    <r>
      <rPr>
        <b/>
        <vertAlign val="superscript"/>
        <sz val="10"/>
        <color theme="1"/>
        <rFont val="Times New Roman"/>
        <family val="1"/>
        <charset val="238"/>
      </rPr>
      <t>16</t>
    </r>
  </si>
  <si>
    <r>
      <t>Počet opakovaných studií / absolvoval</t>
    </r>
    <r>
      <rPr>
        <b/>
        <vertAlign val="superscript"/>
        <sz val="10"/>
        <color theme="1"/>
        <rFont val="Times New Roman"/>
        <family val="1"/>
        <charset val="238"/>
      </rPr>
      <t>17</t>
    </r>
  </si>
  <si>
    <t>16 - počet aktuálně studujících, kteří studují stejný obor již podruhé (a více) (nezahrnuje případy, kdy mezi studii byla pauza více než rok, tj. studia přímo nenavazovala)</t>
  </si>
  <si>
    <t xml:space="preserve">17 - počet absolventů, kteří studovali stejný obor již podruhé (a více) + v závorce ročník, ve kterém daný student absolvoval (nezahrnuje případy, kdy mezi studii byla pauza více než rok, tj. studia přímo nenavazovala)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</si>
</sst>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9" fontId="3" fillId="0" borderId="1" xfId="1" applyFont="1" applyBorder="1" applyAlignment="1" applyProtection="1">
      <alignment horizontal="center"/>
      <protection locked="0"/>
    </xf>
    <xf numFmtId="9" fontId="3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3" fillId="3" borderId="3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48B3-614F-487A-97BC-51090660CAC6}">
  <dimension ref="A1:AD167"/>
  <sheetViews>
    <sheetView tabSelected="1" workbookViewId="0">
      <pane xSplit="1" ySplit="2" topLeftCell="U3" activePane="bottomRight" state="frozen"/>
      <selection pane="topRight" activeCell="B1" sqref="B1"/>
      <selection pane="bottomLeft" activeCell="A2" sqref="A2"/>
      <selection pane="bottomRight" activeCell="W10" sqref="W10"/>
    </sheetView>
  </sheetViews>
  <sheetFormatPr defaultRowHeight="15" x14ac:dyDescent="0.25"/>
  <cols>
    <col min="1" max="1" width="45.7109375" customWidth="1"/>
    <col min="3" max="3" width="9.28515625" customWidth="1"/>
    <col min="4" max="5" width="10.42578125" customWidth="1"/>
    <col min="9" max="9" width="10" bestFit="1" customWidth="1"/>
    <col min="10" max="10" width="16.85546875" customWidth="1"/>
    <col min="11" max="11" width="10.85546875" customWidth="1"/>
    <col min="12" max="12" width="11.5703125" customWidth="1"/>
    <col min="24" max="24" width="10.7109375" customWidth="1"/>
    <col min="25" max="25" width="10.140625" customWidth="1"/>
    <col min="26" max="26" width="9.85546875" customWidth="1"/>
    <col min="27" max="27" width="7.5703125" hidden="1" customWidth="1"/>
    <col min="28" max="28" width="13.7109375" hidden="1" customWidth="1"/>
    <col min="29" max="29" width="9.140625" hidden="1" customWidth="1"/>
    <col min="30" max="30" width="13" customWidth="1"/>
  </cols>
  <sheetData>
    <row r="1" spans="1:30" x14ac:dyDescent="0.25">
      <c r="A1" s="43" t="s">
        <v>66</v>
      </c>
    </row>
    <row r="2" spans="1:30" ht="57" customHeight="1" x14ac:dyDescent="0.25">
      <c r="A2" s="1" t="s">
        <v>0</v>
      </c>
      <c r="B2" s="1" t="s">
        <v>1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35</v>
      </c>
      <c r="W2" s="1" t="s">
        <v>36</v>
      </c>
      <c r="X2" s="1" t="s">
        <v>58</v>
      </c>
      <c r="Y2" s="1" t="s">
        <v>37</v>
      </c>
      <c r="Z2" s="1" t="s">
        <v>38</v>
      </c>
      <c r="AA2" s="2" t="s">
        <v>10</v>
      </c>
      <c r="AB2" s="2" t="s">
        <v>11</v>
      </c>
      <c r="AC2" s="2" t="s">
        <v>12</v>
      </c>
      <c r="AD2" s="1" t="s">
        <v>39</v>
      </c>
    </row>
    <row r="3" spans="1:30" x14ac:dyDescent="0.25">
      <c r="A3" s="3" t="s">
        <v>57</v>
      </c>
      <c r="B3" s="4">
        <f>SUM(ADI!B3,BIET!B3,BICH!B3,BIO!B3,BIOM!B3,BMCH!B3,DEJL!B3,EXPCH!B3,FAT!B3,FYZ!B3,GER!B3,IMU!B3,LBIF!B3,LPSY!B3,MIK!B3,MBG!B3,NEU!B3,PAR!B3,PM!B3,VVB!B3,ZML!B3)</f>
        <v>122</v>
      </c>
      <c r="C3" s="3">
        <f>B3-E3-F3</f>
        <v>119</v>
      </c>
      <c r="D3" s="3">
        <f>B3-C3</f>
        <v>3</v>
      </c>
      <c r="E3" s="3">
        <f>SUM(M3:U3)</f>
        <v>0</v>
      </c>
      <c r="F3" s="4">
        <f>SUM(ADI!F3,BIET!F3,BICH!F3,BIO!F3,BIOM!F3,BMCH!F3,DEJL!F3,EXPCH!F3,FAT!F3,FYZ!F3,GER!F3,IMU!F3,LBIF!F3,LPSY!F3,MIK!F3,MBG!F3,NEU!F3,PAR!F3,PM!F3,VVB!F3,ZML!F3)</f>
        <v>3</v>
      </c>
      <c r="G3" s="5">
        <f>C3/B3</f>
        <v>0.97540983606557374</v>
      </c>
      <c r="H3" s="5">
        <f>D3/B3</f>
        <v>2.4590163934426229E-2</v>
      </c>
      <c r="I3" s="5">
        <f>E3/B3</f>
        <v>0</v>
      </c>
      <c r="J3" s="6">
        <f>E3/(E3+F3)</f>
        <v>0</v>
      </c>
      <c r="K3" s="5">
        <f>F3/B3</f>
        <v>2.4590163934426229E-2</v>
      </c>
      <c r="L3" s="6">
        <f>F3/(E3+F3)</f>
        <v>1</v>
      </c>
      <c r="M3" s="4">
        <f>SUM(ADI!M3,BIET!M3,BICH!M3,BIO!M3,BIOM!M3,BMCH!M3,DEJL!M3,EXPCH!M3,FAT!M3,FYZ!M3,GER!M3,IMU!M3,LBIF!M3,LPSY!M3,MIK!M3,MBG!M3,NEU!M3,PAR!M3,PM!M3,VVB!M3,ZML!M3)</f>
        <v>0</v>
      </c>
      <c r="N3" s="8">
        <f>SUM(ADI!N3,BIET!N3,BICH!N3,BIO!N3,BIOM!N3,BMCH!N3,DEJL!N3,EXPCH!N3,FAT!N3,FYZ!N3,GER!N3,IMU!N3,LBIF!N3,LPSY!N3,MIK!N3,MBG!N3,NEU!N3,PAR!N3,PM!N3,VVB!N3,ZML!N3)</f>
        <v>0</v>
      </c>
      <c r="O3" s="8">
        <f>SUM(ADI!O3,BIET!O3,BICH!O3,BIO!O3,BIOM!O3,BMCH!O3,DEJL!O3,EXPCH!O3,FAT!O3,FYZ!O3,GER!O3,IMU!O3,LBIF!O3,LPSY!O3,MIK!O3,MBG!O3,NEU!O3,PAR!O3,PM!O3,VVB!O3,ZML!O3)</f>
        <v>0</v>
      </c>
      <c r="P3" s="8">
        <f>SUM(ADI!P3,BIET!P3,BICH!P3,BIO!P3,BIOM!P3,BMCH!P3,DEJL!P3,EXPCH!P3,FAT!P3,FYZ!P3,GER!P3,IMU!P3,LBIF!P3,LPSY!P3,MIK!P3,MBG!P3,NEU!P3,PAR!P3,PM!P3,VVB!P3,ZML!P3)</f>
        <v>0</v>
      </c>
      <c r="Q3" s="8">
        <f>SUM(ADI!Q3,BIET!Q3,BICH!Q3,BIO!Q3,BIOM!Q3,BMCH!Q3,DEJL!Q3,EXPCH!Q3,FAT!Q3,FYZ!Q3,GER!Q3,IMU!Q3,LBIF!Q3,LPSY!Q3,MIK!Q3,MBG!Q3,NEU!Q3,PAR!Q3,PM!Q3,VVB!Q3,ZML!Q3)</f>
        <v>0</v>
      </c>
      <c r="R3" s="8">
        <f>SUM(ADI!R3,BIET!R3,BICH!R3,BIO!R3,BIOM!R3,BMCH!R3,DEJL!R3,EXPCH!R3,FAT!R3,FYZ!R3,GER!R3,IMU!R3,LBIF!R3,LPSY!R3,MIK!R3,MBG!R3,NEU!R3,PAR!R3,PM!R3,VVB!R3,ZML!R3)</f>
        <v>0</v>
      </c>
      <c r="S3" s="8">
        <f>SUM(ADI!S3,BIET!S3,BICH!S3,BIO!S3,BIOM!S3,BMCH!S3,DEJL!S3,EXPCH!S3,FAT!S3,FYZ!S3,GER!S3,IMU!S3,LBIF!S3,LPSY!S3,MIK!S3,MBG!S3,NEU!S3,PAR!S3,PM!S3,VVB!S3,ZML!S3)</f>
        <v>0</v>
      </c>
      <c r="T3" s="8">
        <f>SUM(ADI!T3,BIET!T3,BICH!T3,BIO!T3,BIOM!T3,BMCH!T3,DEJL!T3,EXPCH!T3,FAT!T3,FYZ!T3,GER!T3,IMU!T3,LBIF!T3,LPSY!T3,MIK!T3,MBG!T3,NEU!T3,PAR!T3,PM!T3,VVB!T3,ZML!T3)</f>
        <v>0</v>
      </c>
      <c r="U3" s="8">
        <f>SUM(ADI!U3,BIET!U3,BICH!U3,BIO!U3,BIOM!U3,BMCH!U3,EXPCH!U3,FAT!U3,FYZ!U3,GER!U3,IMU!U3,LBIF!U3,LPSY!U3,MIK!U3,MBG!U3,NEU!U3,PAR!U3,PM!U3,VVB!U3)</f>
        <v>0</v>
      </c>
      <c r="V3" s="4">
        <f>SUM(DEJL!V3,ZML!V3)</f>
        <v>0</v>
      </c>
      <c r="W3" s="4">
        <f>SUM(ADI!W3,BIET!W3,BICH!W3,BIO!W3,BIOM!W3,BMCH!W3,EXPCH!W3,FAT!W3,FYZ!W3,GER!W3,IMU!W3,LBIF!W3,LPSY!W3,MIK!W3,MBG!W3,NEU!W3,PAR!W3,PM!W3,VVB!W3)</f>
        <v>0</v>
      </c>
      <c r="X3" s="4">
        <f>SUM(ADI!X3,BIET!X3,BICH!X3,BIO!X3,BIOM!X3,BMCH!X3,DEJL!X3,EXPCH!X3,FAT!X3,FYZ!X3,GER!X3,IMU!X3,LBIF!X3,LPSY!X3,MIK!X3,MBG!X3,NEU!X3,PAR!X3,PM!X3,VVB!X3,ZML!X3)</f>
        <v>0</v>
      </c>
      <c r="Y3" s="3">
        <f>V3+W3+X3</f>
        <v>0</v>
      </c>
      <c r="Z3" s="42"/>
      <c r="AD3" s="9">
        <f t="shared" ref="AD3:AD12" si="0">AA3+AB3-AC3</f>
        <v>0</v>
      </c>
    </row>
    <row r="4" spans="1:30" x14ac:dyDescent="0.25">
      <c r="A4" s="3" t="s">
        <v>13</v>
      </c>
      <c r="B4" s="4">
        <f>SUM(ADI!B4,BIET!B4,BICH!B4,BIO!B4,BIOM!B4,BMCH!B4,DEJL!B4,EXPCH!B4,FAT!B4,FYZ!B4,GER!B4,IMU!B4,LBIF!B4,LPSY!B4,MIK!B4,MBG!B4,NEU!B4,PAR!B4,PM!B4,VVB!B4,ZML!B4)</f>
        <v>143</v>
      </c>
      <c r="C4" s="3">
        <f>B4-E4-F4</f>
        <v>138</v>
      </c>
      <c r="D4" s="3">
        <f>B4-C4</f>
        <v>5</v>
      </c>
      <c r="E4" s="3">
        <f>SUM(M4:U4)</f>
        <v>0</v>
      </c>
      <c r="F4" s="4">
        <f>SUM(ADI!F4,BIET!F4,BICH!F4,BIO!F4,BIOM!F4,BMCH!F4,DEJL!F4,EXPCH!F4,FAT!F4,FYZ!F4,GER!F4,IMU!F4,LBIF!F4,LPSY!F4,MIK!F4,MBG!F4,NEU!F4,PAR!F4,PM!F4,VVB!F4,ZML!F4)</f>
        <v>5</v>
      </c>
      <c r="G4" s="5">
        <f>C4/B4</f>
        <v>0.965034965034965</v>
      </c>
      <c r="H4" s="5">
        <f>D4/B4</f>
        <v>3.4965034965034968E-2</v>
      </c>
      <c r="I4" s="5">
        <f>E4/B4</f>
        <v>0</v>
      </c>
      <c r="J4" s="6">
        <f>E4/(E4+F4)</f>
        <v>0</v>
      </c>
      <c r="K4" s="5">
        <f>F4/B4</f>
        <v>3.4965034965034968E-2</v>
      </c>
      <c r="L4" s="6">
        <f>F4/(E4+F4)</f>
        <v>1</v>
      </c>
      <c r="M4" s="4">
        <f>SUM(ADI!M4,BIET!M4,BICH!M4,BIO!M4,BIOM!M4,BMCH!M4,DEJL!M4,EXPCH!M4,FAT!M4,FYZ!M4,GER!M4,IMU!M4,LBIF!M4,LPSY!M4,MIK!M4,MBG!M4,NEU!M4,PAR!M4,PM!M4,VVB!M4,ZML!M4)</f>
        <v>0</v>
      </c>
      <c r="N4" s="7">
        <f>SUM(ADI!N4,BIET!N4,BICH!N4,BIO!N4,BIOM!N4,BMCH!N4,DEJL!N4,EXPCH!N4,FAT!N4,FYZ!N4,GER!N4,IMU!N4,LBIF!N4,LPSY!N4,MIK!N4,MBG!N4,NEU!N4,PAR!N4,PM!N4,VVB!N4,ZML!N4)</f>
        <v>0</v>
      </c>
      <c r="O4" s="8">
        <f>SUM(ADI!O4,BIET!O4,BICH!O4,BIO!O4,BIOM!O4,BMCH!O4,DEJL!O4,EXPCH!O4,FAT!O4,FYZ!O4,GER!O4,IMU!O4,LBIF!O4,LPSY!O4,MIK!O4,MBG!O4,NEU!O4,PAR!O4,PM!O4,VVB!O4,ZML!O4)</f>
        <v>0</v>
      </c>
      <c r="P4" s="8">
        <f>SUM(ADI!P4,BIET!P4,BICH!P4,BIO!P4,BIOM!P4,BMCH!P4,DEJL!P4,EXPCH!P4,FAT!P4,FYZ!P4,GER!P4,IMU!P4,LBIF!P4,LPSY!P4,MIK!P4,MBG!P4,NEU!P4,PAR!P4,PM!P4,VVB!P4,ZML!P4)</f>
        <v>0</v>
      </c>
      <c r="Q4" s="8">
        <f>SUM(ADI!Q4,BIET!Q4,BICH!Q4,BIO!Q4,BIOM!Q4,BMCH!Q4,DEJL!Q4,EXPCH!Q4,FAT!Q4,FYZ!Q4,GER!Q4,IMU!Q4,LBIF!Q4,LPSY!Q4,MIK!Q4,MBG!Q4,NEU!Q4,PAR!Q4,PM!Q4,VVB!Q4,ZML!Q4)</f>
        <v>0</v>
      </c>
      <c r="R4" s="8">
        <f>SUM(ADI!R4,BIET!R4,BICH!R4,BIO!R4,BIOM!R4,BMCH!R4,DEJL!R4,EXPCH!R4,FAT!R4,FYZ!R4,GER!R4,IMU!R4,LBIF!R4,LPSY!R4,MIK!R4,MBG!R4,NEU!R4,PAR!R4,PM!R4,VVB!R4,ZML!R4)</f>
        <v>0</v>
      </c>
      <c r="S4" s="8">
        <f>SUM(ADI!S4,BIET!S4,BICH!S4,BIO!S4,BIOM!S4,BMCH!S4,DEJL!S4,EXPCH!S4,FAT!S4,FYZ!S4,GER!S4,IMU!S4,LBIF!S4,LPSY!S4,MIK!S4,MBG!S4,NEU!S4,PAR!S4,PM!S4,VVB!S4,ZML!S4)</f>
        <v>0</v>
      </c>
      <c r="T4" s="8">
        <f>SUM(ADI!T4,BIET!T4,BICH!T4,BIO!T4,BIOM!T4,BMCH!T4,DEJL!T4,EXPCH!T4,FAT!T4,FYZ!T4,GER!T4,IMU!T4,LBIF!T4,LPSY!T4,MIK!T4,MBG!T4,NEU!T4,PAR!T4,PM!T4,VVB!T4,ZML!T4)</f>
        <v>0</v>
      </c>
      <c r="U4" s="8">
        <f>SUM(ADI!U4,BIET!U4,BICH!U4,BIO!U4,BIOM!U4,BMCH!U4,EXPCH!U4,FAT!U4,FYZ!U4,GER!U4,IMU!U4,LBIF!U4,LPSY!U4,MIK!U4,MBG!U4,NEU!U4,PAR!U4,PM!U4,VVB!U4)</f>
        <v>0</v>
      </c>
      <c r="V4" s="4">
        <f>SUM(DEJL!V4,ZML!V4)</f>
        <v>0</v>
      </c>
      <c r="W4" s="4">
        <f>SUM(ADI!W4,BIET!W4,BICH!W4,BIO!W4,BIOM!W4,BMCH!W4,EXPCH!W4,FAT!W4,FYZ!W4,GER!W4,IMU!W4,LBIF!W4,LPSY!W4,MIK!W4,MBG!W4,NEU!W4,PAR!W4,PM!W4,VVB!W4)</f>
        <v>0</v>
      </c>
      <c r="X4" s="4">
        <f>SUM(ADI!X4,BIET!X4,BICH!X4,BIO!X4,BIOM!X4,BMCH!X4,DEJL!X4,EXPCH!X4,FAT!X4,FYZ!X4,GER!X4,IMU!X4,LBIF!X4,LPSY!X4,MIK!X4,MBG!X4,NEU!X4,PAR!X4,PM!X4,VVB!X4,ZML!X4)</f>
        <v>0</v>
      </c>
      <c r="Y4" s="3">
        <f t="shared" ref="Y4:Y13" si="1">V4+W4+X4</f>
        <v>0</v>
      </c>
      <c r="Z4" s="5"/>
      <c r="AA4" s="41">
        <v>2</v>
      </c>
      <c r="AB4" s="4">
        <v>2</v>
      </c>
      <c r="AC4" s="4">
        <v>2</v>
      </c>
      <c r="AD4" s="9">
        <f t="shared" si="0"/>
        <v>2</v>
      </c>
    </row>
    <row r="5" spans="1:30" x14ac:dyDescent="0.25">
      <c r="A5" s="10" t="s">
        <v>14</v>
      </c>
      <c r="B5" s="4">
        <f>SUM(ADI!B5,BIET!B5,BICH!B5,BIO!B5,BIOM!B5,BMCH!B5,DEJL!B5,EXPCH!B5,FAT!B5,FYZ!B5,GER!B5,IMU!B5,LBIF!B5,LPSY!B5,MIK!B5,MBG!B5,NEU!B5,PAR!B5,PM!B5,VVB!B5,ZML!B5)</f>
        <v>145</v>
      </c>
      <c r="C5" s="3">
        <f t="shared" ref="C5:C13" si="2">B5-E5-F5</f>
        <v>127</v>
      </c>
      <c r="D5" s="3">
        <f t="shared" ref="D5:D13" si="3">B5-C5</f>
        <v>18</v>
      </c>
      <c r="E5" s="3">
        <f t="shared" ref="E5:E12" si="4">SUM(M5:U5)</f>
        <v>0</v>
      </c>
      <c r="F5" s="4">
        <f>SUM(ADI!F5,BIET!F5,BICH!F5,BIO!F5,BIOM!F5,BMCH!F5,DEJL!F5,EXPCH!F5,FAT!F5,FYZ!F5,GER!F5,IMU!F5,LBIF!F5,LPSY!F5,MIK!F5,MBG!F5,NEU!F5,PAR!F5,PM!F5,VVB!F5,ZML!F5)</f>
        <v>18</v>
      </c>
      <c r="G5" s="5">
        <f t="shared" ref="G5:G13" si="5">C5/B5</f>
        <v>0.87586206896551722</v>
      </c>
      <c r="H5" s="5">
        <f t="shared" ref="H5:H13" si="6">D5/B5</f>
        <v>0.12413793103448276</v>
      </c>
      <c r="I5" s="5">
        <f t="shared" ref="I5:I13" si="7">E5/B5</f>
        <v>0</v>
      </c>
      <c r="J5" s="6">
        <f t="shared" ref="J5:J13" si="8">E5/(E5+F5)</f>
        <v>0</v>
      </c>
      <c r="K5" s="5">
        <f t="shared" ref="K5:K13" si="9">F5/B5</f>
        <v>0.12413793103448276</v>
      </c>
      <c r="L5" s="6">
        <f t="shared" ref="L5:L13" si="10">F5/(E5+F5)</f>
        <v>1</v>
      </c>
      <c r="M5" s="4">
        <f>SUM(ADI!M5,BIET!M5,BICH!M5,BIO!M5,BIOM!M5,BMCH!M5,DEJL!M5,EXPCH!M5,FAT!M5,FYZ!M5,GER!M5,IMU!M5,LBIF!M5,LPSY!M5,MIK!M5,MBG!M5,NEU!M5,PAR!M5,PM!M5,VVB!M5,ZML!M5)</f>
        <v>0</v>
      </c>
      <c r="N5" s="4">
        <f>SUM(ADI!N5,BIET!N5,BICH!N5,BIO!N5,BIOM!N5,BMCH!N5,DEJL!N5,EXPCH!N5,FAT!N5,FYZ!N5,GER!N5,IMU!N5,LBIF!N5,LPSY!N5,MIK!N5,MBG!N5,NEU!N5,PAR!N5,PM!N5,VVB!N5,ZML!N5)</f>
        <v>0</v>
      </c>
      <c r="O5" s="7">
        <f>SUM(ADI!O5,BIET!O5,BICH!O5,BIO!O5,BIOM!O5,BMCH!O5,DEJL!O5,EXPCH!O5,FAT!O5,FYZ!O5,GER!O5,IMU!O5,LBIF!O5,LPSY!O5,MIK!O5,MBG!O5,NEU!O5,PAR!O5,PM!O5,VVB!O5,ZML!O5)</f>
        <v>0</v>
      </c>
      <c r="P5" s="8">
        <f>SUM(ADI!P5,BIET!P5,BICH!P5,BIO!P5,BIOM!P5,BMCH!P5,DEJL!P5,EXPCH!P5,FAT!P5,FYZ!P5,GER!P5,IMU!P5,LBIF!P5,LPSY!P5,MIK!P5,MBG!P5,NEU!P5,PAR!P5,PM!P5,VVB!P5,ZML!P5)</f>
        <v>0</v>
      </c>
      <c r="Q5" s="8">
        <f>SUM(ADI!Q5,BIET!Q5,BICH!Q5,BIO!Q5,BIOM!Q5,BMCH!Q5,DEJL!Q5,EXPCH!Q5,FAT!Q5,FYZ!Q5,GER!Q5,IMU!Q5,LBIF!Q5,LPSY!Q5,MIK!Q5,MBG!Q5,NEU!Q5,PAR!Q5,PM!Q5,VVB!Q5,ZML!Q5)</f>
        <v>0</v>
      </c>
      <c r="R5" s="8">
        <f>SUM(ADI!R5,BIET!R5,BICH!R5,BIO!R5,BIOM!R5,BMCH!R5,DEJL!R5,EXPCH!R5,FAT!R5,FYZ!R5,GER!R5,IMU!R5,LBIF!R5,LPSY!R5,MIK!R5,MBG!R5,NEU!R5,PAR!R5,PM!R5,VVB!R5,ZML!R5)</f>
        <v>0</v>
      </c>
      <c r="S5" s="8">
        <f>SUM(ADI!S5,BIET!S5,BICH!S5,BIO!S5,BIOM!S5,BMCH!S5,DEJL!S5,EXPCH!S5,FAT!S5,FYZ!S5,GER!S5,IMU!S5,LBIF!S5,LPSY!S5,MIK!S5,MBG!S5,NEU!S5,PAR!S5,PM!S5,VVB!S5,ZML!S5)</f>
        <v>0</v>
      </c>
      <c r="T5" s="8">
        <f>SUM(ADI!T5,BIET!T5,BICH!T5,BIO!T5,BIOM!T5,BMCH!T5,DEJL!T5,EXPCH!T5,FAT!T5,FYZ!T5,GER!T5,IMU!T5,LBIF!T5,LPSY!T5,MIK!T5,MBG!T5,NEU!T5,PAR!T5,PM!T5,VVB!T5,ZML!T5)</f>
        <v>0</v>
      </c>
      <c r="U5" s="8">
        <f>SUM(ADI!U5,BIET!U5,BICH!U5,BIO!U5,BIOM!U5,BMCH!U5,EXPCH!U5,FAT!U5,FYZ!U5,GER!U5,IMU!U5,LBIF!U5,LPSY!U5,MIK!U5,MBG!U5,NEU!U5,PAR!U5,PM!U5,VVB!U5)</f>
        <v>0</v>
      </c>
      <c r="V5" s="4">
        <f>SUM(DEJL!V5,ZML!V5)</f>
        <v>0</v>
      </c>
      <c r="W5" s="4">
        <f>SUM(ADI!W5,BIET!W5,BICH!W5,BIO!W5,BIOM!W5,BMCH!W5,EXPCH!W5,FAT!W5,FYZ!W5,GER!W5,IMU!W5,LBIF!W5,LPSY!W5,MIK!W5,MBG!W5,NEU!W5,PAR!W5,PM!W5,VVB!W5)</f>
        <v>0</v>
      </c>
      <c r="X5" s="4">
        <f>SUM(ADI!X5,BIET!X5,BICH!X5,BIO!X5,BIOM!X5,BMCH!X5,DEJL!X5,EXPCH!X5,FAT!X5,FYZ!X5,GER!X5,IMU!X5,LBIF!X5,LPSY!X5,MIK!X5,MBG!X5,NEU!X5,PAR!X5,PM!X5,VVB!X5,ZML!X5)</f>
        <v>0</v>
      </c>
      <c r="Y5" s="3">
        <f t="shared" si="1"/>
        <v>0</v>
      </c>
      <c r="Z5" s="5"/>
      <c r="AA5" s="41">
        <v>5</v>
      </c>
      <c r="AB5" s="4">
        <v>5</v>
      </c>
      <c r="AC5" s="4">
        <v>3</v>
      </c>
      <c r="AD5" s="9">
        <f t="shared" si="0"/>
        <v>7</v>
      </c>
    </row>
    <row r="6" spans="1:30" x14ac:dyDescent="0.25">
      <c r="A6" s="10" t="s">
        <v>15</v>
      </c>
      <c r="B6" s="4">
        <f>SUM(ADI!B6,BIET!B6,BICH!B6,BIO!B6,BIOM!B6,BMCH!B6,DEJL!B6,EXPCH!B6,FAT!B6,FYZ!B6,GER!B6,IMU!B6,LBIF!B6,LPSY!B6,MIK!B6,MBG!B6,NEU!B6,PAR!B6,PM!B6,VVB!B6,ZML!B6)</f>
        <v>122</v>
      </c>
      <c r="C6" s="3">
        <f t="shared" si="2"/>
        <v>94</v>
      </c>
      <c r="D6" s="3">
        <f t="shared" si="3"/>
        <v>28</v>
      </c>
      <c r="E6" s="3">
        <f t="shared" si="4"/>
        <v>6</v>
      </c>
      <c r="F6" s="4">
        <f>SUM(ADI!F6,BIET!F6,BICH!F6,BIO!F6,BIOM!F6,BMCH!F6,DEJL!F6,EXPCH!F6,FAT!F6,FYZ!F6,GER!F6,IMU!F6,LBIF!F6,LPSY!F6,MIK!F6,MBG!F6,NEU!F6,PAR!F6,PM!F6,VVB!F6,ZML!F6)</f>
        <v>22</v>
      </c>
      <c r="G6" s="5">
        <f t="shared" si="5"/>
        <v>0.77049180327868849</v>
      </c>
      <c r="H6" s="5">
        <f t="shared" si="6"/>
        <v>0.22950819672131148</v>
      </c>
      <c r="I6" s="5">
        <f t="shared" si="7"/>
        <v>4.9180327868852458E-2</v>
      </c>
      <c r="J6" s="6">
        <f t="shared" si="8"/>
        <v>0.21428571428571427</v>
      </c>
      <c r="K6" s="5">
        <f t="shared" si="9"/>
        <v>0.18032786885245902</v>
      </c>
      <c r="L6" s="6">
        <f t="shared" si="10"/>
        <v>0.7857142857142857</v>
      </c>
      <c r="M6" s="4">
        <f>SUM(ADI!M6,BIET!M6,BICH!M6,BIO!M6,BIOM!M6,BMCH!M6,DEJL!M6,EXPCH!M6,FAT!M6,FYZ!M6,GER!M6,IMU!M6,LBIF!M6,LPSY!M6,MIK!M6,MBG!M6,NEU!M6,PAR!M6,PM!M6,VVB!M6,ZML!M6)</f>
        <v>0</v>
      </c>
      <c r="N6" s="4">
        <f>SUM(ADI!N6,BIET!N6,BICH!N6,BIO!N6,BIOM!N6,BMCH!N6,DEJL!N6,EXPCH!N6,FAT!N6,FYZ!N6,GER!N6,IMU!N6,LBIF!N6,LPSY!N6,MIK!N6,MBG!N6,NEU!N6,PAR!N6,PM!N6,VVB!N6,ZML!N6)</f>
        <v>2</v>
      </c>
      <c r="O6" s="4">
        <f>SUM(ADI!O6,BIET!O6,BICH!O6,BIO!O6,BIOM!O6,BMCH!O6,DEJL!O6,EXPCH!O6,FAT!O6,FYZ!O6,GER!O6,IMU!O6,LBIF!O6,LPSY!O6,MIK!O6,MBG!O6,NEU!O6,PAR!O6,PM!O6,VVB!O6,ZML!O6)</f>
        <v>1</v>
      </c>
      <c r="P6" s="7">
        <f>SUM(ADI!P6,BIET!P6,BICH!P6,BIO!P6,BIOM!P6,BMCH!P6,DEJL!P6,EXPCH!P6,FAT!P6,FYZ!P6,GER!P6,IMU!P6,LBIF!P6,LPSY!P6,MIK!P6,MBG!P6,NEU!P6,PAR!P6,PM!P6,VVB!P6,ZML!P6)</f>
        <v>3</v>
      </c>
      <c r="Q6" s="8">
        <f>SUM(ADI!Q6,BIET!Q6,BICH!Q6,BIO!Q6,BIOM!Q6,BMCH!Q6,DEJL!Q6,EXPCH!Q6,FAT!Q6,FYZ!Q6,GER!Q6,IMU!Q6,LBIF!Q6,LPSY!Q6,MIK!Q6,MBG!Q6,NEU!Q6,PAR!Q6,PM!Q6,VVB!Q6,ZML!Q6)</f>
        <v>0</v>
      </c>
      <c r="R6" s="8">
        <f>SUM(ADI!R6,BIET!R6,BICH!R6,BIO!R6,BIOM!R6,BMCH!R6,DEJL!R6,EXPCH!R6,FAT!R6,FYZ!R6,GER!R6,IMU!R6,LBIF!R6,LPSY!R6,MIK!R6,MBG!R6,NEU!R6,PAR!R6,PM!R6,VVB!R6,ZML!R6)</f>
        <v>0</v>
      </c>
      <c r="S6" s="8">
        <f>SUM(ADI!S6,BIET!S6,BICH!S6,BIO!S6,BIOM!S6,BMCH!S6,DEJL!S6,EXPCH!S6,FAT!S6,FYZ!S6,GER!S6,IMU!S6,LBIF!S6,LPSY!S6,MIK!S6,MBG!S6,NEU!S6,PAR!S6,PM!S6,VVB!S6,ZML!S6)</f>
        <v>0</v>
      </c>
      <c r="T6" s="8">
        <f>SUM(ADI!T6,BIET!T6,BICH!T6,BIO!T6,BIOM!T6,BMCH!T6,DEJL!T6,EXPCH!T6,FAT!T6,FYZ!T6,GER!T6,IMU!T6,LBIF!T6,LPSY!T6,MIK!T6,MBG!T6,NEU!T6,PAR!T6,PM!T6,VVB!T6,ZML!T6)</f>
        <v>0</v>
      </c>
      <c r="U6" s="8">
        <f>SUM(ADI!U6,BIET!U6,BICH!U6,BIO!U6,BIOM!U6,BMCH!U6,EXPCH!U6,FAT!U6,FYZ!U6,GER!U6,IMU!U6,LBIF!U6,LPSY!U6,MIK!U6,MBG!U6,NEU!U6,PAR!U6,PM!U6,VVB!U6)</f>
        <v>0</v>
      </c>
      <c r="V6" s="4">
        <f>SUM(DEJL!V6,ZML!V6)</f>
        <v>2</v>
      </c>
      <c r="W6" s="4">
        <f>SUM(ADI!W6,BIET!W6,BICH!W6,BIO!W6,BIOM!W6,BMCH!W6,EXPCH!W6,FAT!W6,FYZ!W6,GER!W6,IMU!W6,LBIF!W6,LPSY!W6,MIK!W6,MBG!W6,NEU!W6,PAR!W6,PM!W6,VVB!W6)</f>
        <v>4</v>
      </c>
      <c r="X6" s="4">
        <f>SUM(ADI!X6,BIET!X6,BICH!X6,BIO!X6,BIOM!X6,BMCH!X6,DEJL!X6,EXPCH!X6,FAT!X6,FYZ!X6,GER!X6,IMU!X6,LBIF!X6,LPSY!X6,MIK!X6,MBG!X6,NEU!X6,PAR!X6,PM!X6,VVB!X6,ZML!X6)</f>
        <v>0</v>
      </c>
      <c r="Y6" s="3">
        <f t="shared" si="1"/>
        <v>6</v>
      </c>
      <c r="Z6" s="5"/>
      <c r="AA6" s="41">
        <v>10</v>
      </c>
      <c r="AB6" s="4">
        <v>9</v>
      </c>
      <c r="AC6" s="4">
        <v>6</v>
      </c>
      <c r="AD6" s="9">
        <f t="shared" si="0"/>
        <v>13</v>
      </c>
    </row>
    <row r="7" spans="1:30" x14ac:dyDescent="0.25">
      <c r="A7" s="10" t="s">
        <v>16</v>
      </c>
      <c r="B7" s="4">
        <f>SUM(ADI!B7,BIET!B7,BICH!B7,BIO!B7,BIOM!B7,BMCH!B7,DEJL!B7,EXPCH!B7,FAT!B7,FYZ!B7,GER!B7,IMU!B7,LBIF!B7,LPSY!B7,MIK!B7,MBG!B7,NEU!B7,PAR!B7,PM!B7,VVB!B7,ZML!B7)</f>
        <v>160</v>
      </c>
      <c r="C7" s="3">
        <f t="shared" si="2"/>
        <v>108</v>
      </c>
      <c r="D7" s="3">
        <f t="shared" si="3"/>
        <v>52</v>
      </c>
      <c r="E7" s="3">
        <f t="shared" si="4"/>
        <v>10</v>
      </c>
      <c r="F7" s="4">
        <f>SUM(ADI!F7,BIET!F7,BICH!F7,BIO!F7,BIOM!F7,BMCH!F7,DEJL!F7,EXPCH!F7,FAT!F7,FYZ!F7,GER!F7,IMU!F7,LBIF!F7,LPSY!F7,MIK!F7,MBG!F7,NEU!F7,PAR!F7,PM!F7,VVB!F7,ZML!F7)</f>
        <v>42</v>
      </c>
      <c r="G7" s="5">
        <f t="shared" si="5"/>
        <v>0.67500000000000004</v>
      </c>
      <c r="H7" s="5">
        <f t="shared" si="6"/>
        <v>0.32500000000000001</v>
      </c>
      <c r="I7" s="5">
        <f t="shared" si="7"/>
        <v>6.25E-2</v>
      </c>
      <c r="J7" s="6">
        <f t="shared" si="8"/>
        <v>0.19230769230769232</v>
      </c>
      <c r="K7" s="5">
        <f t="shared" si="9"/>
        <v>0.26250000000000001</v>
      </c>
      <c r="L7" s="6">
        <f t="shared" si="10"/>
        <v>0.80769230769230771</v>
      </c>
      <c r="M7" s="4">
        <f>SUM(ADI!M7,BIET!M7,BICH!M7,BIO!M7,BIOM!M7,BMCH!M7,DEJL!M7,EXPCH!M7,FAT!M7,FYZ!M7,GER!M7,IMU!M7,LBIF!M7,LPSY!M7,MIK!M7,MBG!M7,NEU!M7,PAR!M7,PM!M7,VVB!M7,ZML!M7)</f>
        <v>0</v>
      </c>
      <c r="N7" s="4">
        <f>SUM(ADI!N7,BIET!N7,BICH!N7,BIO!N7,BIOM!N7,BMCH!N7,DEJL!N7,EXPCH!N7,FAT!N7,FYZ!N7,GER!N7,IMU!N7,LBIF!N7,LPSY!N7,MIK!N7,MBG!N7,NEU!N7,PAR!N7,PM!N7,VVB!N7,ZML!N7)</f>
        <v>0</v>
      </c>
      <c r="O7" s="4">
        <f>SUM(ADI!O7,BIET!O7,BICH!O7,BIO!O7,BIOM!O7,BMCH!O7,DEJL!O7,EXPCH!O7,FAT!O7,FYZ!O7,GER!O7,IMU!O7,LBIF!O7,LPSY!O7,MIK!O7,MBG!O7,NEU!O7,PAR!O7,PM!O7,VVB!O7,ZML!O7)</f>
        <v>2</v>
      </c>
      <c r="P7" s="4">
        <f>SUM(ADI!P7,BIET!P7,BICH!P7,BIO!P7,BIOM!P7,BMCH!P7,DEJL!P7,EXPCH!P7,FAT!P7,FYZ!P7,GER!P7,IMU!P7,LBIF!P7,LPSY!P7,MIK!P7,MBG!P7,NEU!P7,PAR!P7,PM!P7,VVB!P7,ZML!P7)</f>
        <v>6</v>
      </c>
      <c r="Q7" s="7">
        <f>SUM(ADI!Q7,BIET!Q7,BICH!Q7,BIO!Q7,BIOM!Q7,BMCH!Q7,DEJL!Q7,EXPCH!Q7,FAT!Q7,FYZ!Q7,GER!Q7,IMU!Q7,LBIF!Q7,LPSY!Q7,MIK!Q7,MBG!Q7,NEU!Q7,PAR!Q7,PM!Q7,VVB!Q7,ZML!Q7)</f>
        <v>2</v>
      </c>
      <c r="R7" s="8">
        <f>SUM(ADI!R7,BIET!R7,BICH!R7,BIO!R7,BIOM!R7,BMCH!R7,DEJL!R7,EXPCH!R7,FAT!R7,FYZ!R7,GER!R7,IMU!R7,LBIF!R7,LPSY!R7,MIK!R7,MBG!R7,NEU!R7,PAR!R7,PM!R7,VVB!R7,ZML!R7)</f>
        <v>0</v>
      </c>
      <c r="S7" s="8">
        <f>SUM(ADI!S7,BIET!S7,BICH!S7,BIO!S7,BIOM!S7,BMCH!S7,DEJL!S7,EXPCH!S7,FAT!S7,FYZ!S7,GER!S7,IMU!S7,LBIF!S7,LPSY!S7,MIK!S7,MBG!S7,NEU!S7,PAR!S7,PM!S7,VVB!S7,ZML!S7)</f>
        <v>0</v>
      </c>
      <c r="T7" s="8">
        <f>SUM(ADI!T7,BIET!T7,BICH!T7,BIO!T7,BIOM!T7,BMCH!T7,DEJL!T7,EXPCH!T7,FAT!T7,FYZ!T7,GER!T7,IMU!T7,LBIF!T7,LPSY!T7,MIK!T7,MBG!T7,NEU!T7,PAR!T7,PM!T7,VVB!T7,ZML!T7)</f>
        <v>0</v>
      </c>
      <c r="U7" s="8">
        <f>SUM(ADI!U7,BIET!U7,BICH!U7,BIO!U7,BIOM!U7,BMCH!U7,EXPCH!U7,FAT!U7,FYZ!U7,GER!U7,IMU!U7,LBIF!U7,LPSY!U7,MIK!U7,MBG!U7,NEU!U7,PAR!U7,PM!U7,VVB!U7)</f>
        <v>0</v>
      </c>
      <c r="V7" s="4">
        <f>SUM(DEJL!V7,ZML!V7)</f>
        <v>1</v>
      </c>
      <c r="W7" s="4">
        <f>SUM(ADI!W7,BIET!W7,BICH!W7,BIO!W7,BIOM!W7,BMCH!W7,EXPCH!W7,FAT!W7,FYZ!W7,GER!W7,IMU!W7,LBIF!W7,LPSY!W7,MIK!W7,MBG!W7,NEU!W7,PAR!W7,PM!W7,VVB!W7)</f>
        <v>9</v>
      </c>
      <c r="X7" s="4">
        <f>SUM(ADI!X7,BIET!X7,BICH!X7,BIO!X7,BIOM!X7,BMCH!X7,DEJL!X7,EXPCH!X7,FAT!X7,FYZ!X7,GER!X7,IMU!X7,LBIF!X7,LPSY!X7,MIK!X7,MBG!X7,NEU!X7,PAR!X7,PM!X7,VVB!X7,ZML!X7)</f>
        <v>0</v>
      </c>
      <c r="Y7" s="3">
        <f t="shared" si="1"/>
        <v>10</v>
      </c>
      <c r="Z7" s="5"/>
      <c r="AA7" s="41">
        <v>16</v>
      </c>
      <c r="AB7" s="4">
        <v>11</v>
      </c>
      <c r="AC7" s="4">
        <v>7</v>
      </c>
      <c r="AD7" s="9">
        <f t="shared" si="0"/>
        <v>20</v>
      </c>
    </row>
    <row r="8" spans="1:30" x14ac:dyDescent="0.25">
      <c r="A8" s="10" t="s">
        <v>17</v>
      </c>
      <c r="B8" s="4">
        <f>SUM(ADI!B8,BIET!B8,BICH!B8,BIO!B8,BIOM!B8,BMCH!B8,DEJL!B8,EXPCH!B8,FAT!B8,FYZ!B8,GER!B8,IMU!B8,LBIF!B8,LPSY!B8,MIK!B8,MBG!B8,NEU!B8,PAR!B8,PM!B8,VVB!B8,ZML!B8)</f>
        <v>166</v>
      </c>
      <c r="C8" s="3">
        <f>B8-E8-F8</f>
        <v>103</v>
      </c>
      <c r="D8" s="3">
        <f t="shared" si="3"/>
        <v>63</v>
      </c>
      <c r="E8" s="3">
        <f t="shared" si="4"/>
        <v>25</v>
      </c>
      <c r="F8" s="4">
        <f>SUM(ADI!F8,BIET!F8,BICH!F8,BIO!F8,BIOM!F8,BMCH!F8,DEJL!F8,EXPCH!F8,FAT!F8,FYZ!F8,GER!F8,IMU!F8,LBIF!F8,LPSY!F8,MIK!F8,MBG!F8,NEU!F8,PAR!F8,PM!F8,VVB!F8,ZML!F8)</f>
        <v>38</v>
      </c>
      <c r="G8" s="5">
        <f t="shared" si="5"/>
        <v>0.62048192771084343</v>
      </c>
      <c r="H8" s="5">
        <f t="shared" si="6"/>
        <v>0.37951807228915663</v>
      </c>
      <c r="I8" s="5">
        <f t="shared" si="7"/>
        <v>0.15060240963855423</v>
      </c>
      <c r="J8" s="6">
        <f t="shared" si="8"/>
        <v>0.3968253968253968</v>
      </c>
      <c r="K8" s="5">
        <f t="shared" si="9"/>
        <v>0.2289156626506024</v>
      </c>
      <c r="L8" s="6">
        <f t="shared" si="10"/>
        <v>0.60317460317460314</v>
      </c>
      <c r="M8" s="4">
        <f>SUM(ADI!M8,BIET!M8,BICH!M8,BIO!M8,BIOM!M8,BMCH!M8,DEJL!M8,EXPCH!M8,FAT!M8,FYZ!M8,GER!M8,IMU!M8,LBIF!M8,LPSY!M8,MIK!M8,MBG!M8,NEU!M8,PAR!M8,PM!M8,VVB!M8,ZML!M8)</f>
        <v>0</v>
      </c>
      <c r="N8" s="4">
        <f>SUM(ADI!N8,BIET!N8,BICH!N8,BIO!N8,BIOM!N8,BMCH!N8,DEJL!N8,EXPCH!N8,FAT!N8,FYZ!N8,GER!N8,IMU!N8,LBIF!N8,LPSY!N8,MIK!N8,MBG!N8,NEU!N8,PAR!N8,PM!N8,VVB!N8,ZML!N8)</f>
        <v>0</v>
      </c>
      <c r="O8" s="4">
        <f>SUM(ADI!O8,BIET!O8,BICH!O8,BIO!O8,BIOM!O8,BMCH!O8,DEJL!O8,EXPCH!O8,FAT!O8,FYZ!O8,GER!O8,IMU!O8,LBIF!O8,LPSY!O8,MIK!O8,MBG!O8,NEU!O8,PAR!O8,PM!O8,VVB!O8,ZML!O8)</f>
        <v>1</v>
      </c>
      <c r="P8" s="4">
        <f>SUM(ADI!P8,BIET!P8,BICH!P8,BIO!P8,BIOM!P8,BMCH!P8,DEJL!P8,EXPCH!P8,FAT!P8,FYZ!P8,GER!P8,IMU!P8,LBIF!P8,LPSY!P8,MIK!P8,MBG!P8,NEU!P8,PAR!P8,PM!P8,VVB!P8,ZML!P8)</f>
        <v>9</v>
      </c>
      <c r="Q8" s="4">
        <f>SUM(ADI!Q8,BIET!Q8,BICH!Q8,BIO!Q8,BIOM!Q8,BMCH!Q8,DEJL!Q8,EXPCH!Q8,FAT!Q8,FYZ!Q8,GER!Q8,IMU!Q8,LBIF!Q8,LPSY!Q8,MIK!Q8,MBG!Q8,NEU!Q8,PAR!Q8,PM!Q8,VVB!Q8,ZML!Q8)</f>
        <v>9</v>
      </c>
      <c r="R8" s="7">
        <f>SUM(ADI!R8,BIET!R8,BICH!R8,BIO!R8,BIOM!R8,BMCH!R8,DEJL!R8,EXPCH!R8,FAT!R8,FYZ!R8,GER!R8,IMU!R8,LBIF!R8,LPSY!R8,MIK!R8,MBG!R8,NEU!R8,PAR!R8,PM!R8,VVB!R8,ZML!R8)</f>
        <v>6</v>
      </c>
      <c r="S8" s="8">
        <f>SUM(ADI!S8,BIET!S8,BICH!S8,BIO!S8,BIOM!S8,BMCH!S8,DEJL!S8,EXPCH!S8,FAT!S8,FYZ!S8,GER!S8,IMU!S8,LBIF!S8,LPSY!S8,MIK!S8,MBG!S8,NEU!S8,PAR!S8,PM!S8,VVB!S8,ZML!S8)</f>
        <v>0</v>
      </c>
      <c r="T8" s="8">
        <f>SUM(ADI!T8,BIET!T8,BICH!T8,BIO!T8,BIOM!T8,BMCH!T8,DEJL!T8,EXPCH!T8,FAT!T8,FYZ!T8,GER!T8,IMU!T8,LBIF!T8,LPSY!T8,MIK!T8,MBG!T8,NEU!T8,PAR!T8,PM!T8,VVB!T8,ZML!T8)</f>
        <v>0</v>
      </c>
      <c r="U8" s="8">
        <f>SUM(ADI!U8,BIET!U8,BICH!U8,BIO!U8,BIOM!U8,BMCH!U8,EXPCH!U8,FAT!U8,FYZ!U8,GER!U8,IMU!U8,LBIF!U8,LPSY!U8,MIK!U8,MBG!U8,NEU!U8,PAR!U8,PM!U8,VVB!U8)</f>
        <v>0</v>
      </c>
      <c r="V8" s="4">
        <f>SUM(DEJL!V8,ZML!V8)</f>
        <v>1</v>
      </c>
      <c r="W8" s="4">
        <f>SUM(ADI!W8,BIET!W8,BICH!W8,BIO!W8,BIOM!W8,BMCH!W8,EXPCH!W8,FAT!W8,FYZ!W8,GER!W8,IMU!W8,LBIF!W8,LPSY!W8,MIK!W8,MBG!W8,NEU!W8,PAR!W8,PM!W8,VVB!W8)</f>
        <v>17</v>
      </c>
      <c r="X8" s="4">
        <f>SUM(ADI!X8,BIET!X8,BICH!X8,BIO!X8,BIOM!X8,BMCH!X8,DEJL!X8,EXPCH!X8,FAT!X8,FYZ!X8,GER!X8,IMU!X8,LBIF!X8,LPSY!X8,MIK!X8,MBG!X8,NEU!X8,PAR!X8,PM!X8,VVB!X8,ZML!X8)</f>
        <v>0</v>
      </c>
      <c r="Y8" s="3">
        <f t="shared" si="1"/>
        <v>18</v>
      </c>
      <c r="Z8" s="11">
        <f t="shared" ref="Z8:Z13" si="11">Y8/B8</f>
        <v>0.10843373493975904</v>
      </c>
      <c r="AA8" s="41">
        <v>19</v>
      </c>
      <c r="AB8" s="4">
        <v>15</v>
      </c>
      <c r="AC8" s="4">
        <v>12</v>
      </c>
      <c r="AD8" s="9">
        <f t="shared" si="0"/>
        <v>22</v>
      </c>
    </row>
    <row r="9" spans="1:30" x14ac:dyDescent="0.25">
      <c r="A9" s="10" t="s">
        <v>18</v>
      </c>
      <c r="B9" s="4">
        <f>SUM(ADI!B9,BIET!B9,BICH!B9,BIO!B9,BIOM!B9,BMCH!B9,DEJL!B9,EXPCH!B9,FAT!B9,FYZ!B9,GER!B9,IMU!B9,LBIF!B9,LPSY!B9,MIK!B9,MBG!B9,NEU!B9,PAR!B9,PM!B9,VVB!B9,ZML!B9)</f>
        <v>139</v>
      </c>
      <c r="C9" s="3">
        <f t="shared" si="2"/>
        <v>71</v>
      </c>
      <c r="D9" s="3">
        <f t="shared" si="3"/>
        <v>68</v>
      </c>
      <c r="E9" s="3">
        <f t="shared" si="4"/>
        <v>24</v>
      </c>
      <c r="F9" s="4">
        <f>SUM(ADI!F9,BIET!F9,BICH!F9,BIO!F9,BIOM!F9,BMCH!F9,DEJL!F9,EXPCH!F9,FAT!F9,FYZ!F9,GER!F9,IMU!F9,LBIF!F9,LPSY!F9,MIK!F9,MBG!F9,NEU!F9,PAR!F9,PM!F9,VVB!F9,ZML!F9)</f>
        <v>44</v>
      </c>
      <c r="G9" s="11">
        <f t="shared" si="5"/>
        <v>0.51079136690647486</v>
      </c>
      <c r="H9" s="11">
        <f t="shared" si="6"/>
        <v>0.48920863309352519</v>
      </c>
      <c r="I9" s="5">
        <f t="shared" si="7"/>
        <v>0.17266187050359713</v>
      </c>
      <c r="J9" s="11">
        <f t="shared" si="8"/>
        <v>0.35294117647058826</v>
      </c>
      <c r="K9" s="5">
        <f t="shared" si="9"/>
        <v>0.31654676258992803</v>
      </c>
      <c r="L9" s="11">
        <f t="shared" si="10"/>
        <v>0.6470588235294118</v>
      </c>
      <c r="M9" s="4">
        <f>SUM(ADI!M9,BIET!M9,BICH!M9,BIO!M9,BIOM!M9,BMCH!M9,DEJL!M9,EXPCH!M9,FAT!M9,FYZ!M9,GER!M9,IMU!M9,LBIF!M9,LPSY!M9,MIK!M9,MBG!M9,NEU!M9,PAR!M9,PM!M9,VVB!M9,ZML!M9)</f>
        <v>0</v>
      </c>
      <c r="N9" s="4">
        <f>SUM(ADI!N9,BIET!N9,BICH!N9,BIO!N9,BIOM!N9,BMCH!N9,DEJL!N9,EXPCH!N9,FAT!N9,FYZ!N9,GER!N9,IMU!N9,LBIF!N9,LPSY!N9,MIK!N9,MBG!N9,NEU!N9,PAR!N9,PM!N9,VVB!N9,ZML!N9)</f>
        <v>1</v>
      </c>
      <c r="O9" s="4">
        <f>SUM(ADI!O9,BIET!O9,BICH!O9,BIO!O9,BIOM!O9,BMCH!O9,DEJL!O9,EXPCH!O9,FAT!O9,FYZ!O9,GER!O9,IMU!O9,LBIF!O9,LPSY!O9,MIK!O9,MBG!O9,NEU!O9,PAR!O9,PM!O9,VVB!O9,ZML!O9)</f>
        <v>1</v>
      </c>
      <c r="P9" s="4">
        <f>SUM(ADI!P9,BIET!P9,BICH!P9,BIO!P9,BIOM!P9,BMCH!P9,DEJL!P9,EXPCH!P9,FAT!P9,FYZ!P9,GER!P9,IMU!P9,LBIF!P9,LPSY!P9,MIK!P9,MBG!P9,NEU!P9,PAR!P9,PM!P9,VVB!P9,ZML!P9)</f>
        <v>5</v>
      </c>
      <c r="Q9" s="4">
        <f>SUM(ADI!Q9,BIET!Q9,BICH!Q9,BIO!Q9,BIOM!Q9,BMCH!Q9,DEJL!Q9,EXPCH!Q9,FAT!Q9,FYZ!Q9,GER!Q9,IMU!Q9,LBIF!Q9,LPSY!Q9,MIK!Q9,MBG!Q9,NEU!Q9,PAR!Q9,PM!Q9,VVB!Q9,ZML!Q9)</f>
        <v>8</v>
      </c>
      <c r="R9" s="4">
        <f>SUM(ADI!R9,BIET!R9,BICH!R9,BIO!R9,BIOM!R9,BMCH!R9,DEJL!R9,EXPCH!R9,FAT!R9,FYZ!R9,GER!R9,IMU!R9,LBIF!R9,LPSY!R9,MIK!R9,MBG!R9,NEU!R9,PAR!R9,PM!R9,VVB!R9,ZML!R9)</f>
        <v>4</v>
      </c>
      <c r="S9" s="7">
        <f>SUM(ADI!S9,BIET!S9,BICH!S9,BIO!S9,BIOM!S9,BMCH!S9,DEJL!S9,EXPCH!S9,FAT!S9,FYZ!S9,GER!S9,IMU!S9,LBIF!S9,LPSY!S9,MIK!S9,MBG!S9,NEU!S9,PAR!S9,PM!S9,VVB!S9,ZML!S9)</f>
        <v>5</v>
      </c>
      <c r="T9" s="8">
        <f>SUM(ADI!T9,BIET!T9,BICH!T9,BIO!T9,BIOM!T9,BMCH!T9,DEJL!T9,EXPCH!T9,FAT!T9,FYZ!T9,GER!T9,IMU!T9,LBIF!T9,LPSY!T9,MIK!T9,MBG!T9,NEU!T9,PAR!T9,PM!T9,VVB!T9,ZML!T9)</f>
        <v>0</v>
      </c>
      <c r="U9" s="8">
        <f>SUM(ADI!U9,BIET!U9,BICH!U9,BIO!U9,BIOM!U9,BMCH!U9,EXPCH!U9,FAT!U9,FYZ!U9,GER!U9,IMU!U9,LBIF!U9,LPSY!U9,MIK!U9,MBG!U9,NEU!U9,PAR!U9,PM!U9,VVB!U9)</f>
        <v>0</v>
      </c>
      <c r="V9" s="4">
        <f>SUM(DEJL!V9,ZML!V9)</f>
        <v>0</v>
      </c>
      <c r="W9" s="4">
        <f>SUM(ADI!W9,BIET!W9,BICH!W9,BIO!W9,BIOM!W9,BMCH!W9,EXPCH!W9,FAT!W9,FYZ!W9,GER!W9,IMU!W9,LBIF!W9,LPSY!W9,MIK!W9,MBG!W9,NEU!W9,PAR!W9,PM!W9,VVB!W9)</f>
        <v>15</v>
      </c>
      <c r="X9" s="4">
        <f>SUM(ADI!X9,BIET!X9,BICH!X9,BIO!X9,BIOM!X9,BMCH!X9,DEJL!X9,EXPCH!X9,FAT!X9,FYZ!X9,GER!X9,IMU!X9,LBIF!X9,LPSY!X9,MIK!X9,MBG!X9,NEU!X9,PAR!X9,PM!X9,VVB!X9,ZML!X9)</f>
        <v>0</v>
      </c>
      <c r="Y9" s="3">
        <f t="shared" si="1"/>
        <v>15</v>
      </c>
      <c r="Z9" s="11">
        <f t="shared" si="11"/>
        <v>0.1079136690647482</v>
      </c>
      <c r="AA9" s="41">
        <v>19</v>
      </c>
      <c r="AB9" s="4">
        <v>14</v>
      </c>
      <c r="AC9" s="4">
        <v>13</v>
      </c>
      <c r="AD9" s="9">
        <f t="shared" si="0"/>
        <v>20</v>
      </c>
    </row>
    <row r="10" spans="1:30" x14ac:dyDescent="0.25">
      <c r="A10" s="10" t="s">
        <v>19</v>
      </c>
      <c r="B10" s="4">
        <f>SUM(ADI!B10,BIET!B10,BICH!B10,BIO!B10,BIOM!B10,BMCH!B10,DEJL!B10,EXPCH!B10,FAT!B10,FYZ!B10,GER!B10,IMU!B10,LBIF!B10,LPSY!B10,MIK!B10,MBG!B10,NEU!B10,PAR!B10,PM!B10,VVB!B10,ZML!B10)</f>
        <v>135</v>
      </c>
      <c r="C10" s="3">
        <f t="shared" si="2"/>
        <v>66</v>
      </c>
      <c r="D10" s="3">
        <f t="shared" si="3"/>
        <v>69</v>
      </c>
      <c r="E10" s="3">
        <f t="shared" si="4"/>
        <v>34</v>
      </c>
      <c r="F10" s="4">
        <f>SUM(ADI!F10,BIET!F10,BICH!F10,BIO!F10,BIOM!F10,BMCH!F10,DEJL!F10,EXPCH!F10,FAT!F10,FYZ!F10,GER!F10,IMU!F10,LBIF!F10,LPSY!F10,MIK!F10,MBG!F10,NEU!F10,PAR!F10,PM!F10,VVB!F10,ZML!F10)</f>
        <v>35</v>
      </c>
      <c r="G10" s="11">
        <f t="shared" si="5"/>
        <v>0.48888888888888887</v>
      </c>
      <c r="H10" s="11">
        <f t="shared" si="6"/>
        <v>0.51111111111111107</v>
      </c>
      <c r="I10" s="5">
        <f t="shared" si="7"/>
        <v>0.25185185185185183</v>
      </c>
      <c r="J10" s="11">
        <f t="shared" si="8"/>
        <v>0.49275362318840582</v>
      </c>
      <c r="K10" s="5">
        <f t="shared" si="9"/>
        <v>0.25925925925925924</v>
      </c>
      <c r="L10" s="11">
        <f t="shared" si="10"/>
        <v>0.50724637681159424</v>
      </c>
      <c r="M10" s="4">
        <f>SUM(ADI!M10,BIET!M10,BICH!M10,BIO!M10,BIOM!M10,BMCH!M10,DEJL!M10,EXPCH!M10,FAT!M10,FYZ!M10,GER!M10,IMU!M10,LBIF!M10,LPSY!M10,MIK!M10,MBG!M10,NEU!M10,PAR!M10,PM!M10,VVB!M10,ZML!M10)</f>
        <v>0</v>
      </c>
      <c r="N10" s="4">
        <f>SUM(ADI!N10,BIET!N10,BICH!N10,BIO!N10,BIOM!N10,BMCH!N10,DEJL!N10,EXPCH!N10,FAT!N10,FYZ!N10,GER!N10,IMU!N10,LBIF!N10,LPSY!N10,MIK!N10,MBG!N10,NEU!N10,PAR!N10,PM!N10,VVB!N10,ZML!N10)</f>
        <v>0</v>
      </c>
      <c r="O10" s="4">
        <f>SUM(ADI!O10,BIET!O10,BICH!O10,BIO!O10,BIOM!O10,BMCH!O10,DEJL!O10,EXPCH!O10,FAT!O10,FYZ!O10,GER!O10,IMU!O10,LBIF!O10,LPSY!O10,MIK!O10,MBG!O10,NEU!O10,PAR!O10,PM!O10,VVB!O10,ZML!O10)</f>
        <v>2</v>
      </c>
      <c r="P10" s="4">
        <f>SUM(ADI!P10,BIET!P10,BICH!P10,BIO!P10,BIOM!P10,BMCH!P10,DEJL!P10,EXPCH!P10,FAT!P10,FYZ!P10,GER!P10,IMU!P10,LBIF!P10,LPSY!P10,MIK!P10,MBG!P10,NEU!P10,PAR!P10,PM!P10,VVB!P10,ZML!P10)</f>
        <v>6</v>
      </c>
      <c r="Q10" s="4">
        <f>SUM(ADI!Q10,BIET!Q10,BICH!Q10,BIO!Q10,BIOM!Q10,BMCH!Q10,DEJL!Q10,EXPCH!Q10,FAT!Q10,FYZ!Q10,GER!Q10,IMU!Q10,LBIF!Q10,LPSY!Q10,MIK!Q10,MBG!Q10,NEU!Q10,PAR!Q10,PM!Q10,VVB!Q10,ZML!Q10)</f>
        <v>5</v>
      </c>
      <c r="R10" s="4">
        <f>SUM(ADI!R10,BIET!R10,BICH!R10,BIO!R10,BIOM!R10,BMCH!R10,DEJL!R10,EXPCH!R10,FAT!R10,FYZ!R10,GER!R10,IMU!R10,LBIF!R10,LPSY!R10,MIK!R10,MBG!R10,NEU!R10,PAR!R10,PM!R10,VVB!R10,ZML!R10)</f>
        <v>8</v>
      </c>
      <c r="S10" s="4">
        <f>SUM(ADI!S10,BIET!S10,BICH!S10,BIO!S10,BIOM!S10,BMCH!S10,DEJL!S10,EXPCH!S10,FAT!S10,FYZ!S10,GER!S10,IMU!S10,LBIF!S10,LPSY!S10,MIK!S10,MBG!S10,NEU!S10,PAR!S10,PM!S10,VVB!S10,ZML!S10)</f>
        <v>12</v>
      </c>
      <c r="T10" s="7">
        <f>SUM(ADI!T10,BIET!T10,BICH!T10,BIO!T10,BIOM!T10,BMCH!T10,DEJL!T10,EXPCH!T10,FAT!T10,FYZ!T10,GER!T10,IMU!T10,LBIF!T10,LPSY!T10,MIK!T10,MBG!T10,NEU!T10,PAR!T10,PM!T10,VVB!T10,ZML!T10)</f>
        <v>1</v>
      </c>
      <c r="U10" s="8">
        <f>SUM(ADI!U10,BIET!U10,BICH!U10,BIO!U10,BIOM!U10,BMCH!U10,EXPCH!U10,FAT!U10,FYZ!U10,GER!U10,IMU!U10,LBIF!U10,LPSY!U10,MIK!U10,MBG!U10,NEU!U10,PAR!U10,PM!U10,VVB!U10)</f>
        <v>0</v>
      </c>
      <c r="V10" s="4">
        <f>SUM(DEJL!V10,ZML!V10)</f>
        <v>3</v>
      </c>
      <c r="W10" s="4">
        <f>SUM(ADI!W10,BIET!W10,BICH!W10,BIO!W10,BIOM!W10,BMCH!W10,EXPCH!W10,FAT!W10,FYZ!W10,GER!W10,IMU!W10,LBIF!W10,LPSY!W10,MIK!W10,MBG!W10,NEU!W10,PAR!W10,PM!W10,VVB!W10)</f>
        <v>10</v>
      </c>
      <c r="X10" s="4">
        <f>SUM(ADI!X10,BIET!X10,BICH!X10,BIO!X10,BIOM!X10,BMCH!X10,DEJL!X10,EXPCH!X10,FAT!X10,FYZ!X10,GER!X10,IMU!X10,LBIF!X10,LPSY!X10,MIK!X10,MBG!X10,NEU!X10,PAR!X10,PM!X10,VVB!X10,ZML!X10)</f>
        <v>0</v>
      </c>
      <c r="Y10" s="3">
        <f t="shared" si="1"/>
        <v>13</v>
      </c>
      <c r="Z10" s="11">
        <f t="shared" si="11"/>
        <v>9.6296296296296297E-2</v>
      </c>
      <c r="AA10" s="41">
        <v>29</v>
      </c>
      <c r="AB10" s="4">
        <v>14</v>
      </c>
      <c r="AC10" s="4">
        <v>13</v>
      </c>
      <c r="AD10" s="9">
        <f t="shared" si="0"/>
        <v>30</v>
      </c>
    </row>
    <row r="11" spans="1:30" x14ac:dyDescent="0.25">
      <c r="A11" s="10" t="s">
        <v>20</v>
      </c>
      <c r="B11" s="4">
        <f>SUM(ADI!B11,BIET!B11,BICH!B11,BIO!B11,BIOM!B11,BMCH!B11,DEJL!B11,EXPCH!B11,FAT!B11,FYZ!B11,GER!B11,IMU!B11,LBIF!B11,LPSY!B11,MIK!B11,MBG!B11,NEU!B11,PAR!B11,PM!B11,VVB!B11,ZML!B11)</f>
        <v>137</v>
      </c>
      <c r="C11" s="3">
        <f t="shared" si="2"/>
        <v>45</v>
      </c>
      <c r="D11" s="3">
        <f t="shared" si="3"/>
        <v>92</v>
      </c>
      <c r="E11" s="3">
        <f>SUM(M11:U11)</f>
        <v>40</v>
      </c>
      <c r="F11" s="4">
        <f>SUM(ADI!F11,BIET!F11,BICH!F11,BIO!F11,BIOM!F11,BMCH!F11,DEJL!F11,EXPCH!F11,FAT!F11,FYZ!F11,GER!F11,IMU!F11,LBIF!F11,LPSY!F11,MIK!F11,MBG!F11,NEU!F11,PAR!F11,PM!F11,VVB!F11,ZML!F11)</f>
        <v>52</v>
      </c>
      <c r="G11" s="11">
        <f t="shared" si="5"/>
        <v>0.32846715328467152</v>
      </c>
      <c r="H11" s="11">
        <f t="shared" si="6"/>
        <v>0.67153284671532842</v>
      </c>
      <c r="I11" s="5">
        <f t="shared" si="7"/>
        <v>0.29197080291970801</v>
      </c>
      <c r="J11" s="11">
        <f t="shared" si="8"/>
        <v>0.43478260869565216</v>
      </c>
      <c r="K11" s="5">
        <f t="shared" si="9"/>
        <v>0.37956204379562042</v>
      </c>
      <c r="L11" s="11">
        <f t="shared" si="10"/>
        <v>0.56521739130434778</v>
      </c>
      <c r="M11" s="4">
        <f>SUM(ADI!M11,BIET!M11,BICH!M11,BIO!M11,BIOM!M11,BMCH!M11,DEJL!M11,EXPCH!M11,FAT!M11,FYZ!M11,GER!M11,IMU!M11,LBIF!M11,LPSY!M11,MIK!M11,MBG!M11,NEU!M11,PAR!M11,PM!M11,VVB!M11,ZML!M11)</f>
        <v>0</v>
      </c>
      <c r="N11" s="4">
        <f>SUM(ADI!N11,BIET!N11,BICH!N11,BIO!N11,BIOM!N11,BMCH!N11,DEJL!N11,EXPCH!N11,FAT!N11,FYZ!N11,GER!N11,IMU!N11,LBIF!N11,LPSY!N11,MIK!N11,MBG!N11,NEU!N11,PAR!N11,PM!N11,VVB!N11,ZML!N11)</f>
        <v>0</v>
      </c>
      <c r="O11" s="4">
        <f>SUM(ADI!O11,BIET!O11,BICH!O11,BIO!O11,BIOM!O11,BMCH!O11,DEJL!O11,EXPCH!O11,FAT!O11,FYZ!O11,GER!O11,IMU!O11,LBIF!O11,LPSY!O11,MIK!O11,MBG!O11,NEU!O11,PAR!O11,PM!O11,VVB!O11,ZML!O11)</f>
        <v>0</v>
      </c>
      <c r="P11" s="4">
        <f>SUM(ADI!P11,BIET!P11,BICH!P11,BIO!P11,BIOM!P11,BMCH!P11,DEJL!P11,EXPCH!P11,FAT!P11,FYZ!P11,GER!P11,IMU!P11,LBIF!P11,LPSY!P11,MIK!P11,MBG!P11,NEU!P11,PAR!P11,PM!P11,VVB!P11,ZML!P11)</f>
        <v>1</v>
      </c>
      <c r="Q11" s="4">
        <f>SUM(ADI!Q11,BIET!Q11,BICH!Q11,BIO!Q11,BIOM!Q11,BMCH!Q11,DEJL!Q11,EXPCH!Q11,FAT!Q11,FYZ!Q11,GER!Q11,IMU!Q11,LBIF!Q11,LPSY!Q11,MIK!Q11,MBG!Q11,NEU!Q11,PAR!Q11,PM!Q11,VVB!Q11,ZML!Q11)</f>
        <v>5</v>
      </c>
      <c r="R11" s="4">
        <f>SUM(ADI!R11,BIET!R11,BICH!R11,BIO!R11,BIOM!R11,BMCH!R11,DEJL!R11,EXPCH!R11,FAT!R11,FYZ!R11,GER!R11,IMU!R11,LBIF!R11,LPSY!R11,MIK!R11,MBG!R11,NEU!R11,PAR!R11,PM!R11,VVB!R11,ZML!R11)</f>
        <v>10</v>
      </c>
      <c r="S11" s="4">
        <f>SUM(ADI!S11,BIET!S11,BICH!S11,BIO!S11,BIOM!S11,BMCH!S11,DEJL!S11,EXPCH!S11,FAT!S11,FYZ!S11,GER!S11,IMU!S11,LBIF!S11,LPSY!S11,MIK!S11,MBG!S11,NEU!S11,PAR!S11,PM!S11,VVB!S11,ZML!S11)</f>
        <v>7</v>
      </c>
      <c r="T11" s="4">
        <f>SUM(ADI!T11,BIET!T11,BICH!T11,BIO!T11,BIOM!T11,BMCH!T11,DEJL!T11,EXPCH!T11,FAT!T11,FYZ!T11,GER!T11,IMU!T11,LBIF!T11,LPSY!T11,MIK!T11,MBG!T11,NEU!T11,PAR!T11,PM!T11,VVB!T11,ZML!T11)</f>
        <v>11</v>
      </c>
      <c r="U11" s="7">
        <f>SUM(ADI!U11,BIET!U11,BICH!U11,BIO!U11,BIOM!U11,BMCH!U11,EXPCH!U11,FAT!U11,FYZ!U11,GER!U11,IMU!U11,LBIF!U11,LPSY!U11,MIK!U11,MBG!U11,NEU!U11,PAR!U11,PM!U11,VVB!U11)</f>
        <v>6</v>
      </c>
      <c r="V11" s="4">
        <f>SUM(DEJL!V11,ZML!V11)</f>
        <v>0</v>
      </c>
      <c r="W11" s="4">
        <f>SUM(ADI!W11,BIET!W11,BICH!W11,BIO!W11,BIOM!W11,BMCH!W11,EXPCH!W11,FAT!W11,FYZ!W11,GER!W11,IMU!W11,LBIF!W11,LPSY!W11,MIK!W11,MBG!W11,NEU!W11,PAR!W11,PM!W11,VVB!W11)</f>
        <v>6</v>
      </c>
      <c r="X11" s="4">
        <f>SUM(ADI!X11,BIET!X11,BICH!X11,BIO!X11,BIOM!X11,BMCH!X11,DEJL!X11,EXPCH!X11,FAT!X11,FYZ!X11,GER!X11,IMU!X11,LBIF!X11,LPSY!X11,MIK!X11,MBG!X11,NEU!X11,PAR!X11,PM!X11,VVB!X11,ZML!X11)</f>
        <v>0</v>
      </c>
      <c r="Y11" s="3">
        <f t="shared" si="1"/>
        <v>6</v>
      </c>
      <c r="Z11" s="11">
        <f t="shared" si="11"/>
        <v>4.3795620437956206E-2</v>
      </c>
      <c r="AA11" s="41">
        <v>16</v>
      </c>
      <c r="AB11" s="4">
        <v>7</v>
      </c>
      <c r="AC11" s="4">
        <v>4</v>
      </c>
      <c r="AD11" s="9">
        <f t="shared" si="0"/>
        <v>19</v>
      </c>
    </row>
    <row r="12" spans="1:30" x14ac:dyDescent="0.25">
      <c r="A12" s="10" t="s">
        <v>21</v>
      </c>
      <c r="B12" s="4">
        <f>SUM(ADI!B12,BIET!B12,BICH!B12,BIO!B12,BIOM!B12,BMCH!B12,DEJL!B12,EXPCH!B12,FAT!B12,FYZ!B12,GER!B12,IMU!B12,LBIF!B12,LPSY!B12,MIK!B12,MBG!B12,NEU!B12,PAR!B12,PM!B12,VVB!B12,ZML!B12)</f>
        <v>133</v>
      </c>
      <c r="C12" s="3">
        <f t="shared" si="2"/>
        <v>14</v>
      </c>
      <c r="D12" s="3">
        <f t="shared" si="3"/>
        <v>119</v>
      </c>
      <c r="E12" s="3">
        <f t="shared" si="4"/>
        <v>55</v>
      </c>
      <c r="F12" s="4">
        <f>SUM(ADI!F12,BIET!F12,BICH!F12,BIO!F12,BIOM!F12,BMCH!F12,DEJL!F12,EXPCH!F12,FAT!F12,FYZ!F12,GER!F12,IMU!F12,LBIF!F12,LPSY!F12,MIK!F12,MBG!F12,NEU!F12,PAR!F12,PM!F12,VVB!F12,ZML!F12)</f>
        <v>64</v>
      </c>
      <c r="G12" s="11">
        <f t="shared" si="5"/>
        <v>0.10526315789473684</v>
      </c>
      <c r="H12" s="11">
        <f t="shared" si="6"/>
        <v>0.89473684210526316</v>
      </c>
      <c r="I12" s="5">
        <f t="shared" si="7"/>
        <v>0.41353383458646614</v>
      </c>
      <c r="J12" s="11">
        <f t="shared" si="8"/>
        <v>0.46218487394957986</v>
      </c>
      <c r="K12" s="5">
        <f t="shared" si="9"/>
        <v>0.48120300751879697</v>
      </c>
      <c r="L12" s="11">
        <f t="shared" si="10"/>
        <v>0.53781512605042014</v>
      </c>
      <c r="M12" s="4">
        <f>SUM(ADI!M12,BIET!M12,BICH!M12,BIO!M12,BIOM!M12,BMCH!M12,DEJL!M12,EXPCH!M12,FAT!M12,FYZ!M12,GER!M12,IMU!M12,LBIF!M12,LPSY!M12,MIK!M12,MBG!M12,NEU!M12,PAR!M12,PM!M12,VVB!M12,ZML!M12)</f>
        <v>1</v>
      </c>
      <c r="N12" s="4">
        <f>SUM(ADI!N12,BIET!N12,BICH!N12,BIO!N12,BIOM!N12,BMCH!N12,DEJL!N12,EXPCH!N12,FAT!N12,FYZ!N12,GER!N12,IMU!N12,LBIF!N12,LPSY!N12,MIK!N12,MBG!N12,NEU!N12,PAR!N12,PM!N12,VVB!N12,ZML!N12)</f>
        <v>0</v>
      </c>
      <c r="O12" s="4">
        <f>SUM(ADI!O12,BIET!O12,BICH!O12,BIO!O12,BIOM!O12,BMCH!O12,DEJL!O12,EXPCH!O12,FAT!O12,FYZ!O12,GER!O12,IMU!O12,LBIF!O12,LPSY!O12,MIK!O12,MBG!O12,NEU!O12,PAR!O12,PM!O12,VVB!O12,ZML!O12)</f>
        <v>2</v>
      </c>
      <c r="P12" s="4">
        <f>SUM(ADI!P12,BIET!P12,BICH!P12,BIO!P12,BIOM!P12,BMCH!P12,DEJL!P12,EXPCH!P12,FAT!P12,FYZ!P12,GER!P12,IMU!P12,LBIF!P12,LPSY!P12,MIK!P12,MBG!P12,NEU!P12,PAR!P12,PM!P12,VVB!P12,ZML!P12)</f>
        <v>3</v>
      </c>
      <c r="Q12" s="4">
        <f>SUM(ADI!Q12,BIET!Q12,BICH!Q12,BIO!Q12,BIOM!Q12,BMCH!Q12,DEJL!Q12,EXPCH!Q12,FAT!Q12,FYZ!Q12,GER!Q12,IMU!Q12,LBIF!Q12,LPSY!Q12,MIK!Q12,MBG!Q12,NEU!Q12,PAR!Q12,PM!Q12,VVB!Q12,ZML!Q12)</f>
        <v>5</v>
      </c>
      <c r="R12" s="4">
        <f>SUM(ADI!R12,BIET!R12,BICH!R12,BIO!R12,BIOM!R12,BMCH!R12,DEJL!R12,EXPCH!R12,FAT!R12,FYZ!R12,GER!R12,IMU!R12,LBIF!R12,LPSY!R12,MIK!R12,MBG!R12,NEU!R12,PAR!R12,PM!R12,VVB!R12,ZML!R12)</f>
        <v>6</v>
      </c>
      <c r="S12" s="4">
        <f>SUM(ADI!S12,BIET!S12,BICH!S12,BIO!S12,BIOM!S12,BMCH!S12,DEJL!S12,EXPCH!S12,FAT!S12,FYZ!S12,GER!S12,IMU!S12,LBIF!S12,LPSY!S12,MIK!S12,MBG!S12,NEU!S12,PAR!S12,PM!S12,VVB!S12,ZML!S12)</f>
        <v>8</v>
      </c>
      <c r="T12" s="4">
        <f>SUM(ADI!T12,BIET!T12,BICH!T12,BIO!T12,BIOM!T12,BMCH!T12,DEJL!T12,EXPCH!T12,FAT!T12,FYZ!T12,GER!T12,IMU!T12,LBIF!T12,LPSY!T12,MIK!T12,MBG!T12,NEU!T12,PAR!T12,PM!T12,VVB!T12,ZML!T12)</f>
        <v>10</v>
      </c>
      <c r="U12" s="4">
        <f>SUM(ADI!U12,BIET!U12,BICH!U12,BIO!U12,BIOM!U12,BMCH!U12,EXPCH!U12,FAT!U12,FYZ!U12,GER!U12,IMU!U12,LBIF!U12,LPSY!U12,MIK!U12,MBG!U12,NEU!U12,PAR!U12,PM!U12,VVB!U12)</f>
        <v>20</v>
      </c>
      <c r="V12" s="4">
        <f>SUM(DEJL!V12,ZML!V12)</f>
        <v>0</v>
      </c>
      <c r="W12" s="4">
        <f>SUM(ADI!W12,BIET!W12,BICH!W12,BIO!W12,BIOM!W12,BMCH!W12,EXPCH!W12,FAT!W12,FYZ!W12,GER!W12,IMU!W12,LBIF!W12,LPSY!W12,MIK!W12,MBG!W12,NEU!W12,PAR!W12,PM!W12,VVB!W12)</f>
        <v>10</v>
      </c>
      <c r="X12" s="4">
        <f>SUM(ADI!X12,BIET!X12,BICH!X12,BIO!X12,BIOM!X12,BMCH!X12,DEJL!X12,EXPCH!X12,FAT!X12,FYZ!X12,GER!X12,IMU!X12,LBIF!X12,LPSY!X12,MIK!X12,MBG!X12,NEU!X12,PAR!X12,PM!X12,VVB!X12,ZML!X12)</f>
        <v>0</v>
      </c>
      <c r="Y12" s="3">
        <f t="shared" si="1"/>
        <v>10</v>
      </c>
      <c r="Z12" s="11">
        <f t="shared" si="11"/>
        <v>7.5187969924812026E-2</v>
      </c>
      <c r="AA12" s="41">
        <v>19</v>
      </c>
      <c r="AB12" s="4">
        <v>5</v>
      </c>
      <c r="AC12" s="4">
        <v>5</v>
      </c>
      <c r="AD12" s="9">
        <f t="shared" si="0"/>
        <v>19</v>
      </c>
    </row>
    <row r="13" spans="1:30" x14ac:dyDescent="0.25">
      <c r="A13" s="14" t="s">
        <v>22</v>
      </c>
      <c r="B13" s="4">
        <f>SUM(ADI!B13,BIET!B13,BICH!B13,BIO!B13,BIOM!B13,BMCH!B13,DEJL!B13,EXPCH!B13,FAT!B13,FYZ!B13,GER!B13,IMU!B13,LBIF!B13,LPSY!B13,MIK!B13,MBG!B13,NEU!B13,PAR!B13,PM!B13,VVB!B13,ZML!B13)</f>
        <v>160</v>
      </c>
      <c r="C13" s="3">
        <f t="shared" si="2"/>
        <v>11</v>
      </c>
      <c r="D13" s="3">
        <f t="shared" si="3"/>
        <v>149</v>
      </c>
      <c r="E13" s="3">
        <f>SUM(M13:U13)</f>
        <v>59</v>
      </c>
      <c r="F13" s="4">
        <f>SUM(ADI!F13,BIET!F13,BICH!F13,BIO!F13,BIOM!F13,BMCH!F13,DEJL!F13,EXPCH!F13,FAT!F13,FYZ!F13,GER!F13,IMU!F13,LBIF!F13,LPSY!F13,MIK!F13,MBG!F13,NEU!F13,PAR!F13,PM!F13,VVB!F13,ZML!F13)</f>
        <v>90</v>
      </c>
      <c r="G13" s="11">
        <f t="shared" si="5"/>
        <v>6.8750000000000006E-2</v>
      </c>
      <c r="H13" s="11">
        <f t="shared" si="6"/>
        <v>0.93125000000000002</v>
      </c>
      <c r="I13" s="5">
        <f t="shared" si="7"/>
        <v>0.36875000000000002</v>
      </c>
      <c r="J13" s="11">
        <f t="shared" si="8"/>
        <v>0.39597315436241609</v>
      </c>
      <c r="K13" s="5">
        <f t="shared" si="9"/>
        <v>0.5625</v>
      </c>
      <c r="L13" s="11">
        <f t="shared" si="10"/>
        <v>0.60402684563758391</v>
      </c>
      <c r="M13" s="4">
        <f>SUM(ADI!M13,BIET!M13,BICH!M13,BIO!M13,BIOM!M13,BMCH!M13,DEJL!M13,EXPCH!M13,FAT!M13,FYZ!M13,GER!M13,IMU!M13,LBIF!M13,LPSY!M13,MIK!M13,MBG!M13,NEU!M13,PAR!M13,PM!M13,VVB!M13,ZML!M13)</f>
        <v>0</v>
      </c>
      <c r="N13" s="4">
        <f>SUM(ADI!N13,BIET!N13,BICH!N13,BIO!N13,BIOM!N13,BMCH!N13,DEJL!N13,EXPCH!N13,FAT!N13,FYZ!N13,GER!N13,IMU!N13,LBIF!N13,LPSY!N13,MIK!N13,MBG!N13,NEU!N13,PAR!N13,PM!N13,VVB!N13,ZML!N13)</f>
        <v>0</v>
      </c>
      <c r="O13" s="4">
        <f>SUM(ADI!O13,BIET!O13,BICH!O13,BIO!O13,BIOM!O13,BMCH!O13,DEJL!O13,EXPCH!O13,FAT!O13,FYZ!O13,GER!O13,IMU!O13,LBIF!O13,LPSY!O13,MIK!O13,MBG!O13,NEU!O13,PAR!O13,PM!O13,VVB!O13,ZML!O13)</f>
        <v>1</v>
      </c>
      <c r="P13" s="4">
        <f>SUM(ADI!P13,BIET!P13,BICH!P13,BIO!P13,BIOM!P13,BMCH!P13,DEJL!P13,EXPCH!P13,FAT!P13,FYZ!P13,GER!P13,IMU!P13,LBIF!P13,LPSY!P13,MIK!P13,MBG!P13,NEU!P13,PAR!P13,PM!P13,VVB!P13,ZML!P13)</f>
        <v>3</v>
      </c>
      <c r="Q13" s="4">
        <f>SUM(ADI!Q13,BIET!Q13,BICH!Q13,BIO!Q13,BIOM!Q13,BMCH!Q13,DEJL!Q13,EXPCH!Q13,FAT!Q13,FYZ!Q13,GER!Q13,IMU!Q13,LBIF!Q13,LPSY!Q13,MIK!Q13,MBG!Q13,NEU!Q13,PAR!Q13,PM!Q13,VVB!Q13,ZML!Q13)</f>
        <v>4</v>
      </c>
      <c r="R13" s="4">
        <f>SUM(ADI!R13,BIET!R13,BICH!R13,BIO!R13,BIOM!R13,BMCH!R13,DEJL!R13,EXPCH!R13,FAT!R13,FYZ!R13,GER!R13,IMU!R13,LBIF!R13,LPSY!R13,MIK!R13,MBG!R13,NEU!R13,PAR!R13,PM!R13,VVB!R13,ZML!R13)</f>
        <v>11</v>
      </c>
      <c r="S13" s="4">
        <f>SUM(ADI!S13,BIET!S13,BICH!S13,BIO!S13,BIOM!S13,BMCH!S13,DEJL!S13,EXPCH!S13,FAT!S13,FYZ!S13,GER!S13,IMU!S13,LBIF!S13,LPSY!S13,MIK!S13,MBG!S13,NEU!S13,PAR!S13,PM!S13,VVB!S13,ZML!S13)</f>
        <v>8</v>
      </c>
      <c r="T13" s="4">
        <f>SUM(ADI!T13,BIET!T13,BICH!T13,BIO!T13,BIOM!T13,BMCH!T13,DEJL!T13,EXPCH!T13,FAT!T13,FYZ!T13,GER!T13,IMU!T13,LBIF!T13,LPSY!T13,MIK!T13,MBG!T13,NEU!T13,PAR!T13,PM!T13,VVB!T13,ZML!T13)</f>
        <v>9</v>
      </c>
      <c r="U13" s="4">
        <f>SUM(ADI!U13,BIET!U13,BICH!U13,BIO!U13,BIOM!U13,BMCH!U13,EXPCH!U13,FAT!U13,FYZ!U13,GER!U13,IMU!U13,LBIF!U13,LPSY!U13,MIK!U13,MBG!U13,NEU!U13,PAR!U13,PM!U13,VVB!U13)</f>
        <v>23</v>
      </c>
      <c r="V13" s="4">
        <f>SUM(DEJL!V13,ZML!V13)</f>
        <v>0</v>
      </c>
      <c r="W13" s="4">
        <f>SUM(ADI!W13,BIET!W13,BICH!W13,BIO!W13,BIOM!W13,BMCH!W13,EXPCH!W13,FAT!W13,FYZ!W13,GER!W13,IMU!W13,LBIF!W13,LPSY!W13,MIK!W13,MBG!W13,NEU!W13,PAR!W13,PM!W13,VVB!W13)</f>
        <v>8</v>
      </c>
      <c r="X13" s="4">
        <f>SUM(ADI!X13,BIET!X13,BICH!X13,BIO!X13,BIOM!X13,BMCH!X13,DEJL!X13,EXPCH!X13,FAT!X13,FYZ!X13,GER!X13,IMU!X13,LBIF!X13,LPSY!X13,MIK!X13,MBG!X13,NEU!X13,PAR!X13,PM!X13,VVB!X13,ZML!X13)</f>
        <v>0</v>
      </c>
      <c r="Y13" s="3">
        <f t="shared" si="1"/>
        <v>8</v>
      </c>
      <c r="Z13" s="11">
        <f t="shared" si="11"/>
        <v>0.05</v>
      </c>
      <c r="AA13" s="41">
        <v>37</v>
      </c>
      <c r="AB13" s="4">
        <v>10</v>
      </c>
      <c r="AC13" s="4">
        <v>9</v>
      </c>
      <c r="AD13" s="9"/>
    </row>
    <row r="15" spans="1:30" s="15" customFormat="1" ht="15.75" x14ac:dyDescent="0.25">
      <c r="A15" s="16" t="s">
        <v>40</v>
      </c>
    </row>
    <row r="16" spans="1:30" s="15" customFormat="1" x14ac:dyDescent="0.25">
      <c r="A16" s="46" t="s">
        <v>42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s="15" customFormat="1" x14ac:dyDescent="0.25">
      <c r="A17" s="46" t="s">
        <v>41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15" customFormat="1" x14ac:dyDescent="0.25">
      <c r="A18" s="46" t="s">
        <v>43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15" customFormat="1" x14ac:dyDescent="0.25">
      <c r="A19" s="46" t="s">
        <v>44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s="15" customFormat="1" x14ac:dyDescent="0.25">
      <c r="A20" s="46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s="15" customFormat="1" x14ac:dyDescent="0.25">
      <c r="A21" s="46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s="15" customFormat="1" x14ac:dyDescent="0.25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15" customFormat="1" ht="30" customHeight="1" x14ac:dyDescent="0.25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s="15" customFormat="1" x14ac:dyDescent="0.25">
      <c r="A24" s="46" t="s">
        <v>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15" customFormat="1" ht="30" customHeight="1" x14ac:dyDescent="0.25">
      <c r="A25" s="46" t="s">
        <v>49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s="15" customFormat="1" x14ac:dyDescent="0.25">
      <c r="A26" s="46" t="s">
        <v>50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s="15" customFormat="1" x14ac:dyDescent="0.25">
      <c r="A27" s="46" t="s">
        <v>53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s="15" customFormat="1" x14ac:dyDescent="0.25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s="15" customFormat="1" ht="27.75" customHeight="1" x14ac:dyDescent="0.25">
      <c r="A29" s="46" t="s">
        <v>54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s="15" customFormat="1" ht="31.5" customHeight="1" x14ac:dyDescent="0.25">
      <c r="A30" s="46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s="15" customFormat="1" x14ac:dyDescent="0.25">
      <c r="A31" s="46" t="s">
        <v>55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s="12" customFormat="1" x14ac:dyDescent="0.25"/>
    <row r="33" spans="1:1" s="12" customFormat="1" x14ac:dyDescent="0.25">
      <c r="A33" s="13" t="s">
        <v>23</v>
      </c>
    </row>
    <row r="34" spans="1:1" s="12" customFormat="1" x14ac:dyDescent="0.25"/>
    <row r="35" spans="1:1" s="12" customFormat="1" x14ac:dyDescent="0.25"/>
    <row r="36" spans="1:1" s="12" customFormat="1" x14ac:dyDescent="0.25"/>
    <row r="37" spans="1:1" s="12" customFormat="1" x14ac:dyDescent="0.25"/>
    <row r="38" spans="1:1" s="12" customFormat="1" x14ac:dyDescent="0.25"/>
    <row r="39" spans="1:1" s="12" customFormat="1" x14ac:dyDescent="0.25"/>
    <row r="40" spans="1:1" s="12" customFormat="1" x14ac:dyDescent="0.25"/>
    <row r="41" spans="1:1" s="12" customFormat="1" x14ac:dyDescent="0.25"/>
    <row r="42" spans="1:1" s="12" customFormat="1" x14ac:dyDescent="0.25"/>
    <row r="43" spans="1:1" s="12" customFormat="1" x14ac:dyDescent="0.25"/>
    <row r="44" spans="1:1" s="12" customFormat="1" x14ac:dyDescent="0.25"/>
    <row r="45" spans="1:1" s="12" customFormat="1" x14ac:dyDescent="0.25"/>
    <row r="46" spans="1:1" s="12" customFormat="1" x14ac:dyDescent="0.25"/>
    <row r="47" spans="1:1" s="12" customFormat="1" x14ac:dyDescent="0.25"/>
    <row r="48" spans="1:1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</sheetData>
  <mergeCells count="16">
    <mergeCell ref="A26:S26"/>
    <mergeCell ref="A21:S21"/>
    <mergeCell ref="A22:S22"/>
    <mergeCell ref="A23:S23"/>
    <mergeCell ref="A24:S24"/>
    <mergeCell ref="A25:S25"/>
    <mergeCell ref="A16:S16"/>
    <mergeCell ref="A17:S17"/>
    <mergeCell ref="A18:S18"/>
    <mergeCell ref="A19:S19"/>
    <mergeCell ref="A20:S20"/>
    <mergeCell ref="A28:S28"/>
    <mergeCell ref="A29:S29"/>
    <mergeCell ref="A30:S30"/>
    <mergeCell ref="A31:S31"/>
    <mergeCell ref="A27:S27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4DDB-4523-4CCB-8C20-7C2244BF4520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85546875" style="20" customWidth="1"/>
    <col min="26" max="26" width="9.85546875" style="20" customWidth="1"/>
    <col min="27" max="27" width="11.42578125" style="20" customWidth="1"/>
    <col min="28" max="28" width="11.7109375" style="20" customWidth="1"/>
    <col min="29" max="16384" width="9.140625" style="20"/>
  </cols>
  <sheetData>
    <row r="1" spans="1:28" x14ac:dyDescent="0.25">
      <c r="A1" s="44" t="s">
        <v>78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4</v>
      </c>
      <c r="C3" s="21">
        <f>B3-E3-F3</f>
        <v>4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9"/>
      <c r="AB3" s="39"/>
    </row>
    <row r="4" spans="1:28" x14ac:dyDescent="0.25">
      <c r="A4" s="21" t="s">
        <v>13</v>
      </c>
      <c r="B4" s="35">
        <v>5</v>
      </c>
      <c r="C4" s="21">
        <f t="shared" ref="C4:C13" si="0">B4-E4-F4</f>
        <v>5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9">
        <v>1</v>
      </c>
      <c r="AB4" s="39"/>
    </row>
    <row r="5" spans="1:28" x14ac:dyDescent="0.25">
      <c r="A5" s="25" t="s">
        <v>14</v>
      </c>
      <c r="B5" s="35">
        <v>9</v>
      </c>
      <c r="C5" s="21">
        <f t="shared" si="0"/>
        <v>8</v>
      </c>
      <c r="D5" s="21">
        <f t="shared" si="1"/>
        <v>1</v>
      </c>
      <c r="E5" s="21">
        <f t="shared" si="2"/>
        <v>0</v>
      </c>
      <c r="F5" s="35">
        <v>1</v>
      </c>
      <c r="G5" s="22">
        <f t="shared" si="3"/>
        <v>0.88888888888888884</v>
      </c>
      <c r="H5" s="22">
        <f t="shared" si="4"/>
        <v>0.1111111111111111</v>
      </c>
      <c r="I5" s="22">
        <f t="shared" si="5"/>
        <v>0</v>
      </c>
      <c r="J5" s="23">
        <f t="shared" si="6"/>
        <v>0</v>
      </c>
      <c r="K5" s="22">
        <f t="shared" si="7"/>
        <v>0.1111111111111111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9"/>
      <c r="AB5" s="39"/>
    </row>
    <row r="6" spans="1:28" x14ac:dyDescent="0.25">
      <c r="A6" s="25" t="s">
        <v>15</v>
      </c>
      <c r="B6" s="35">
        <v>1</v>
      </c>
      <c r="C6" s="21">
        <f t="shared" si="0"/>
        <v>1</v>
      </c>
      <c r="D6" s="21">
        <f t="shared" si="1"/>
        <v>0</v>
      </c>
      <c r="E6" s="21">
        <f t="shared" si="2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9"/>
      <c r="AB6" s="39"/>
    </row>
    <row r="7" spans="1:28" x14ac:dyDescent="0.25">
      <c r="A7" s="25" t="s">
        <v>16</v>
      </c>
      <c r="B7" s="35">
        <v>0</v>
      </c>
      <c r="C7" s="21">
        <f t="shared" si="0"/>
        <v>0</v>
      </c>
      <c r="D7" s="21">
        <f t="shared" si="1"/>
        <v>0</v>
      </c>
      <c r="E7" s="21">
        <f t="shared" si="2"/>
        <v>0</v>
      </c>
      <c r="F7" s="35">
        <v>0</v>
      </c>
      <c r="G7" s="22" t="e">
        <f t="shared" si="3"/>
        <v>#DIV/0!</v>
      </c>
      <c r="H7" s="22" t="e">
        <f t="shared" si="4"/>
        <v>#DIV/0!</v>
      </c>
      <c r="I7" s="22" t="e">
        <f t="shared" si="5"/>
        <v>#DIV/0!</v>
      </c>
      <c r="J7" s="23" t="e">
        <f t="shared" si="6"/>
        <v>#DIV/0!</v>
      </c>
      <c r="K7" s="22" t="e">
        <f t="shared" si="7"/>
        <v>#DIV/0!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 t="e">
        <f>Y7/B7</f>
        <v>#DIV/0!</v>
      </c>
      <c r="AA7" s="39"/>
      <c r="AB7" s="39"/>
    </row>
    <row r="8" spans="1:28" x14ac:dyDescent="0.25">
      <c r="A8" s="25" t="s">
        <v>17</v>
      </c>
      <c r="B8" s="35">
        <v>1</v>
      </c>
      <c r="C8" s="21">
        <f t="shared" si="0"/>
        <v>1</v>
      </c>
      <c r="D8" s="21">
        <f t="shared" si="1"/>
        <v>0</v>
      </c>
      <c r="E8" s="21">
        <f t="shared" si="2"/>
        <v>0</v>
      </c>
      <c r="F8" s="35">
        <v>0</v>
      </c>
      <c r="G8" s="22">
        <f t="shared" si="3"/>
        <v>1</v>
      </c>
      <c r="H8" s="22">
        <f t="shared" si="4"/>
        <v>0</v>
      </c>
      <c r="I8" s="22">
        <f t="shared" si="5"/>
        <v>0</v>
      </c>
      <c r="J8" s="23" t="e">
        <f t="shared" si="6"/>
        <v>#DIV/0!</v>
      </c>
      <c r="K8" s="22">
        <f t="shared" si="7"/>
        <v>0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9"/>
      <c r="AB8" s="39"/>
    </row>
    <row r="9" spans="1:28" x14ac:dyDescent="0.25">
      <c r="A9" s="25" t="s">
        <v>18</v>
      </c>
      <c r="B9" s="35">
        <v>0</v>
      </c>
      <c r="C9" s="21">
        <f t="shared" si="0"/>
        <v>0</v>
      </c>
      <c r="D9" s="21">
        <f t="shared" si="1"/>
        <v>0</v>
      </c>
      <c r="E9" s="21">
        <f t="shared" si="2"/>
        <v>0</v>
      </c>
      <c r="F9" s="35">
        <v>0</v>
      </c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  <c r="AA9" s="39"/>
      <c r="AB9" s="39"/>
    </row>
    <row r="10" spans="1:28" x14ac:dyDescent="0.25">
      <c r="A10" s="25" t="s">
        <v>19</v>
      </c>
      <c r="B10" s="35">
        <v>2</v>
      </c>
      <c r="C10" s="21">
        <f t="shared" si="0"/>
        <v>2</v>
      </c>
      <c r="D10" s="21">
        <f t="shared" si="1"/>
        <v>0</v>
      </c>
      <c r="E10" s="21">
        <f t="shared" si="2"/>
        <v>0</v>
      </c>
      <c r="F10" s="35">
        <v>0</v>
      </c>
      <c r="G10" s="22">
        <f t="shared" si="3"/>
        <v>1</v>
      </c>
      <c r="H10" s="22">
        <f t="shared" si="4"/>
        <v>0</v>
      </c>
      <c r="I10" s="22">
        <f t="shared" si="5"/>
        <v>0</v>
      </c>
      <c r="J10" s="23" t="e">
        <f t="shared" si="6"/>
        <v>#DIV/0!</v>
      </c>
      <c r="K10" s="22">
        <f t="shared" si="7"/>
        <v>0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  <c r="AA10" s="39"/>
      <c r="AB10" s="39"/>
    </row>
    <row r="11" spans="1:28" x14ac:dyDescent="0.25">
      <c r="A11" s="25" t="s">
        <v>20</v>
      </c>
      <c r="B11" s="35">
        <v>6</v>
      </c>
      <c r="C11" s="21">
        <f t="shared" si="0"/>
        <v>2</v>
      </c>
      <c r="D11" s="21">
        <f t="shared" si="1"/>
        <v>4</v>
      </c>
      <c r="E11" s="21">
        <f t="shared" si="2"/>
        <v>4</v>
      </c>
      <c r="F11" s="35">
        <v>0</v>
      </c>
      <c r="G11" s="22">
        <f t="shared" si="3"/>
        <v>0.33333333333333331</v>
      </c>
      <c r="H11" s="22">
        <f t="shared" si="4"/>
        <v>0.66666666666666663</v>
      </c>
      <c r="I11" s="22">
        <f t="shared" si="5"/>
        <v>0.66666666666666663</v>
      </c>
      <c r="J11" s="23">
        <f t="shared" si="6"/>
        <v>1</v>
      </c>
      <c r="K11" s="22">
        <f t="shared" si="7"/>
        <v>0</v>
      </c>
      <c r="L11" s="23">
        <f t="shared" si="8"/>
        <v>0</v>
      </c>
      <c r="M11" s="35"/>
      <c r="N11" s="35"/>
      <c r="O11" s="35"/>
      <c r="P11" s="35"/>
      <c r="Q11" s="35">
        <v>1</v>
      </c>
      <c r="R11" s="35">
        <v>2</v>
      </c>
      <c r="S11" s="35"/>
      <c r="T11" s="35">
        <v>1</v>
      </c>
      <c r="U11" s="36"/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0.16666666666666666</v>
      </c>
      <c r="AA11" s="39"/>
      <c r="AB11" s="39"/>
    </row>
    <row r="12" spans="1:28" x14ac:dyDescent="0.25">
      <c r="A12" s="25" t="s">
        <v>21</v>
      </c>
      <c r="B12" s="35">
        <v>5</v>
      </c>
      <c r="C12" s="21">
        <f t="shared" si="0"/>
        <v>0</v>
      </c>
      <c r="D12" s="21">
        <f t="shared" si="1"/>
        <v>5</v>
      </c>
      <c r="E12" s="21">
        <f t="shared" si="2"/>
        <v>1</v>
      </c>
      <c r="F12" s="35">
        <v>4</v>
      </c>
      <c r="G12" s="22">
        <f t="shared" si="3"/>
        <v>0</v>
      </c>
      <c r="H12" s="22">
        <f t="shared" si="4"/>
        <v>1</v>
      </c>
      <c r="I12" s="22">
        <f t="shared" si="5"/>
        <v>0.2</v>
      </c>
      <c r="J12" s="23">
        <f t="shared" si="6"/>
        <v>0.2</v>
      </c>
      <c r="K12" s="22">
        <f t="shared" si="7"/>
        <v>0.8</v>
      </c>
      <c r="L12" s="23">
        <f t="shared" si="8"/>
        <v>0.8</v>
      </c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9"/>
      <c r="AB12" s="39"/>
    </row>
    <row r="13" spans="1:28" x14ac:dyDescent="0.25">
      <c r="A13" s="26" t="s">
        <v>22</v>
      </c>
      <c r="B13" s="35">
        <v>5</v>
      </c>
      <c r="C13" s="21">
        <f t="shared" si="0"/>
        <v>0</v>
      </c>
      <c r="D13" s="21">
        <f t="shared" si="1"/>
        <v>5</v>
      </c>
      <c r="E13" s="21">
        <f t="shared" si="2"/>
        <v>1</v>
      </c>
      <c r="F13" s="35">
        <v>4</v>
      </c>
      <c r="G13" s="22">
        <f t="shared" si="3"/>
        <v>0</v>
      </c>
      <c r="H13" s="22">
        <f t="shared" si="4"/>
        <v>1</v>
      </c>
      <c r="I13" s="22">
        <f t="shared" si="5"/>
        <v>0.2</v>
      </c>
      <c r="J13" s="23">
        <f t="shared" si="6"/>
        <v>0.2</v>
      </c>
      <c r="K13" s="22">
        <f t="shared" si="7"/>
        <v>0.8</v>
      </c>
      <c r="L13" s="23">
        <f t="shared" si="8"/>
        <v>0.8</v>
      </c>
      <c r="M13" s="35"/>
      <c r="N13" s="35"/>
      <c r="O13" s="35"/>
      <c r="P13" s="35"/>
      <c r="Q13" s="35"/>
      <c r="R13" s="35"/>
      <c r="S13" s="35"/>
      <c r="T13" s="35"/>
      <c r="U13" s="35">
        <v>1</v>
      </c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9"/>
      <c r="AB13" s="39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40"/>
      <c r="AB14" s="40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0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8EBE-7280-4471-9A1B-783A0E0D7E94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7109375" style="20" customWidth="1"/>
    <col min="26" max="26" width="9.85546875" style="20" customWidth="1"/>
    <col min="27" max="27" width="10.85546875" style="20" customWidth="1"/>
    <col min="28" max="28" width="10.7109375" style="20" customWidth="1"/>
    <col min="29" max="16384" width="9.140625" style="20"/>
  </cols>
  <sheetData>
    <row r="1" spans="1:28" x14ac:dyDescent="0.25">
      <c r="A1" s="44" t="s">
        <v>77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14</v>
      </c>
      <c r="C3" s="21">
        <f>B3-E3-F3</f>
        <v>14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>
        <v>1</v>
      </c>
      <c r="AB3" s="38"/>
    </row>
    <row r="4" spans="1:28" x14ac:dyDescent="0.25">
      <c r="A4" s="21" t="s">
        <v>13</v>
      </c>
      <c r="B4" s="35">
        <v>28</v>
      </c>
      <c r="C4" s="21">
        <f t="shared" ref="C4:C13" si="0">B4-E4-F4</f>
        <v>27</v>
      </c>
      <c r="D4" s="21">
        <f t="shared" ref="D4:D13" si="1">B4-C4</f>
        <v>1</v>
      </c>
      <c r="E4" s="21">
        <f t="shared" ref="E4:E13" si="2">SUM(M4:U4)</f>
        <v>0</v>
      </c>
      <c r="F4" s="35">
        <v>1</v>
      </c>
      <c r="G4" s="22">
        <f t="shared" ref="G4:G13" si="3">C4/B4</f>
        <v>0.9642857142857143</v>
      </c>
      <c r="H4" s="22">
        <f t="shared" ref="H4:H13" si="4">D4/B4</f>
        <v>3.5714285714285712E-2</v>
      </c>
      <c r="I4" s="22">
        <f t="shared" ref="I4:I13" si="5">E4/B4</f>
        <v>0</v>
      </c>
      <c r="J4" s="23">
        <f t="shared" ref="J4:J13" si="6">E4/D4</f>
        <v>0</v>
      </c>
      <c r="K4" s="22">
        <f t="shared" ref="K4:K13" si="7">F4/B4</f>
        <v>3.5714285714285712E-2</v>
      </c>
      <c r="L4" s="23">
        <f t="shared" ref="L4:L13" si="8">F4/D4</f>
        <v>1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>
        <v>3</v>
      </c>
      <c r="AB4" s="38"/>
    </row>
    <row r="5" spans="1:28" x14ac:dyDescent="0.25">
      <c r="A5" s="25" t="s">
        <v>14</v>
      </c>
      <c r="B5" s="35">
        <v>19</v>
      </c>
      <c r="C5" s="21">
        <f t="shared" si="0"/>
        <v>17</v>
      </c>
      <c r="D5" s="21">
        <f t="shared" si="1"/>
        <v>2</v>
      </c>
      <c r="E5" s="21">
        <f t="shared" si="2"/>
        <v>0</v>
      </c>
      <c r="F5" s="35">
        <v>2</v>
      </c>
      <c r="G5" s="22">
        <f t="shared" si="3"/>
        <v>0.89473684210526316</v>
      </c>
      <c r="H5" s="22">
        <f t="shared" si="4"/>
        <v>0.10526315789473684</v>
      </c>
      <c r="I5" s="22">
        <f t="shared" si="5"/>
        <v>0</v>
      </c>
      <c r="J5" s="23">
        <f t="shared" si="6"/>
        <v>0</v>
      </c>
      <c r="K5" s="22">
        <f t="shared" si="7"/>
        <v>0.10526315789473684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>
        <v>1</v>
      </c>
      <c r="AB5" s="38"/>
    </row>
    <row r="6" spans="1:28" x14ac:dyDescent="0.25">
      <c r="A6" s="25" t="s">
        <v>15</v>
      </c>
      <c r="B6" s="35">
        <v>21</v>
      </c>
      <c r="C6" s="21">
        <f t="shared" si="0"/>
        <v>15</v>
      </c>
      <c r="D6" s="21">
        <f t="shared" si="1"/>
        <v>6</v>
      </c>
      <c r="E6" s="21">
        <f t="shared" si="2"/>
        <v>0</v>
      </c>
      <c r="F6" s="35">
        <v>6</v>
      </c>
      <c r="G6" s="22">
        <f t="shared" si="3"/>
        <v>0.7142857142857143</v>
      </c>
      <c r="H6" s="22">
        <f t="shared" si="4"/>
        <v>0.2857142857142857</v>
      </c>
      <c r="I6" s="22">
        <f t="shared" si="5"/>
        <v>0</v>
      </c>
      <c r="J6" s="23">
        <f t="shared" si="6"/>
        <v>0</v>
      </c>
      <c r="K6" s="22">
        <f t="shared" si="7"/>
        <v>0.2857142857142857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>
        <v>2</v>
      </c>
      <c r="AB6" s="38"/>
    </row>
    <row r="7" spans="1:28" x14ac:dyDescent="0.25">
      <c r="A7" s="25" t="s">
        <v>16</v>
      </c>
      <c r="B7" s="35">
        <v>35</v>
      </c>
      <c r="C7" s="21">
        <f t="shared" si="0"/>
        <v>21</v>
      </c>
      <c r="D7" s="21">
        <f t="shared" si="1"/>
        <v>14</v>
      </c>
      <c r="E7" s="21">
        <f t="shared" si="2"/>
        <v>1</v>
      </c>
      <c r="F7" s="35">
        <v>13</v>
      </c>
      <c r="G7" s="22">
        <f t="shared" si="3"/>
        <v>0.6</v>
      </c>
      <c r="H7" s="22">
        <f t="shared" si="4"/>
        <v>0.4</v>
      </c>
      <c r="I7" s="22">
        <f t="shared" si="5"/>
        <v>2.8571428571428571E-2</v>
      </c>
      <c r="J7" s="23">
        <f t="shared" si="6"/>
        <v>7.1428571428571425E-2</v>
      </c>
      <c r="K7" s="22">
        <f t="shared" si="7"/>
        <v>0.37142857142857144</v>
      </c>
      <c r="L7" s="23">
        <f t="shared" si="8"/>
        <v>0.9285714285714286</v>
      </c>
      <c r="M7" s="35"/>
      <c r="N7" s="35"/>
      <c r="O7" s="35">
        <v>1</v>
      </c>
      <c r="P7" s="35"/>
      <c r="Q7" s="36"/>
      <c r="R7" s="37"/>
      <c r="S7" s="37"/>
      <c r="T7" s="37"/>
      <c r="U7" s="37"/>
      <c r="V7" s="24"/>
      <c r="W7" s="21">
        <f t="shared" si="9"/>
        <v>1</v>
      </c>
      <c r="X7" s="17">
        <v>0</v>
      </c>
      <c r="Y7" s="24">
        <f t="shared" si="10"/>
        <v>1</v>
      </c>
      <c r="Z7" s="22">
        <f>Y7/B7</f>
        <v>2.8571428571428571E-2</v>
      </c>
      <c r="AA7" s="38">
        <v>3</v>
      </c>
      <c r="AB7" s="38"/>
    </row>
    <row r="8" spans="1:28" x14ac:dyDescent="0.25">
      <c r="A8" s="25" t="s">
        <v>17</v>
      </c>
      <c r="B8" s="35">
        <v>32</v>
      </c>
      <c r="C8" s="21">
        <f t="shared" si="0"/>
        <v>23</v>
      </c>
      <c r="D8" s="21">
        <f t="shared" si="1"/>
        <v>9</v>
      </c>
      <c r="E8" s="21">
        <f t="shared" si="2"/>
        <v>2</v>
      </c>
      <c r="F8" s="35">
        <v>7</v>
      </c>
      <c r="G8" s="22">
        <f t="shared" si="3"/>
        <v>0.71875</v>
      </c>
      <c r="H8" s="22">
        <f t="shared" si="4"/>
        <v>0.28125</v>
      </c>
      <c r="I8" s="22">
        <f t="shared" si="5"/>
        <v>6.25E-2</v>
      </c>
      <c r="J8" s="23">
        <f t="shared" si="6"/>
        <v>0.22222222222222221</v>
      </c>
      <c r="K8" s="22">
        <f t="shared" si="7"/>
        <v>0.21875</v>
      </c>
      <c r="L8" s="23">
        <f t="shared" si="8"/>
        <v>0.77777777777777779</v>
      </c>
      <c r="M8" s="35"/>
      <c r="N8" s="35"/>
      <c r="O8" s="35"/>
      <c r="P8" s="35"/>
      <c r="Q8" s="35">
        <v>1</v>
      </c>
      <c r="R8" s="36">
        <v>1</v>
      </c>
      <c r="S8" s="37"/>
      <c r="T8" s="37"/>
      <c r="U8" s="37"/>
      <c r="V8" s="24"/>
      <c r="W8" s="21">
        <f t="shared" si="9"/>
        <v>1</v>
      </c>
      <c r="X8" s="17">
        <v>0</v>
      </c>
      <c r="Y8" s="24">
        <f t="shared" si="10"/>
        <v>1</v>
      </c>
      <c r="Z8" s="22">
        <f t="shared" ref="Z8:Z13" si="11">Y8/B8</f>
        <v>3.125E-2</v>
      </c>
      <c r="AA8" s="38">
        <v>3</v>
      </c>
      <c r="AB8" s="38"/>
    </row>
    <row r="9" spans="1:28" x14ac:dyDescent="0.25">
      <c r="A9" s="25" t="s">
        <v>18</v>
      </c>
      <c r="B9" s="35">
        <v>24</v>
      </c>
      <c r="C9" s="21">
        <f t="shared" si="0"/>
        <v>12</v>
      </c>
      <c r="D9" s="21">
        <f t="shared" si="1"/>
        <v>12</v>
      </c>
      <c r="E9" s="21">
        <f t="shared" si="2"/>
        <v>6</v>
      </c>
      <c r="F9" s="35">
        <v>6</v>
      </c>
      <c r="G9" s="22">
        <f t="shared" si="3"/>
        <v>0.5</v>
      </c>
      <c r="H9" s="22">
        <f t="shared" si="4"/>
        <v>0.5</v>
      </c>
      <c r="I9" s="22">
        <f t="shared" si="5"/>
        <v>0.25</v>
      </c>
      <c r="J9" s="23">
        <f t="shared" si="6"/>
        <v>0.5</v>
      </c>
      <c r="K9" s="22">
        <f t="shared" si="7"/>
        <v>0.25</v>
      </c>
      <c r="L9" s="23">
        <f t="shared" si="8"/>
        <v>0.5</v>
      </c>
      <c r="M9" s="35"/>
      <c r="N9" s="35"/>
      <c r="O9" s="35"/>
      <c r="P9" s="35"/>
      <c r="Q9" s="35">
        <v>1</v>
      </c>
      <c r="R9" s="35">
        <v>1</v>
      </c>
      <c r="S9" s="36">
        <v>4</v>
      </c>
      <c r="T9" s="37"/>
      <c r="U9" s="37"/>
      <c r="V9" s="24"/>
      <c r="W9" s="21">
        <f t="shared" si="9"/>
        <v>1</v>
      </c>
      <c r="X9" s="17">
        <v>0</v>
      </c>
      <c r="Y9" s="24">
        <f t="shared" si="10"/>
        <v>1</v>
      </c>
      <c r="Z9" s="22">
        <f t="shared" si="11"/>
        <v>4.1666666666666664E-2</v>
      </c>
      <c r="AA9" s="38"/>
      <c r="AB9" s="38"/>
    </row>
    <row r="10" spans="1:28" x14ac:dyDescent="0.25">
      <c r="A10" s="25" t="s">
        <v>19</v>
      </c>
      <c r="B10" s="35">
        <v>23</v>
      </c>
      <c r="C10" s="21">
        <f t="shared" si="0"/>
        <v>13</v>
      </c>
      <c r="D10" s="21">
        <f t="shared" si="1"/>
        <v>10</v>
      </c>
      <c r="E10" s="21">
        <f t="shared" si="2"/>
        <v>6</v>
      </c>
      <c r="F10" s="35">
        <v>4</v>
      </c>
      <c r="G10" s="22">
        <f t="shared" si="3"/>
        <v>0.56521739130434778</v>
      </c>
      <c r="H10" s="22">
        <f t="shared" si="4"/>
        <v>0.43478260869565216</v>
      </c>
      <c r="I10" s="22">
        <f t="shared" si="5"/>
        <v>0.2608695652173913</v>
      </c>
      <c r="J10" s="23">
        <f t="shared" si="6"/>
        <v>0.6</v>
      </c>
      <c r="K10" s="22">
        <f t="shared" si="7"/>
        <v>0.17391304347826086</v>
      </c>
      <c r="L10" s="23">
        <f t="shared" si="8"/>
        <v>0.4</v>
      </c>
      <c r="M10" s="35"/>
      <c r="N10" s="35"/>
      <c r="O10" s="35">
        <v>1</v>
      </c>
      <c r="P10" s="35">
        <v>1</v>
      </c>
      <c r="Q10" s="35">
        <v>1</v>
      </c>
      <c r="R10" s="35">
        <v>1</v>
      </c>
      <c r="S10" s="35">
        <v>2</v>
      </c>
      <c r="T10" s="36"/>
      <c r="U10" s="37"/>
      <c r="V10" s="24"/>
      <c r="W10" s="21">
        <f>SUM(M10:Q10)</f>
        <v>3</v>
      </c>
      <c r="X10" s="17">
        <v>0</v>
      </c>
      <c r="Y10" s="24">
        <f t="shared" si="10"/>
        <v>3</v>
      </c>
      <c r="Z10" s="22">
        <f t="shared" si="11"/>
        <v>0.13043478260869565</v>
      </c>
      <c r="AA10" s="38">
        <v>3</v>
      </c>
      <c r="AB10" s="38" t="s">
        <v>61</v>
      </c>
    </row>
    <row r="11" spans="1:28" x14ac:dyDescent="0.25">
      <c r="A11" s="25" t="s">
        <v>20</v>
      </c>
      <c r="B11" s="35">
        <v>29</v>
      </c>
      <c r="C11" s="21">
        <f t="shared" si="0"/>
        <v>12</v>
      </c>
      <c r="D11" s="21">
        <f t="shared" si="1"/>
        <v>17</v>
      </c>
      <c r="E11" s="21">
        <f t="shared" si="2"/>
        <v>9</v>
      </c>
      <c r="F11" s="35">
        <v>8</v>
      </c>
      <c r="G11" s="22">
        <f t="shared" si="3"/>
        <v>0.41379310344827586</v>
      </c>
      <c r="H11" s="22">
        <f t="shared" si="4"/>
        <v>0.58620689655172409</v>
      </c>
      <c r="I11" s="22">
        <f t="shared" si="5"/>
        <v>0.31034482758620691</v>
      </c>
      <c r="J11" s="23">
        <f t="shared" si="6"/>
        <v>0.52941176470588236</v>
      </c>
      <c r="K11" s="22">
        <f t="shared" si="7"/>
        <v>0.27586206896551724</v>
      </c>
      <c r="L11" s="23">
        <f t="shared" si="8"/>
        <v>0.47058823529411764</v>
      </c>
      <c r="M11" s="35"/>
      <c r="N11" s="35"/>
      <c r="O11" s="35"/>
      <c r="P11" s="35"/>
      <c r="Q11" s="35"/>
      <c r="R11" s="35">
        <v>5</v>
      </c>
      <c r="S11" s="35">
        <v>2</v>
      </c>
      <c r="T11" s="35">
        <v>1</v>
      </c>
      <c r="U11" s="36">
        <v>1</v>
      </c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>
        <v>1</v>
      </c>
      <c r="AB11" s="38" t="s">
        <v>59</v>
      </c>
    </row>
    <row r="12" spans="1:28" x14ac:dyDescent="0.25">
      <c r="A12" s="25" t="s">
        <v>21</v>
      </c>
      <c r="B12" s="35">
        <v>36</v>
      </c>
      <c r="C12" s="21">
        <f t="shared" si="0"/>
        <v>-2</v>
      </c>
      <c r="D12" s="21">
        <f t="shared" si="1"/>
        <v>38</v>
      </c>
      <c r="E12" s="21">
        <f t="shared" si="2"/>
        <v>16</v>
      </c>
      <c r="F12" s="35">
        <v>22</v>
      </c>
      <c r="G12" s="22">
        <f t="shared" si="3"/>
        <v>-5.5555555555555552E-2</v>
      </c>
      <c r="H12" s="22">
        <f t="shared" si="4"/>
        <v>1.0555555555555556</v>
      </c>
      <c r="I12" s="22">
        <f t="shared" si="5"/>
        <v>0.44444444444444442</v>
      </c>
      <c r="J12" s="23">
        <f t="shared" si="6"/>
        <v>0.42105263157894735</v>
      </c>
      <c r="K12" s="22">
        <f t="shared" si="7"/>
        <v>0.61111111111111116</v>
      </c>
      <c r="L12" s="23">
        <f t="shared" si="8"/>
        <v>0.57894736842105265</v>
      </c>
      <c r="M12" s="35"/>
      <c r="N12" s="35"/>
      <c r="O12" s="35">
        <v>1</v>
      </c>
      <c r="P12" s="35">
        <v>1</v>
      </c>
      <c r="Q12" s="35"/>
      <c r="R12" s="35"/>
      <c r="S12" s="35">
        <v>1</v>
      </c>
      <c r="T12" s="35">
        <v>4</v>
      </c>
      <c r="U12" s="35">
        <v>9</v>
      </c>
      <c r="V12" s="24"/>
      <c r="W12" s="21">
        <f t="shared" si="9"/>
        <v>2</v>
      </c>
      <c r="X12" s="17">
        <v>0</v>
      </c>
      <c r="Y12" s="24">
        <f t="shared" si="10"/>
        <v>2</v>
      </c>
      <c r="Z12" s="22">
        <f t="shared" si="11"/>
        <v>5.5555555555555552E-2</v>
      </c>
      <c r="AA12" s="38">
        <v>1</v>
      </c>
      <c r="AB12" s="38" t="s">
        <v>63</v>
      </c>
    </row>
    <row r="13" spans="1:28" x14ac:dyDescent="0.25">
      <c r="A13" s="26" t="s">
        <v>22</v>
      </c>
      <c r="B13" s="35">
        <v>29</v>
      </c>
      <c r="C13" s="21">
        <f t="shared" si="0"/>
        <v>2</v>
      </c>
      <c r="D13" s="21">
        <f t="shared" si="1"/>
        <v>27</v>
      </c>
      <c r="E13" s="21">
        <f t="shared" si="2"/>
        <v>8</v>
      </c>
      <c r="F13" s="35">
        <v>19</v>
      </c>
      <c r="G13" s="22">
        <f t="shared" si="3"/>
        <v>6.8965517241379309E-2</v>
      </c>
      <c r="H13" s="22">
        <f t="shared" si="4"/>
        <v>0.93103448275862066</v>
      </c>
      <c r="I13" s="22">
        <f t="shared" si="5"/>
        <v>0.27586206896551724</v>
      </c>
      <c r="J13" s="23">
        <f t="shared" si="6"/>
        <v>0.29629629629629628</v>
      </c>
      <c r="K13" s="22">
        <f t="shared" si="7"/>
        <v>0.65517241379310343</v>
      </c>
      <c r="L13" s="23">
        <f t="shared" si="8"/>
        <v>0.70370370370370372</v>
      </c>
      <c r="M13" s="35"/>
      <c r="N13" s="35"/>
      <c r="O13" s="35"/>
      <c r="P13" s="35">
        <v>1</v>
      </c>
      <c r="Q13" s="35"/>
      <c r="R13" s="35">
        <v>1</v>
      </c>
      <c r="S13" s="35">
        <v>1</v>
      </c>
      <c r="T13" s="35">
        <v>1</v>
      </c>
      <c r="U13" s="35">
        <v>4</v>
      </c>
      <c r="V13" s="24"/>
      <c r="W13" s="21">
        <f t="shared" si="9"/>
        <v>1</v>
      </c>
      <c r="X13" s="17">
        <v>0</v>
      </c>
      <c r="Y13" s="24">
        <f t="shared" si="10"/>
        <v>1</v>
      </c>
      <c r="Z13" s="22">
        <f t="shared" si="11"/>
        <v>3.4482758620689655E-2</v>
      </c>
      <c r="AA13" s="38"/>
      <c r="AB13" s="38" t="s">
        <v>62</v>
      </c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0.7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D92C-AA19-4ADC-9FDF-59EA02DAF3D6}">
  <dimension ref="A1:Z16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5" width="11.4257812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76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/>
      <c r="C3" s="21">
        <f>B3-E3-F3</f>
        <v>0</v>
      </c>
      <c r="D3" s="21">
        <f>B3-C3</f>
        <v>0</v>
      </c>
      <c r="E3" s="21">
        <f>SUM(M3:U3)</f>
        <v>0</v>
      </c>
      <c r="F3" s="35"/>
      <c r="G3" s="22" t="e">
        <f>C3/B3</f>
        <v>#DIV/0!</v>
      </c>
      <c r="H3" s="22" t="e">
        <f>D3/B3</f>
        <v>#DIV/0!</v>
      </c>
      <c r="I3" s="22" t="e">
        <f>E3/B3</f>
        <v>#DIV/0!</v>
      </c>
      <c r="J3" s="23" t="e">
        <f>E3/D3</f>
        <v>#DIV/0!</v>
      </c>
      <c r="K3" s="22" t="e">
        <f>F3/B3</f>
        <v>#DIV/0!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/>
      <c r="C4" s="21">
        <f t="shared" ref="C4:C13" si="0">B4-E4-F4</f>
        <v>0</v>
      </c>
      <c r="D4" s="21">
        <f t="shared" ref="D4:D13" si="1">B4-C4</f>
        <v>0</v>
      </c>
      <c r="E4" s="21">
        <f t="shared" ref="E4:E13" si="2">SUM(M4:U4)</f>
        <v>0</v>
      </c>
      <c r="F4" s="35"/>
      <c r="G4" s="22" t="e">
        <f t="shared" ref="G4:G13" si="3">C4/B4</f>
        <v>#DIV/0!</v>
      </c>
      <c r="H4" s="22" t="e">
        <f t="shared" ref="H4:H13" si="4">D4/B4</f>
        <v>#DIV/0!</v>
      </c>
      <c r="I4" s="22" t="e">
        <f t="shared" ref="I4:I13" si="5">E4/B4</f>
        <v>#DIV/0!</v>
      </c>
      <c r="J4" s="23" t="e">
        <f t="shared" ref="J4:J13" si="6">E4/D4</f>
        <v>#DIV/0!</v>
      </c>
      <c r="K4" s="22" t="e">
        <f t="shared" ref="K4:K13" si="7">F4/B4</f>
        <v>#DIV/0!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/>
      <c r="C5" s="21">
        <f t="shared" si="0"/>
        <v>0</v>
      </c>
      <c r="D5" s="21">
        <f t="shared" si="1"/>
        <v>0</v>
      </c>
      <c r="E5" s="21">
        <f t="shared" si="2"/>
        <v>0</v>
      </c>
      <c r="F5" s="35"/>
      <c r="G5" s="22" t="e">
        <f t="shared" si="3"/>
        <v>#DIV/0!</v>
      </c>
      <c r="H5" s="22" t="e">
        <f t="shared" si="4"/>
        <v>#DIV/0!</v>
      </c>
      <c r="I5" s="22" t="e">
        <f t="shared" si="5"/>
        <v>#DIV/0!</v>
      </c>
      <c r="J5" s="23" t="e">
        <f t="shared" si="6"/>
        <v>#DIV/0!</v>
      </c>
      <c r="K5" s="22" t="e">
        <f t="shared" si="7"/>
        <v>#DIV/0!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/>
      <c r="C6" s="21">
        <f t="shared" si="0"/>
        <v>0</v>
      </c>
      <c r="D6" s="21">
        <f t="shared" si="1"/>
        <v>0</v>
      </c>
      <c r="E6" s="21">
        <f t="shared" si="2"/>
        <v>0</v>
      </c>
      <c r="F6" s="35"/>
      <c r="G6" s="22" t="e">
        <f t="shared" si="3"/>
        <v>#DIV/0!</v>
      </c>
      <c r="H6" s="22" t="e">
        <f t="shared" si="4"/>
        <v>#DIV/0!</v>
      </c>
      <c r="I6" s="22" t="e">
        <f t="shared" si="5"/>
        <v>#DIV/0!</v>
      </c>
      <c r="J6" s="23" t="e">
        <f t="shared" si="6"/>
        <v>#DIV/0!</v>
      </c>
      <c r="K6" s="22" t="e">
        <f t="shared" si="7"/>
        <v>#DIV/0!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/>
      <c r="C7" s="21">
        <f t="shared" si="0"/>
        <v>0</v>
      </c>
      <c r="D7" s="21">
        <f t="shared" si="1"/>
        <v>0</v>
      </c>
      <c r="E7" s="21">
        <f t="shared" si="2"/>
        <v>0</v>
      </c>
      <c r="F7" s="35"/>
      <c r="G7" s="22" t="e">
        <f t="shared" si="3"/>
        <v>#DIV/0!</v>
      </c>
      <c r="H7" s="22" t="e">
        <f t="shared" si="4"/>
        <v>#DIV/0!</v>
      </c>
      <c r="I7" s="22" t="e">
        <f t="shared" si="5"/>
        <v>#DIV/0!</v>
      </c>
      <c r="J7" s="23" t="e">
        <f t="shared" si="6"/>
        <v>#DIV/0!</v>
      </c>
      <c r="K7" s="22" t="e">
        <f t="shared" si="7"/>
        <v>#DIV/0!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 t="e">
        <f>Y7/B7</f>
        <v>#DIV/0!</v>
      </c>
    </row>
    <row r="8" spans="1:26" x14ac:dyDescent="0.25">
      <c r="A8" s="25" t="s">
        <v>17</v>
      </c>
      <c r="B8" s="35"/>
      <c r="C8" s="21">
        <f t="shared" si="0"/>
        <v>0</v>
      </c>
      <c r="D8" s="21">
        <f t="shared" si="1"/>
        <v>0</v>
      </c>
      <c r="E8" s="21">
        <f t="shared" si="2"/>
        <v>0</v>
      </c>
      <c r="F8" s="35"/>
      <c r="G8" s="22" t="e">
        <f t="shared" si="3"/>
        <v>#DIV/0!</v>
      </c>
      <c r="H8" s="22" t="e">
        <f t="shared" si="4"/>
        <v>#DIV/0!</v>
      </c>
      <c r="I8" s="22" t="e">
        <f t="shared" si="5"/>
        <v>#DIV/0!</v>
      </c>
      <c r="J8" s="23" t="e">
        <f t="shared" si="6"/>
        <v>#DIV/0!</v>
      </c>
      <c r="K8" s="22" t="e">
        <f t="shared" si="7"/>
        <v>#DIV/0!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 t="e">
        <f t="shared" ref="Z8:Z13" si="11">Y8/B8</f>
        <v>#DIV/0!</v>
      </c>
    </row>
    <row r="9" spans="1:26" x14ac:dyDescent="0.25">
      <c r="A9" s="25" t="s">
        <v>18</v>
      </c>
      <c r="B9" s="35"/>
      <c r="C9" s="21">
        <f t="shared" si="0"/>
        <v>0</v>
      </c>
      <c r="D9" s="21">
        <f t="shared" si="1"/>
        <v>0</v>
      </c>
      <c r="E9" s="21">
        <f t="shared" si="2"/>
        <v>0</v>
      </c>
      <c r="F9" s="35"/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</row>
    <row r="10" spans="1:26" x14ac:dyDescent="0.25">
      <c r="A10" s="25" t="s">
        <v>19</v>
      </c>
      <c r="B10" s="35">
        <v>1</v>
      </c>
      <c r="C10" s="21">
        <f t="shared" si="0"/>
        <v>0</v>
      </c>
      <c r="D10" s="21">
        <f t="shared" si="1"/>
        <v>1</v>
      </c>
      <c r="E10" s="21">
        <f t="shared" si="2"/>
        <v>0</v>
      </c>
      <c r="F10" s="35">
        <v>1</v>
      </c>
      <c r="G10" s="22">
        <f t="shared" si="3"/>
        <v>0</v>
      </c>
      <c r="H10" s="22">
        <f t="shared" si="4"/>
        <v>1</v>
      </c>
      <c r="I10" s="22">
        <f t="shared" si="5"/>
        <v>0</v>
      </c>
      <c r="J10" s="23">
        <f t="shared" si="6"/>
        <v>0</v>
      </c>
      <c r="K10" s="22">
        <f t="shared" si="7"/>
        <v>1</v>
      </c>
      <c r="L10" s="23">
        <f t="shared" si="8"/>
        <v>1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</row>
    <row r="11" spans="1:26" x14ac:dyDescent="0.25">
      <c r="A11" s="25" t="s">
        <v>20</v>
      </c>
      <c r="B11" s="35">
        <v>1</v>
      </c>
      <c r="C11" s="21">
        <f t="shared" si="0"/>
        <v>1</v>
      </c>
      <c r="D11" s="21">
        <f t="shared" si="1"/>
        <v>0</v>
      </c>
      <c r="E11" s="21">
        <f t="shared" si="2"/>
        <v>0</v>
      </c>
      <c r="F11" s="35">
        <v>0</v>
      </c>
      <c r="G11" s="22">
        <f t="shared" si="3"/>
        <v>1</v>
      </c>
      <c r="H11" s="22">
        <f t="shared" si="4"/>
        <v>0</v>
      </c>
      <c r="I11" s="22">
        <f t="shared" si="5"/>
        <v>0</v>
      </c>
      <c r="J11" s="23" t="e">
        <f t="shared" si="6"/>
        <v>#DIV/0!</v>
      </c>
      <c r="K11" s="22">
        <f t="shared" si="7"/>
        <v>0</v>
      </c>
      <c r="L11" s="23" t="e">
        <f t="shared" si="8"/>
        <v>#DIV/0!</v>
      </c>
      <c r="M11" s="35"/>
      <c r="N11" s="35"/>
      <c r="O11" s="35"/>
      <c r="P11" s="35"/>
      <c r="Q11" s="35"/>
      <c r="R11" s="35"/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</row>
    <row r="12" spans="1:26" x14ac:dyDescent="0.25">
      <c r="A12" s="25" t="s">
        <v>21</v>
      </c>
      <c r="B12" s="35">
        <v>1</v>
      </c>
      <c r="C12" s="21">
        <f t="shared" si="0"/>
        <v>0</v>
      </c>
      <c r="D12" s="21">
        <f t="shared" si="1"/>
        <v>1</v>
      </c>
      <c r="E12" s="21">
        <f t="shared" si="2"/>
        <v>1</v>
      </c>
      <c r="F12" s="35">
        <v>0</v>
      </c>
      <c r="G12" s="22">
        <f t="shared" si="3"/>
        <v>0</v>
      </c>
      <c r="H12" s="22">
        <f t="shared" si="4"/>
        <v>1</v>
      </c>
      <c r="I12" s="22">
        <f t="shared" si="5"/>
        <v>1</v>
      </c>
      <c r="J12" s="23">
        <f t="shared" si="6"/>
        <v>1</v>
      </c>
      <c r="K12" s="22">
        <f t="shared" si="7"/>
        <v>0</v>
      </c>
      <c r="L12" s="23">
        <f t="shared" si="8"/>
        <v>0</v>
      </c>
      <c r="M12" s="35"/>
      <c r="N12" s="35"/>
      <c r="O12" s="35"/>
      <c r="P12" s="35"/>
      <c r="Q12" s="35">
        <v>1</v>
      </c>
      <c r="R12" s="35"/>
      <c r="S12" s="35"/>
      <c r="T12" s="35"/>
      <c r="U12" s="35"/>
      <c r="V12" s="24"/>
      <c r="W12" s="21">
        <f t="shared" si="9"/>
        <v>1</v>
      </c>
      <c r="X12" s="17">
        <v>0</v>
      </c>
      <c r="Y12" s="24">
        <f t="shared" si="10"/>
        <v>1</v>
      </c>
      <c r="Z12" s="22">
        <f t="shared" si="11"/>
        <v>1</v>
      </c>
    </row>
    <row r="13" spans="1:26" x14ac:dyDescent="0.25">
      <c r="A13" s="26" t="s">
        <v>22</v>
      </c>
      <c r="B13" s="35">
        <v>4</v>
      </c>
      <c r="C13" s="21">
        <f t="shared" si="0"/>
        <v>0</v>
      </c>
      <c r="D13" s="21">
        <f t="shared" si="1"/>
        <v>4</v>
      </c>
      <c r="E13" s="21">
        <f t="shared" si="2"/>
        <v>2</v>
      </c>
      <c r="F13" s="35">
        <v>2</v>
      </c>
      <c r="G13" s="22">
        <f t="shared" si="3"/>
        <v>0</v>
      </c>
      <c r="H13" s="22">
        <f t="shared" si="4"/>
        <v>1</v>
      </c>
      <c r="I13" s="22">
        <f t="shared" si="5"/>
        <v>0.5</v>
      </c>
      <c r="J13" s="23">
        <f t="shared" si="6"/>
        <v>0.5</v>
      </c>
      <c r="K13" s="22">
        <f t="shared" si="7"/>
        <v>0.5</v>
      </c>
      <c r="L13" s="23">
        <f t="shared" si="8"/>
        <v>0.5</v>
      </c>
      <c r="M13" s="35"/>
      <c r="N13" s="35"/>
      <c r="O13" s="35"/>
      <c r="P13" s="35"/>
      <c r="Q13" s="35"/>
      <c r="R13" s="35">
        <v>1</v>
      </c>
      <c r="S13" s="35">
        <v>1</v>
      </c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A2EA-3D4E-4997-9630-84825112A000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7109375" style="20" customWidth="1"/>
    <col min="26" max="26" width="9.85546875" style="20" customWidth="1"/>
    <col min="27" max="27" width="11" style="20" customWidth="1"/>
    <col min="28" max="28" width="10.5703125" style="20" customWidth="1"/>
    <col min="29" max="16384" width="9.140625" style="20"/>
  </cols>
  <sheetData>
    <row r="1" spans="1:28" x14ac:dyDescent="0.25">
      <c r="A1" s="44" t="s">
        <v>75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3</v>
      </c>
      <c r="C3" s="21">
        <f>B3-E3-F3</f>
        <v>3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0</v>
      </c>
      <c r="C4" s="21">
        <f t="shared" ref="C4:C13" si="0">B4-E4-F4</f>
        <v>0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 t="e">
        <f t="shared" ref="G4:G13" si="3">C4/B4</f>
        <v>#DIV/0!</v>
      </c>
      <c r="H4" s="22" t="e">
        <f t="shared" ref="H4:H13" si="4">D4/B4</f>
        <v>#DIV/0!</v>
      </c>
      <c r="I4" s="22" t="e">
        <f t="shared" ref="I4:I13" si="5">E4/B4</f>
        <v>#DIV/0!</v>
      </c>
      <c r="J4" s="23" t="e">
        <f t="shared" ref="J4:J13" si="6">E4/D4</f>
        <v>#DIV/0!</v>
      </c>
      <c r="K4" s="22" t="e">
        <f t="shared" ref="K4:K13" si="7">F4/B4</f>
        <v>#DIV/0!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4</v>
      </c>
      <c r="C5" s="21">
        <f t="shared" si="0"/>
        <v>4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1</v>
      </c>
      <c r="C6" s="21">
        <f t="shared" si="0"/>
        <v>0</v>
      </c>
      <c r="D6" s="21">
        <f t="shared" si="1"/>
        <v>1</v>
      </c>
      <c r="E6" s="21">
        <f t="shared" si="2"/>
        <v>0</v>
      </c>
      <c r="F6" s="35">
        <v>1</v>
      </c>
      <c r="G6" s="22">
        <f t="shared" si="3"/>
        <v>0</v>
      </c>
      <c r="H6" s="22">
        <f t="shared" si="4"/>
        <v>1</v>
      </c>
      <c r="I6" s="22">
        <f t="shared" si="5"/>
        <v>0</v>
      </c>
      <c r="J6" s="23">
        <f t="shared" si="6"/>
        <v>0</v>
      </c>
      <c r="K6" s="22">
        <f t="shared" si="7"/>
        <v>1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/>
      <c r="AB6" s="38"/>
    </row>
    <row r="7" spans="1:28" x14ac:dyDescent="0.25">
      <c r="A7" s="25" t="s">
        <v>16</v>
      </c>
      <c r="B7" s="35">
        <v>4</v>
      </c>
      <c r="C7" s="21">
        <f t="shared" si="0"/>
        <v>3</v>
      </c>
      <c r="D7" s="21">
        <f t="shared" si="1"/>
        <v>1</v>
      </c>
      <c r="E7" s="21">
        <f t="shared" si="2"/>
        <v>1</v>
      </c>
      <c r="F7" s="35">
        <v>0</v>
      </c>
      <c r="G7" s="22">
        <f t="shared" si="3"/>
        <v>0.75</v>
      </c>
      <c r="H7" s="22">
        <f t="shared" si="4"/>
        <v>0.25</v>
      </c>
      <c r="I7" s="22">
        <f t="shared" si="5"/>
        <v>0.25</v>
      </c>
      <c r="J7" s="23">
        <f t="shared" si="6"/>
        <v>1</v>
      </c>
      <c r="K7" s="22">
        <f t="shared" si="7"/>
        <v>0</v>
      </c>
      <c r="L7" s="23">
        <f t="shared" si="8"/>
        <v>0</v>
      </c>
      <c r="M7" s="35"/>
      <c r="N7" s="35"/>
      <c r="O7" s="35"/>
      <c r="P7" s="35">
        <v>1</v>
      </c>
      <c r="Q7" s="36"/>
      <c r="R7" s="37"/>
      <c r="S7" s="37"/>
      <c r="T7" s="37"/>
      <c r="U7" s="37"/>
      <c r="V7" s="24"/>
      <c r="W7" s="21">
        <f t="shared" si="9"/>
        <v>1</v>
      </c>
      <c r="X7" s="17">
        <v>0</v>
      </c>
      <c r="Y7" s="24">
        <f t="shared" si="10"/>
        <v>1</v>
      </c>
      <c r="Z7" s="22">
        <f>Y7/B7</f>
        <v>0.25</v>
      </c>
      <c r="AA7" s="38"/>
      <c r="AB7" s="38"/>
    </row>
    <row r="8" spans="1:28" x14ac:dyDescent="0.25">
      <c r="A8" s="25" t="s">
        <v>17</v>
      </c>
      <c r="B8" s="35">
        <v>3</v>
      </c>
      <c r="C8" s="21">
        <f t="shared" si="0"/>
        <v>3</v>
      </c>
      <c r="D8" s="21">
        <f t="shared" si="1"/>
        <v>0</v>
      </c>
      <c r="E8" s="21">
        <f t="shared" si="2"/>
        <v>0</v>
      </c>
      <c r="F8" s="35">
        <v>0</v>
      </c>
      <c r="G8" s="22">
        <f t="shared" si="3"/>
        <v>1</v>
      </c>
      <c r="H8" s="22">
        <f t="shared" si="4"/>
        <v>0</v>
      </c>
      <c r="I8" s="22">
        <f t="shared" si="5"/>
        <v>0</v>
      </c>
      <c r="J8" s="23" t="e">
        <f t="shared" si="6"/>
        <v>#DIV/0!</v>
      </c>
      <c r="K8" s="22">
        <f t="shared" si="7"/>
        <v>0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8"/>
      <c r="AB8" s="38"/>
    </row>
    <row r="9" spans="1:28" x14ac:dyDescent="0.25">
      <c r="A9" s="25" t="s">
        <v>18</v>
      </c>
      <c r="B9" s="35">
        <v>0</v>
      </c>
      <c r="C9" s="21">
        <f t="shared" si="0"/>
        <v>0</v>
      </c>
      <c r="D9" s="21">
        <f t="shared" si="1"/>
        <v>0</v>
      </c>
      <c r="E9" s="21">
        <f t="shared" si="2"/>
        <v>0</v>
      </c>
      <c r="F9" s="35">
        <v>0</v>
      </c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  <c r="AA9" s="38"/>
      <c r="AB9" s="38"/>
    </row>
    <row r="10" spans="1:28" x14ac:dyDescent="0.25">
      <c r="A10" s="25" t="s">
        <v>19</v>
      </c>
      <c r="B10" s="35">
        <v>0</v>
      </c>
      <c r="C10" s="21">
        <f t="shared" si="0"/>
        <v>0</v>
      </c>
      <c r="D10" s="21">
        <f t="shared" si="1"/>
        <v>0</v>
      </c>
      <c r="E10" s="21">
        <f t="shared" si="2"/>
        <v>0</v>
      </c>
      <c r="F10" s="35">
        <v>0</v>
      </c>
      <c r="G10" s="22" t="e">
        <f t="shared" si="3"/>
        <v>#DIV/0!</v>
      </c>
      <c r="H10" s="22" t="e">
        <f t="shared" si="4"/>
        <v>#DIV/0!</v>
      </c>
      <c r="I10" s="22" t="e">
        <f t="shared" si="5"/>
        <v>#DIV/0!</v>
      </c>
      <c r="J10" s="23" t="e">
        <f t="shared" si="6"/>
        <v>#DIV/0!</v>
      </c>
      <c r="K10" s="22" t="e">
        <f t="shared" si="7"/>
        <v>#DIV/0!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 t="e">
        <f t="shared" si="11"/>
        <v>#DIV/0!</v>
      </c>
      <c r="AA10" s="38"/>
      <c r="AB10" s="38"/>
    </row>
    <row r="11" spans="1:28" x14ac:dyDescent="0.25">
      <c r="A11" s="25" t="s">
        <v>20</v>
      </c>
      <c r="B11" s="35">
        <v>1</v>
      </c>
      <c r="C11" s="21">
        <f t="shared" si="0"/>
        <v>0</v>
      </c>
      <c r="D11" s="21">
        <f t="shared" si="1"/>
        <v>1</v>
      </c>
      <c r="E11" s="21">
        <f t="shared" si="2"/>
        <v>0</v>
      </c>
      <c r="F11" s="35">
        <v>1</v>
      </c>
      <c r="G11" s="22">
        <f t="shared" si="3"/>
        <v>0</v>
      </c>
      <c r="H11" s="22">
        <f t="shared" si="4"/>
        <v>1</v>
      </c>
      <c r="I11" s="22">
        <f t="shared" si="5"/>
        <v>0</v>
      </c>
      <c r="J11" s="23">
        <f t="shared" si="6"/>
        <v>0</v>
      </c>
      <c r="K11" s="22">
        <f t="shared" si="7"/>
        <v>1</v>
      </c>
      <c r="L11" s="23">
        <f t="shared" si="8"/>
        <v>1</v>
      </c>
      <c r="M11" s="35"/>
      <c r="N11" s="35"/>
      <c r="O11" s="35"/>
      <c r="P11" s="35"/>
      <c r="Q11" s="35"/>
      <c r="R11" s="35"/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/>
      <c r="AB11" s="38"/>
    </row>
    <row r="12" spans="1:28" x14ac:dyDescent="0.25">
      <c r="A12" s="25" t="s">
        <v>21</v>
      </c>
      <c r="B12" s="35">
        <v>3</v>
      </c>
      <c r="C12" s="21">
        <f t="shared" si="0"/>
        <v>0</v>
      </c>
      <c r="D12" s="21">
        <f t="shared" si="1"/>
        <v>3</v>
      </c>
      <c r="E12" s="21">
        <f t="shared" si="2"/>
        <v>2</v>
      </c>
      <c r="F12" s="35">
        <v>1</v>
      </c>
      <c r="G12" s="22">
        <f t="shared" si="3"/>
        <v>0</v>
      </c>
      <c r="H12" s="22">
        <f t="shared" si="4"/>
        <v>1</v>
      </c>
      <c r="I12" s="22">
        <f t="shared" si="5"/>
        <v>0.66666666666666663</v>
      </c>
      <c r="J12" s="23">
        <f t="shared" si="6"/>
        <v>0.66666666666666663</v>
      </c>
      <c r="K12" s="22">
        <f t="shared" si="7"/>
        <v>0.33333333333333331</v>
      </c>
      <c r="L12" s="23">
        <f t="shared" si="8"/>
        <v>0.33333333333333331</v>
      </c>
      <c r="M12" s="35"/>
      <c r="N12" s="35"/>
      <c r="O12" s="35"/>
      <c r="P12" s="35"/>
      <c r="Q12" s="35"/>
      <c r="R12" s="35"/>
      <c r="S12" s="35">
        <v>2</v>
      </c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 t="s">
        <v>64</v>
      </c>
    </row>
    <row r="13" spans="1:28" x14ac:dyDescent="0.25">
      <c r="A13" s="26" t="s">
        <v>22</v>
      </c>
      <c r="B13" s="35">
        <v>2</v>
      </c>
      <c r="C13" s="21">
        <f t="shared" si="0"/>
        <v>0</v>
      </c>
      <c r="D13" s="21">
        <f t="shared" si="1"/>
        <v>2</v>
      </c>
      <c r="E13" s="21">
        <f t="shared" si="2"/>
        <v>1</v>
      </c>
      <c r="F13" s="35">
        <v>1</v>
      </c>
      <c r="G13" s="22">
        <f t="shared" si="3"/>
        <v>0</v>
      </c>
      <c r="H13" s="22">
        <f t="shared" si="4"/>
        <v>1</v>
      </c>
      <c r="I13" s="22">
        <f t="shared" si="5"/>
        <v>0.5</v>
      </c>
      <c r="J13" s="23">
        <f t="shared" si="6"/>
        <v>0.5</v>
      </c>
      <c r="K13" s="22">
        <f t="shared" si="7"/>
        <v>0.5</v>
      </c>
      <c r="L13" s="23">
        <f t="shared" si="8"/>
        <v>0.5</v>
      </c>
      <c r="M13" s="35"/>
      <c r="N13" s="35"/>
      <c r="O13" s="35"/>
      <c r="P13" s="35"/>
      <c r="Q13" s="35"/>
      <c r="R13" s="35">
        <v>1</v>
      </c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  <c r="Y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29.2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C3B1-E7F4-40E7-A5A0-D805A2755492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85546875" style="20" customWidth="1"/>
    <col min="26" max="26" width="9.85546875" style="20" customWidth="1"/>
    <col min="27" max="27" width="10.85546875" style="20" customWidth="1"/>
    <col min="28" max="28" width="11.140625" style="20" customWidth="1"/>
    <col min="29" max="16384" width="9.140625" style="20"/>
  </cols>
  <sheetData>
    <row r="1" spans="1:28" x14ac:dyDescent="0.25">
      <c r="A1" s="44" t="s">
        <v>74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5</v>
      </c>
      <c r="C3" s="21">
        <f>B3-E3-F3</f>
        <v>5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3</v>
      </c>
      <c r="C4" s="21">
        <f t="shared" ref="C4:C13" si="0">B4-E4-F4</f>
        <v>3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3</v>
      </c>
      <c r="C5" s="21">
        <f t="shared" si="0"/>
        <v>3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0</v>
      </c>
      <c r="C6" s="21">
        <f t="shared" si="0"/>
        <v>0</v>
      </c>
      <c r="D6" s="21">
        <f t="shared" si="1"/>
        <v>0</v>
      </c>
      <c r="E6" s="21">
        <f t="shared" si="2"/>
        <v>0</v>
      </c>
      <c r="F6" s="35">
        <v>0</v>
      </c>
      <c r="G6" s="22" t="e">
        <f t="shared" si="3"/>
        <v>#DIV/0!</v>
      </c>
      <c r="H6" s="22" t="e">
        <f t="shared" si="4"/>
        <v>#DIV/0!</v>
      </c>
      <c r="I6" s="22" t="e">
        <f t="shared" si="5"/>
        <v>#DIV/0!</v>
      </c>
      <c r="J6" s="23" t="e">
        <f t="shared" si="6"/>
        <v>#DIV/0!</v>
      </c>
      <c r="K6" s="22" t="e">
        <f t="shared" si="7"/>
        <v>#DIV/0!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/>
      <c r="AB6" s="38"/>
    </row>
    <row r="7" spans="1:28" x14ac:dyDescent="0.25">
      <c r="A7" s="25" t="s">
        <v>16</v>
      </c>
      <c r="B7" s="35">
        <v>2</v>
      </c>
      <c r="C7" s="21">
        <f t="shared" si="0"/>
        <v>2</v>
      </c>
      <c r="D7" s="21">
        <f t="shared" si="1"/>
        <v>0</v>
      </c>
      <c r="E7" s="21">
        <f t="shared" si="2"/>
        <v>0</v>
      </c>
      <c r="F7" s="35">
        <v>0</v>
      </c>
      <c r="G7" s="22">
        <f t="shared" si="3"/>
        <v>1</v>
      </c>
      <c r="H7" s="22">
        <f t="shared" si="4"/>
        <v>0</v>
      </c>
      <c r="I7" s="22">
        <f t="shared" si="5"/>
        <v>0</v>
      </c>
      <c r="J7" s="23" t="e">
        <f t="shared" si="6"/>
        <v>#DIV/0!</v>
      </c>
      <c r="K7" s="22">
        <f t="shared" si="7"/>
        <v>0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>
        <v>1</v>
      </c>
      <c r="AB7" s="38"/>
    </row>
    <row r="8" spans="1:28" x14ac:dyDescent="0.25">
      <c r="A8" s="25" t="s">
        <v>17</v>
      </c>
      <c r="B8" s="35">
        <v>5</v>
      </c>
      <c r="C8" s="21">
        <f t="shared" si="0"/>
        <v>4</v>
      </c>
      <c r="D8" s="21">
        <f t="shared" si="1"/>
        <v>1</v>
      </c>
      <c r="E8" s="21">
        <f t="shared" si="2"/>
        <v>0</v>
      </c>
      <c r="F8" s="35">
        <v>1</v>
      </c>
      <c r="G8" s="22">
        <f t="shared" si="3"/>
        <v>0.8</v>
      </c>
      <c r="H8" s="22">
        <f t="shared" si="4"/>
        <v>0.2</v>
      </c>
      <c r="I8" s="22">
        <f t="shared" si="5"/>
        <v>0</v>
      </c>
      <c r="J8" s="23">
        <f t="shared" si="6"/>
        <v>0</v>
      </c>
      <c r="K8" s="22">
        <f t="shared" si="7"/>
        <v>0.2</v>
      </c>
      <c r="L8" s="23">
        <f t="shared" si="8"/>
        <v>1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8">
        <v>1</v>
      </c>
      <c r="AB8" s="38"/>
    </row>
    <row r="9" spans="1:28" x14ac:dyDescent="0.25">
      <c r="A9" s="25" t="s">
        <v>18</v>
      </c>
      <c r="B9" s="35">
        <v>5</v>
      </c>
      <c r="C9" s="21">
        <f t="shared" si="0"/>
        <v>2</v>
      </c>
      <c r="D9" s="21">
        <f t="shared" si="1"/>
        <v>3</v>
      </c>
      <c r="E9" s="21">
        <f t="shared" si="2"/>
        <v>1</v>
      </c>
      <c r="F9" s="35">
        <v>2</v>
      </c>
      <c r="G9" s="22">
        <f t="shared" si="3"/>
        <v>0.4</v>
      </c>
      <c r="H9" s="22">
        <f t="shared" si="4"/>
        <v>0.6</v>
      </c>
      <c r="I9" s="22">
        <f t="shared" si="5"/>
        <v>0.2</v>
      </c>
      <c r="J9" s="23">
        <f t="shared" si="6"/>
        <v>0.33333333333333331</v>
      </c>
      <c r="K9" s="22">
        <f t="shared" si="7"/>
        <v>0.4</v>
      </c>
      <c r="L9" s="23">
        <f t="shared" si="8"/>
        <v>0.66666666666666663</v>
      </c>
      <c r="M9" s="35"/>
      <c r="N9" s="35"/>
      <c r="O9" s="35"/>
      <c r="P9" s="35"/>
      <c r="Q9" s="35"/>
      <c r="R9" s="35">
        <v>1</v>
      </c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>
        <f t="shared" si="11"/>
        <v>0</v>
      </c>
      <c r="AA9" s="38"/>
      <c r="AB9" s="38"/>
    </row>
    <row r="10" spans="1:28" x14ac:dyDescent="0.25">
      <c r="A10" s="25" t="s">
        <v>19</v>
      </c>
      <c r="B10" s="35">
        <v>4</v>
      </c>
      <c r="C10" s="21">
        <f t="shared" si="0"/>
        <v>0</v>
      </c>
      <c r="D10" s="21">
        <f t="shared" si="1"/>
        <v>4</v>
      </c>
      <c r="E10" s="21">
        <f t="shared" si="2"/>
        <v>1</v>
      </c>
      <c r="F10" s="35">
        <v>3</v>
      </c>
      <c r="G10" s="22">
        <f t="shared" si="3"/>
        <v>0</v>
      </c>
      <c r="H10" s="22">
        <f t="shared" si="4"/>
        <v>1</v>
      </c>
      <c r="I10" s="22">
        <f t="shared" si="5"/>
        <v>0.25</v>
      </c>
      <c r="J10" s="23">
        <f t="shared" si="6"/>
        <v>0.25</v>
      </c>
      <c r="K10" s="22">
        <f t="shared" si="7"/>
        <v>0.75</v>
      </c>
      <c r="L10" s="23">
        <f t="shared" si="8"/>
        <v>0.75</v>
      </c>
      <c r="M10" s="35"/>
      <c r="N10" s="35"/>
      <c r="O10" s="35"/>
      <c r="P10" s="35"/>
      <c r="Q10" s="35">
        <v>1</v>
      </c>
      <c r="R10" s="35"/>
      <c r="S10" s="35"/>
      <c r="T10" s="36"/>
      <c r="U10" s="37"/>
      <c r="V10" s="24"/>
      <c r="W10" s="21">
        <f>SUM(M10:Q10)</f>
        <v>1</v>
      </c>
      <c r="X10" s="17">
        <v>0</v>
      </c>
      <c r="Y10" s="24">
        <f t="shared" si="10"/>
        <v>1</v>
      </c>
      <c r="Z10" s="22">
        <f t="shared" si="11"/>
        <v>0.25</v>
      </c>
      <c r="AA10" s="38"/>
      <c r="AB10" s="38"/>
    </row>
    <row r="11" spans="1:28" x14ac:dyDescent="0.25">
      <c r="A11" s="25" t="s">
        <v>20</v>
      </c>
      <c r="B11" s="35">
        <v>5</v>
      </c>
      <c r="C11" s="21">
        <f t="shared" si="0"/>
        <v>1</v>
      </c>
      <c r="D11" s="21">
        <f t="shared" si="1"/>
        <v>4</v>
      </c>
      <c r="E11" s="21">
        <f t="shared" si="2"/>
        <v>3</v>
      </c>
      <c r="F11" s="35">
        <v>1</v>
      </c>
      <c r="G11" s="22">
        <f t="shared" si="3"/>
        <v>0.2</v>
      </c>
      <c r="H11" s="22">
        <f t="shared" si="4"/>
        <v>0.8</v>
      </c>
      <c r="I11" s="22">
        <f t="shared" si="5"/>
        <v>0.6</v>
      </c>
      <c r="J11" s="23">
        <f t="shared" si="6"/>
        <v>0.75</v>
      </c>
      <c r="K11" s="22">
        <f t="shared" si="7"/>
        <v>0.2</v>
      </c>
      <c r="L11" s="23">
        <f t="shared" si="8"/>
        <v>0.25</v>
      </c>
      <c r="M11" s="35"/>
      <c r="N11" s="35"/>
      <c r="O11" s="35"/>
      <c r="P11" s="35"/>
      <c r="Q11" s="35">
        <v>1</v>
      </c>
      <c r="R11" s="35">
        <v>1</v>
      </c>
      <c r="S11" s="35"/>
      <c r="T11" s="35">
        <v>1</v>
      </c>
      <c r="U11" s="36"/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0.2</v>
      </c>
      <c r="AA11" s="38"/>
      <c r="AB11" s="38"/>
    </row>
    <row r="12" spans="1:28" x14ac:dyDescent="0.25">
      <c r="A12" s="25" t="s">
        <v>21</v>
      </c>
      <c r="B12" s="35">
        <v>6</v>
      </c>
      <c r="C12" s="21">
        <f t="shared" si="0"/>
        <v>0</v>
      </c>
      <c r="D12" s="21">
        <f t="shared" si="1"/>
        <v>6</v>
      </c>
      <c r="E12" s="21">
        <f t="shared" si="2"/>
        <v>4</v>
      </c>
      <c r="F12" s="35">
        <v>2</v>
      </c>
      <c r="G12" s="22">
        <f t="shared" si="3"/>
        <v>0</v>
      </c>
      <c r="H12" s="22">
        <f t="shared" si="4"/>
        <v>1</v>
      </c>
      <c r="I12" s="22">
        <f t="shared" si="5"/>
        <v>0.66666666666666663</v>
      </c>
      <c r="J12" s="23">
        <f t="shared" si="6"/>
        <v>0.66666666666666663</v>
      </c>
      <c r="K12" s="22">
        <f t="shared" si="7"/>
        <v>0.33333333333333331</v>
      </c>
      <c r="L12" s="23">
        <f t="shared" si="8"/>
        <v>0.33333333333333331</v>
      </c>
      <c r="M12" s="35"/>
      <c r="N12" s="35"/>
      <c r="O12" s="35"/>
      <c r="P12" s="35"/>
      <c r="Q12" s="35"/>
      <c r="R12" s="35">
        <v>2</v>
      </c>
      <c r="S12" s="35">
        <v>1</v>
      </c>
      <c r="T12" s="35"/>
      <c r="U12" s="35">
        <v>1</v>
      </c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7</v>
      </c>
      <c r="C13" s="21">
        <f t="shared" si="0"/>
        <v>0</v>
      </c>
      <c r="D13" s="21">
        <f t="shared" si="1"/>
        <v>7</v>
      </c>
      <c r="E13" s="21">
        <f t="shared" si="2"/>
        <v>1</v>
      </c>
      <c r="F13" s="35">
        <v>6</v>
      </c>
      <c r="G13" s="22">
        <f t="shared" si="3"/>
        <v>0</v>
      </c>
      <c r="H13" s="22">
        <f t="shared" si="4"/>
        <v>1</v>
      </c>
      <c r="I13" s="22">
        <f t="shared" si="5"/>
        <v>0.14285714285714285</v>
      </c>
      <c r="J13" s="23">
        <f t="shared" si="6"/>
        <v>0.14285714285714285</v>
      </c>
      <c r="K13" s="22">
        <f t="shared" si="7"/>
        <v>0.8571428571428571</v>
      </c>
      <c r="L13" s="23">
        <f t="shared" si="8"/>
        <v>0.8571428571428571</v>
      </c>
      <c r="M13" s="35"/>
      <c r="N13" s="35"/>
      <c r="O13" s="35"/>
      <c r="P13" s="35"/>
      <c r="Q13" s="35"/>
      <c r="R13" s="35"/>
      <c r="S13" s="35"/>
      <c r="T13" s="35">
        <v>1</v>
      </c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1.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95F1-07AA-4E13-B83A-13FF23230043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" style="20" customWidth="1"/>
    <col min="26" max="26" width="9.85546875" style="20" customWidth="1"/>
    <col min="27" max="27" width="11.85546875" style="20" customWidth="1"/>
    <col min="28" max="28" width="11.42578125" style="20" customWidth="1"/>
    <col min="29" max="16384" width="9.140625" style="20"/>
  </cols>
  <sheetData>
    <row r="1" spans="1:28" x14ac:dyDescent="0.25">
      <c r="A1" s="44" t="s">
        <v>73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15</v>
      </c>
      <c r="C3" s="21">
        <f>B3-E3-F3</f>
        <v>15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>
        <v>2</v>
      </c>
      <c r="AB3" s="38"/>
    </row>
    <row r="4" spans="1:28" x14ac:dyDescent="0.25">
      <c r="A4" s="21" t="s">
        <v>13</v>
      </c>
      <c r="B4" s="35">
        <v>12</v>
      </c>
      <c r="C4" s="21">
        <f t="shared" ref="C4:C13" si="0">B4-E4-F4</f>
        <v>12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>
        <v>1</v>
      </c>
      <c r="AB4" s="38"/>
    </row>
    <row r="5" spans="1:28" x14ac:dyDescent="0.25">
      <c r="A5" s="25" t="s">
        <v>14</v>
      </c>
      <c r="B5" s="35">
        <v>10</v>
      </c>
      <c r="C5" s="21">
        <f t="shared" si="0"/>
        <v>7</v>
      </c>
      <c r="D5" s="21">
        <f t="shared" si="1"/>
        <v>3</v>
      </c>
      <c r="E5" s="21">
        <f t="shared" si="2"/>
        <v>0</v>
      </c>
      <c r="F5" s="35">
        <v>3</v>
      </c>
      <c r="G5" s="22">
        <f t="shared" si="3"/>
        <v>0.7</v>
      </c>
      <c r="H5" s="22">
        <f t="shared" si="4"/>
        <v>0.3</v>
      </c>
      <c r="I5" s="22">
        <f t="shared" si="5"/>
        <v>0</v>
      </c>
      <c r="J5" s="23">
        <f t="shared" si="6"/>
        <v>0</v>
      </c>
      <c r="K5" s="22">
        <f t="shared" si="7"/>
        <v>0.3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11</v>
      </c>
      <c r="C6" s="21">
        <f t="shared" si="0"/>
        <v>10</v>
      </c>
      <c r="D6" s="21">
        <f t="shared" si="1"/>
        <v>1</v>
      </c>
      <c r="E6" s="21">
        <f t="shared" si="2"/>
        <v>0</v>
      </c>
      <c r="F6" s="35">
        <v>1</v>
      </c>
      <c r="G6" s="22">
        <f t="shared" si="3"/>
        <v>0.90909090909090906</v>
      </c>
      <c r="H6" s="22">
        <f t="shared" si="4"/>
        <v>9.0909090909090912E-2</v>
      </c>
      <c r="I6" s="22">
        <f t="shared" si="5"/>
        <v>0</v>
      </c>
      <c r="J6" s="23">
        <f t="shared" si="6"/>
        <v>0</v>
      </c>
      <c r="K6" s="22">
        <f t="shared" si="7"/>
        <v>9.0909090909090912E-2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/>
      <c r="AB6" s="38"/>
    </row>
    <row r="7" spans="1:28" x14ac:dyDescent="0.25">
      <c r="A7" s="25" t="s">
        <v>16</v>
      </c>
      <c r="B7" s="35">
        <v>23</v>
      </c>
      <c r="C7" s="21">
        <f t="shared" si="0"/>
        <v>17</v>
      </c>
      <c r="D7" s="21">
        <f t="shared" si="1"/>
        <v>6</v>
      </c>
      <c r="E7" s="21">
        <f t="shared" si="2"/>
        <v>2</v>
      </c>
      <c r="F7" s="35">
        <v>4</v>
      </c>
      <c r="G7" s="22">
        <f t="shared" si="3"/>
        <v>0.73913043478260865</v>
      </c>
      <c r="H7" s="22">
        <f t="shared" si="4"/>
        <v>0.2608695652173913</v>
      </c>
      <c r="I7" s="22">
        <f t="shared" si="5"/>
        <v>8.6956521739130432E-2</v>
      </c>
      <c r="J7" s="23">
        <f t="shared" si="6"/>
        <v>0.33333333333333331</v>
      </c>
      <c r="K7" s="22">
        <f t="shared" si="7"/>
        <v>0.17391304347826086</v>
      </c>
      <c r="L7" s="23">
        <f t="shared" si="8"/>
        <v>0.66666666666666663</v>
      </c>
      <c r="M7" s="35"/>
      <c r="N7" s="35"/>
      <c r="O7" s="35">
        <v>1</v>
      </c>
      <c r="P7" s="35">
        <v>1</v>
      </c>
      <c r="Q7" s="36"/>
      <c r="R7" s="37"/>
      <c r="S7" s="37"/>
      <c r="T7" s="37"/>
      <c r="U7" s="37"/>
      <c r="V7" s="24"/>
      <c r="W7" s="21">
        <f t="shared" si="9"/>
        <v>2</v>
      </c>
      <c r="X7" s="17">
        <v>0</v>
      </c>
      <c r="Y7" s="24">
        <f t="shared" si="10"/>
        <v>2</v>
      </c>
      <c r="Z7" s="22">
        <f>Y7/B7</f>
        <v>8.6956521739130432E-2</v>
      </c>
      <c r="AA7" s="38">
        <v>1</v>
      </c>
      <c r="AB7" s="38"/>
    </row>
    <row r="8" spans="1:28" x14ac:dyDescent="0.25">
      <c r="A8" s="25" t="s">
        <v>17</v>
      </c>
      <c r="B8" s="35">
        <v>19</v>
      </c>
      <c r="C8" s="21">
        <f t="shared" si="0"/>
        <v>10</v>
      </c>
      <c r="D8" s="21">
        <f t="shared" si="1"/>
        <v>9</v>
      </c>
      <c r="E8" s="21">
        <f t="shared" si="2"/>
        <v>4</v>
      </c>
      <c r="F8" s="35">
        <v>5</v>
      </c>
      <c r="G8" s="22">
        <f t="shared" si="3"/>
        <v>0.52631578947368418</v>
      </c>
      <c r="H8" s="22">
        <f t="shared" si="4"/>
        <v>0.47368421052631576</v>
      </c>
      <c r="I8" s="22">
        <f t="shared" si="5"/>
        <v>0.21052631578947367</v>
      </c>
      <c r="J8" s="23">
        <f t="shared" si="6"/>
        <v>0.44444444444444442</v>
      </c>
      <c r="K8" s="22">
        <f t="shared" si="7"/>
        <v>0.26315789473684209</v>
      </c>
      <c r="L8" s="23">
        <f t="shared" si="8"/>
        <v>0.55555555555555558</v>
      </c>
      <c r="M8" s="35"/>
      <c r="N8" s="35"/>
      <c r="O8" s="35"/>
      <c r="P8" s="35">
        <v>3</v>
      </c>
      <c r="Q8" s="35">
        <v>1</v>
      </c>
      <c r="R8" s="36"/>
      <c r="S8" s="37"/>
      <c r="T8" s="37"/>
      <c r="U8" s="37"/>
      <c r="V8" s="24"/>
      <c r="W8" s="21">
        <f t="shared" si="9"/>
        <v>4</v>
      </c>
      <c r="X8" s="17">
        <v>0</v>
      </c>
      <c r="Y8" s="24">
        <f t="shared" si="10"/>
        <v>4</v>
      </c>
      <c r="Z8" s="22">
        <f t="shared" ref="Z8:Z13" si="11">Y8/B8</f>
        <v>0.21052631578947367</v>
      </c>
      <c r="AA8" s="38"/>
      <c r="AB8" s="38"/>
    </row>
    <row r="9" spans="1:28" x14ac:dyDescent="0.25">
      <c r="A9" s="25" t="s">
        <v>18</v>
      </c>
      <c r="B9" s="35">
        <v>17</v>
      </c>
      <c r="C9" s="21">
        <f t="shared" si="0"/>
        <v>5</v>
      </c>
      <c r="D9" s="21">
        <f t="shared" si="1"/>
        <v>12</v>
      </c>
      <c r="E9" s="21">
        <f t="shared" si="2"/>
        <v>3</v>
      </c>
      <c r="F9" s="35">
        <v>9</v>
      </c>
      <c r="G9" s="22">
        <f t="shared" si="3"/>
        <v>0.29411764705882354</v>
      </c>
      <c r="H9" s="22">
        <f t="shared" si="4"/>
        <v>0.70588235294117652</v>
      </c>
      <c r="I9" s="22">
        <f t="shared" si="5"/>
        <v>0.17647058823529413</v>
      </c>
      <c r="J9" s="23">
        <f t="shared" si="6"/>
        <v>0.25</v>
      </c>
      <c r="K9" s="22">
        <f t="shared" si="7"/>
        <v>0.52941176470588236</v>
      </c>
      <c r="L9" s="23">
        <f t="shared" si="8"/>
        <v>0.75</v>
      </c>
      <c r="M9" s="35"/>
      <c r="N9" s="35"/>
      <c r="O9" s="35"/>
      <c r="P9" s="35">
        <v>2</v>
      </c>
      <c r="Q9" s="35">
        <v>1</v>
      </c>
      <c r="R9" s="35"/>
      <c r="S9" s="36"/>
      <c r="T9" s="37"/>
      <c r="U9" s="37"/>
      <c r="V9" s="24"/>
      <c r="W9" s="21">
        <f t="shared" si="9"/>
        <v>3</v>
      </c>
      <c r="X9" s="17">
        <v>0</v>
      </c>
      <c r="Y9" s="24">
        <f t="shared" si="10"/>
        <v>3</v>
      </c>
      <c r="Z9" s="22">
        <f t="shared" si="11"/>
        <v>0.17647058823529413</v>
      </c>
      <c r="AA9" s="38"/>
      <c r="AB9" s="38"/>
    </row>
    <row r="10" spans="1:28" x14ac:dyDescent="0.25">
      <c r="A10" s="25" t="s">
        <v>19</v>
      </c>
      <c r="B10" s="35">
        <v>15</v>
      </c>
      <c r="C10" s="21">
        <f t="shared" si="0"/>
        <v>7</v>
      </c>
      <c r="D10" s="21">
        <f t="shared" si="1"/>
        <v>8</v>
      </c>
      <c r="E10" s="21">
        <f t="shared" si="2"/>
        <v>3</v>
      </c>
      <c r="F10" s="35">
        <v>5</v>
      </c>
      <c r="G10" s="22">
        <f t="shared" si="3"/>
        <v>0.46666666666666667</v>
      </c>
      <c r="H10" s="22">
        <f t="shared" si="4"/>
        <v>0.53333333333333333</v>
      </c>
      <c r="I10" s="22">
        <f t="shared" si="5"/>
        <v>0.2</v>
      </c>
      <c r="J10" s="23">
        <f t="shared" si="6"/>
        <v>0.375</v>
      </c>
      <c r="K10" s="22">
        <f t="shared" si="7"/>
        <v>0.33333333333333331</v>
      </c>
      <c r="L10" s="23">
        <f t="shared" si="8"/>
        <v>0.625</v>
      </c>
      <c r="M10" s="35"/>
      <c r="N10" s="35"/>
      <c r="O10" s="35"/>
      <c r="P10" s="35">
        <v>1</v>
      </c>
      <c r="Q10" s="35"/>
      <c r="R10" s="35"/>
      <c r="S10" s="35">
        <v>2</v>
      </c>
      <c r="T10" s="36"/>
      <c r="U10" s="37"/>
      <c r="V10" s="24"/>
      <c r="W10" s="21">
        <f>SUM(M10:Q10)</f>
        <v>1</v>
      </c>
      <c r="X10" s="17">
        <v>0</v>
      </c>
      <c r="Y10" s="24">
        <f t="shared" si="10"/>
        <v>1</v>
      </c>
      <c r="Z10" s="22">
        <f t="shared" si="11"/>
        <v>6.6666666666666666E-2</v>
      </c>
      <c r="AA10" s="38"/>
      <c r="AB10" s="38"/>
    </row>
    <row r="11" spans="1:28" x14ac:dyDescent="0.25">
      <c r="A11" s="25" t="s">
        <v>20</v>
      </c>
      <c r="B11" s="35">
        <v>17</v>
      </c>
      <c r="C11" s="21">
        <f t="shared" si="0"/>
        <v>4</v>
      </c>
      <c r="D11" s="21">
        <f t="shared" si="1"/>
        <v>13</v>
      </c>
      <c r="E11" s="21">
        <f t="shared" si="2"/>
        <v>3</v>
      </c>
      <c r="F11" s="35">
        <v>10</v>
      </c>
      <c r="G11" s="22">
        <f t="shared" si="3"/>
        <v>0.23529411764705882</v>
      </c>
      <c r="H11" s="22">
        <f t="shared" si="4"/>
        <v>0.76470588235294112</v>
      </c>
      <c r="I11" s="22">
        <f t="shared" si="5"/>
        <v>0.17647058823529413</v>
      </c>
      <c r="J11" s="23">
        <f t="shared" si="6"/>
        <v>0.23076923076923078</v>
      </c>
      <c r="K11" s="22">
        <f t="shared" si="7"/>
        <v>0.58823529411764708</v>
      </c>
      <c r="L11" s="23">
        <f t="shared" si="8"/>
        <v>0.76923076923076927</v>
      </c>
      <c r="M11" s="35"/>
      <c r="N11" s="35"/>
      <c r="O11" s="35"/>
      <c r="P11" s="35"/>
      <c r="Q11" s="35"/>
      <c r="R11" s="35"/>
      <c r="S11" s="35">
        <v>1</v>
      </c>
      <c r="T11" s="35">
        <v>1</v>
      </c>
      <c r="U11" s="36">
        <v>1</v>
      </c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/>
      <c r="AB11" s="38"/>
    </row>
    <row r="12" spans="1:28" x14ac:dyDescent="0.25">
      <c r="A12" s="25" t="s">
        <v>21</v>
      </c>
      <c r="B12" s="35">
        <v>14</v>
      </c>
      <c r="C12" s="21">
        <f t="shared" si="0"/>
        <v>4</v>
      </c>
      <c r="D12" s="21">
        <f t="shared" si="1"/>
        <v>10</v>
      </c>
      <c r="E12" s="21">
        <f t="shared" si="2"/>
        <v>0</v>
      </c>
      <c r="F12" s="35">
        <v>10</v>
      </c>
      <c r="G12" s="22">
        <f t="shared" si="3"/>
        <v>0.2857142857142857</v>
      </c>
      <c r="H12" s="22">
        <f t="shared" si="4"/>
        <v>0.7142857142857143</v>
      </c>
      <c r="I12" s="22">
        <f t="shared" si="5"/>
        <v>0</v>
      </c>
      <c r="J12" s="23">
        <f t="shared" si="6"/>
        <v>0</v>
      </c>
      <c r="K12" s="22">
        <f t="shared" si="7"/>
        <v>0.7142857142857143</v>
      </c>
      <c r="L12" s="23">
        <f t="shared" si="8"/>
        <v>1</v>
      </c>
      <c r="M12" s="35"/>
      <c r="N12" s="35"/>
      <c r="O12" s="35"/>
      <c r="P12" s="35"/>
      <c r="Q12" s="35"/>
      <c r="R12" s="35"/>
      <c r="S12" s="35"/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17</v>
      </c>
      <c r="C13" s="21">
        <f t="shared" si="0"/>
        <v>1</v>
      </c>
      <c r="D13" s="21">
        <f t="shared" si="1"/>
        <v>16</v>
      </c>
      <c r="E13" s="21">
        <f t="shared" si="2"/>
        <v>6</v>
      </c>
      <c r="F13" s="35">
        <v>10</v>
      </c>
      <c r="G13" s="22">
        <f t="shared" si="3"/>
        <v>5.8823529411764705E-2</v>
      </c>
      <c r="H13" s="22">
        <f t="shared" si="4"/>
        <v>0.94117647058823528</v>
      </c>
      <c r="I13" s="22">
        <f t="shared" si="5"/>
        <v>0.35294117647058826</v>
      </c>
      <c r="J13" s="23">
        <f t="shared" si="6"/>
        <v>0.375</v>
      </c>
      <c r="K13" s="22">
        <f t="shared" si="7"/>
        <v>0.58823529411764708</v>
      </c>
      <c r="L13" s="23">
        <f t="shared" si="8"/>
        <v>0.625</v>
      </c>
      <c r="M13" s="35"/>
      <c r="N13" s="35"/>
      <c r="O13" s="35"/>
      <c r="P13" s="35"/>
      <c r="Q13" s="35">
        <v>1</v>
      </c>
      <c r="R13" s="35">
        <v>1</v>
      </c>
      <c r="S13" s="35"/>
      <c r="T13" s="35">
        <v>1</v>
      </c>
      <c r="U13" s="35">
        <v>3</v>
      </c>
      <c r="V13" s="24"/>
      <c r="W13" s="21">
        <f t="shared" si="9"/>
        <v>1</v>
      </c>
      <c r="X13" s="17">
        <v>0</v>
      </c>
      <c r="Y13" s="24">
        <f t="shared" si="10"/>
        <v>1</v>
      </c>
      <c r="Z13" s="22">
        <f t="shared" si="11"/>
        <v>5.8823529411764705E-2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28.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947A-1BAD-4A49-BCFB-147179AF4CA2}">
  <dimension ref="A1:Z16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0.14062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72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0</v>
      </c>
      <c r="C3" s="21">
        <f>B3-E3-F3</f>
        <v>0</v>
      </c>
      <c r="D3" s="21">
        <f>B3-C3</f>
        <v>0</v>
      </c>
      <c r="E3" s="21">
        <f>SUM(M3:U3)</f>
        <v>0</v>
      </c>
      <c r="F3" s="35">
        <v>0</v>
      </c>
      <c r="G3" s="22" t="e">
        <f>C3/B3</f>
        <v>#DIV/0!</v>
      </c>
      <c r="H3" s="22" t="e">
        <f>D3/B3</f>
        <v>#DIV/0!</v>
      </c>
      <c r="I3" s="22" t="e">
        <f>E3/B3</f>
        <v>#DIV/0!</v>
      </c>
      <c r="J3" s="23" t="e">
        <f>E3/D3</f>
        <v>#DIV/0!</v>
      </c>
      <c r="K3" s="22" t="e">
        <f>F3/B3</f>
        <v>#DIV/0!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1</v>
      </c>
      <c r="C4" s="21">
        <f t="shared" ref="C4:C13" si="0">B4-E4-F4</f>
        <v>1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1</v>
      </c>
      <c r="C5" s="21">
        <f t="shared" si="0"/>
        <v>1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1</v>
      </c>
      <c r="C6" s="21">
        <f t="shared" si="0"/>
        <v>1</v>
      </c>
      <c r="D6" s="21">
        <f t="shared" si="1"/>
        <v>0</v>
      </c>
      <c r="E6" s="21">
        <f t="shared" si="2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0</v>
      </c>
      <c r="C7" s="21">
        <f t="shared" si="0"/>
        <v>0</v>
      </c>
      <c r="D7" s="21">
        <f t="shared" si="1"/>
        <v>0</v>
      </c>
      <c r="E7" s="21">
        <f t="shared" si="2"/>
        <v>0</v>
      </c>
      <c r="F7" s="35">
        <v>0</v>
      </c>
      <c r="G7" s="22" t="e">
        <f t="shared" si="3"/>
        <v>#DIV/0!</v>
      </c>
      <c r="H7" s="22" t="e">
        <f t="shared" si="4"/>
        <v>#DIV/0!</v>
      </c>
      <c r="I7" s="22" t="e">
        <f t="shared" si="5"/>
        <v>#DIV/0!</v>
      </c>
      <c r="J7" s="23" t="e">
        <f t="shared" si="6"/>
        <v>#DIV/0!</v>
      </c>
      <c r="K7" s="22" t="e">
        <f t="shared" si="7"/>
        <v>#DIV/0!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 t="e">
        <f>Y7/B7</f>
        <v>#DIV/0!</v>
      </c>
    </row>
    <row r="8" spans="1:26" x14ac:dyDescent="0.25">
      <c r="A8" s="25" t="s">
        <v>17</v>
      </c>
      <c r="B8" s="35">
        <v>0</v>
      </c>
      <c r="C8" s="21">
        <f t="shared" si="0"/>
        <v>0</v>
      </c>
      <c r="D8" s="21">
        <f t="shared" si="1"/>
        <v>0</v>
      </c>
      <c r="E8" s="21">
        <f t="shared" si="2"/>
        <v>0</v>
      </c>
      <c r="F8" s="35">
        <v>0</v>
      </c>
      <c r="G8" s="22" t="e">
        <f t="shared" si="3"/>
        <v>#DIV/0!</v>
      </c>
      <c r="H8" s="22" t="e">
        <f t="shared" si="4"/>
        <v>#DIV/0!</v>
      </c>
      <c r="I8" s="22" t="e">
        <f t="shared" si="5"/>
        <v>#DIV/0!</v>
      </c>
      <c r="J8" s="23" t="e">
        <f t="shared" si="6"/>
        <v>#DIV/0!</v>
      </c>
      <c r="K8" s="22" t="e">
        <f t="shared" si="7"/>
        <v>#DIV/0!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 t="e">
        <f t="shared" ref="Z8:Z13" si="11">Y8/B8</f>
        <v>#DIV/0!</v>
      </c>
    </row>
    <row r="9" spans="1:26" x14ac:dyDescent="0.25">
      <c r="A9" s="25" t="s">
        <v>18</v>
      </c>
      <c r="B9" s="35">
        <v>0</v>
      </c>
      <c r="C9" s="21">
        <f t="shared" si="0"/>
        <v>0</v>
      </c>
      <c r="D9" s="21">
        <f t="shared" si="1"/>
        <v>0</v>
      </c>
      <c r="E9" s="21">
        <f t="shared" si="2"/>
        <v>0</v>
      </c>
      <c r="F9" s="35">
        <v>0</v>
      </c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</row>
    <row r="10" spans="1:26" x14ac:dyDescent="0.25">
      <c r="A10" s="25" t="s">
        <v>19</v>
      </c>
      <c r="B10" s="35">
        <v>1</v>
      </c>
      <c r="C10" s="21">
        <f t="shared" si="0"/>
        <v>1</v>
      </c>
      <c r="D10" s="21">
        <f t="shared" si="1"/>
        <v>0</v>
      </c>
      <c r="E10" s="21">
        <f t="shared" si="2"/>
        <v>0</v>
      </c>
      <c r="F10" s="35">
        <v>0</v>
      </c>
      <c r="G10" s="22">
        <f t="shared" si="3"/>
        <v>1</v>
      </c>
      <c r="H10" s="22">
        <f t="shared" si="4"/>
        <v>0</v>
      </c>
      <c r="I10" s="22">
        <f t="shared" si="5"/>
        <v>0</v>
      </c>
      <c r="J10" s="23" t="e">
        <f t="shared" si="6"/>
        <v>#DIV/0!</v>
      </c>
      <c r="K10" s="22">
        <f t="shared" si="7"/>
        <v>0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</row>
    <row r="11" spans="1:26" x14ac:dyDescent="0.25">
      <c r="A11" s="25" t="s">
        <v>20</v>
      </c>
      <c r="B11" s="35">
        <v>1</v>
      </c>
      <c r="C11" s="21">
        <f t="shared" si="0"/>
        <v>0</v>
      </c>
      <c r="D11" s="21">
        <f t="shared" si="1"/>
        <v>1</v>
      </c>
      <c r="E11" s="21">
        <f t="shared" si="2"/>
        <v>1</v>
      </c>
      <c r="F11" s="35">
        <v>0</v>
      </c>
      <c r="G11" s="22">
        <f t="shared" si="3"/>
        <v>0</v>
      </c>
      <c r="H11" s="22">
        <f t="shared" si="4"/>
        <v>1</v>
      </c>
      <c r="I11" s="22">
        <f t="shared" si="5"/>
        <v>1</v>
      </c>
      <c r="J11" s="23">
        <f t="shared" si="6"/>
        <v>1</v>
      </c>
      <c r="K11" s="22">
        <f t="shared" si="7"/>
        <v>0</v>
      </c>
      <c r="L11" s="23">
        <f t="shared" si="8"/>
        <v>0</v>
      </c>
      <c r="M11" s="35"/>
      <c r="N11" s="35"/>
      <c r="O11" s="35"/>
      <c r="P11" s="35"/>
      <c r="Q11" s="35"/>
      <c r="R11" s="35"/>
      <c r="S11" s="35"/>
      <c r="T11" s="35"/>
      <c r="U11" s="36">
        <v>1</v>
      </c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</row>
    <row r="12" spans="1:26" x14ac:dyDescent="0.25">
      <c r="A12" s="25" t="s">
        <v>21</v>
      </c>
      <c r="B12" s="35">
        <v>3</v>
      </c>
      <c r="C12" s="21">
        <f t="shared" si="0"/>
        <v>0</v>
      </c>
      <c r="D12" s="21">
        <f t="shared" si="1"/>
        <v>3</v>
      </c>
      <c r="E12" s="21">
        <f t="shared" si="2"/>
        <v>0</v>
      </c>
      <c r="F12" s="35">
        <v>3</v>
      </c>
      <c r="G12" s="22">
        <f t="shared" si="3"/>
        <v>0</v>
      </c>
      <c r="H12" s="22">
        <f t="shared" si="4"/>
        <v>1</v>
      </c>
      <c r="I12" s="22">
        <f t="shared" si="5"/>
        <v>0</v>
      </c>
      <c r="J12" s="23">
        <f t="shared" si="6"/>
        <v>0</v>
      </c>
      <c r="K12" s="22">
        <f t="shared" si="7"/>
        <v>1</v>
      </c>
      <c r="L12" s="23">
        <f t="shared" si="8"/>
        <v>1</v>
      </c>
      <c r="M12" s="35"/>
      <c r="N12" s="35"/>
      <c r="O12" s="35"/>
      <c r="P12" s="35"/>
      <c r="Q12" s="35"/>
      <c r="R12" s="35"/>
      <c r="S12" s="35"/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</row>
    <row r="13" spans="1:26" x14ac:dyDescent="0.25">
      <c r="A13" s="26" t="s">
        <v>22</v>
      </c>
      <c r="B13" s="35">
        <v>1</v>
      </c>
      <c r="C13" s="21">
        <f t="shared" si="0"/>
        <v>0</v>
      </c>
      <c r="D13" s="21">
        <f t="shared" si="1"/>
        <v>1</v>
      </c>
      <c r="E13" s="21">
        <f t="shared" si="2"/>
        <v>0</v>
      </c>
      <c r="F13" s="35">
        <v>1</v>
      </c>
      <c r="G13" s="22">
        <f t="shared" si="3"/>
        <v>0</v>
      </c>
      <c r="H13" s="22">
        <f t="shared" si="4"/>
        <v>1</v>
      </c>
      <c r="I13" s="22">
        <f t="shared" si="5"/>
        <v>0</v>
      </c>
      <c r="J13" s="23">
        <f t="shared" si="6"/>
        <v>0</v>
      </c>
      <c r="K13" s="22">
        <f t="shared" si="7"/>
        <v>1</v>
      </c>
      <c r="L13" s="23">
        <f t="shared" si="8"/>
        <v>1</v>
      </c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3272-F00A-48AD-8215-BB3DE92A977E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0.7109375" style="20" customWidth="1"/>
    <col min="25" max="25" width="10.42578125" style="20" customWidth="1"/>
    <col min="26" max="26" width="9.85546875" style="20" customWidth="1"/>
    <col min="27" max="27" width="10.5703125" style="20" customWidth="1"/>
    <col min="28" max="28" width="11.42578125" style="20" customWidth="1"/>
    <col min="29" max="16384" width="9.140625" style="20"/>
  </cols>
  <sheetData>
    <row r="1" spans="1:28" x14ac:dyDescent="0.25">
      <c r="A1" s="44" t="s">
        <v>71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11</v>
      </c>
      <c r="C3" s="21">
        <f>B3-E3-F3</f>
        <v>10</v>
      </c>
      <c r="D3" s="21">
        <f>B3-C3</f>
        <v>1</v>
      </c>
      <c r="E3" s="21">
        <f>SUM(M3:U3)</f>
        <v>0</v>
      </c>
      <c r="F3" s="35">
        <v>1</v>
      </c>
      <c r="G3" s="22">
        <f>C3/B3</f>
        <v>0.90909090909090906</v>
      </c>
      <c r="H3" s="22">
        <f>D3/B3</f>
        <v>9.0909090909090912E-2</v>
      </c>
      <c r="I3" s="22">
        <f>E3/B3</f>
        <v>0</v>
      </c>
      <c r="J3" s="23">
        <f>E3/D3</f>
        <v>0</v>
      </c>
      <c r="K3" s="22">
        <f>F3/B3</f>
        <v>9.0909090909090912E-2</v>
      </c>
      <c r="L3" s="23">
        <f>F3/D3</f>
        <v>1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2</v>
      </c>
      <c r="C4" s="21">
        <f t="shared" ref="C4:C13" si="0">B4-E4-F4</f>
        <v>2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10</v>
      </c>
      <c r="C5" s="21">
        <f t="shared" si="0"/>
        <v>9</v>
      </c>
      <c r="D5" s="21">
        <f t="shared" si="1"/>
        <v>1</v>
      </c>
      <c r="E5" s="21">
        <f t="shared" si="2"/>
        <v>0</v>
      </c>
      <c r="F5" s="35">
        <v>1</v>
      </c>
      <c r="G5" s="22">
        <f t="shared" si="3"/>
        <v>0.9</v>
      </c>
      <c r="H5" s="22">
        <f t="shared" si="4"/>
        <v>0.1</v>
      </c>
      <c r="I5" s="22">
        <f t="shared" si="5"/>
        <v>0</v>
      </c>
      <c r="J5" s="23">
        <f t="shared" si="6"/>
        <v>0</v>
      </c>
      <c r="K5" s="22">
        <f t="shared" si="7"/>
        <v>0.1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9</v>
      </c>
      <c r="C6" s="21">
        <f t="shared" si="0"/>
        <v>4</v>
      </c>
      <c r="D6" s="21">
        <f t="shared" si="1"/>
        <v>5</v>
      </c>
      <c r="E6" s="21">
        <f t="shared" si="2"/>
        <v>1</v>
      </c>
      <c r="F6" s="35">
        <v>4</v>
      </c>
      <c r="G6" s="22">
        <f t="shared" si="3"/>
        <v>0.44444444444444442</v>
      </c>
      <c r="H6" s="22">
        <f t="shared" si="4"/>
        <v>0.55555555555555558</v>
      </c>
      <c r="I6" s="22">
        <f t="shared" si="5"/>
        <v>0.1111111111111111</v>
      </c>
      <c r="J6" s="23">
        <f t="shared" si="6"/>
        <v>0.2</v>
      </c>
      <c r="K6" s="22">
        <f t="shared" si="7"/>
        <v>0.44444444444444442</v>
      </c>
      <c r="L6" s="23">
        <f t="shared" si="8"/>
        <v>0.8</v>
      </c>
      <c r="M6" s="35"/>
      <c r="N6" s="35"/>
      <c r="O6" s="35"/>
      <c r="P6" s="36">
        <v>1</v>
      </c>
      <c r="Q6" s="37"/>
      <c r="R6" s="37"/>
      <c r="S6" s="37"/>
      <c r="T6" s="37"/>
      <c r="U6" s="37"/>
      <c r="V6" s="24"/>
      <c r="W6" s="21">
        <f t="shared" si="9"/>
        <v>1</v>
      </c>
      <c r="X6" s="17">
        <v>0</v>
      </c>
      <c r="Y6" s="24">
        <f t="shared" si="10"/>
        <v>1</v>
      </c>
      <c r="Z6" s="22"/>
      <c r="AA6" s="38"/>
      <c r="AB6" s="38"/>
    </row>
    <row r="7" spans="1:28" x14ac:dyDescent="0.25">
      <c r="A7" s="25" t="s">
        <v>16</v>
      </c>
      <c r="B7" s="35">
        <v>7</v>
      </c>
      <c r="C7" s="21">
        <f t="shared" si="0"/>
        <v>6</v>
      </c>
      <c r="D7" s="21">
        <f t="shared" si="1"/>
        <v>1</v>
      </c>
      <c r="E7" s="21">
        <f t="shared" si="2"/>
        <v>0</v>
      </c>
      <c r="F7" s="35">
        <v>1</v>
      </c>
      <c r="G7" s="22">
        <f t="shared" si="3"/>
        <v>0.8571428571428571</v>
      </c>
      <c r="H7" s="22">
        <f t="shared" si="4"/>
        <v>0.14285714285714285</v>
      </c>
      <c r="I7" s="22">
        <f t="shared" si="5"/>
        <v>0</v>
      </c>
      <c r="J7" s="23">
        <f t="shared" si="6"/>
        <v>0</v>
      </c>
      <c r="K7" s="22">
        <f t="shared" si="7"/>
        <v>0.14285714285714285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>
        <v>1</v>
      </c>
      <c r="AB7" s="38"/>
    </row>
    <row r="8" spans="1:28" x14ac:dyDescent="0.25">
      <c r="A8" s="25" t="s">
        <v>17</v>
      </c>
      <c r="B8" s="35">
        <v>9</v>
      </c>
      <c r="C8" s="21">
        <f t="shared" si="0"/>
        <v>6</v>
      </c>
      <c r="D8" s="21">
        <f t="shared" si="1"/>
        <v>3</v>
      </c>
      <c r="E8" s="21">
        <f t="shared" si="2"/>
        <v>1</v>
      </c>
      <c r="F8" s="35">
        <v>2</v>
      </c>
      <c r="G8" s="22">
        <f t="shared" si="3"/>
        <v>0.66666666666666663</v>
      </c>
      <c r="H8" s="22">
        <f t="shared" si="4"/>
        <v>0.33333333333333331</v>
      </c>
      <c r="I8" s="22">
        <f t="shared" si="5"/>
        <v>0.1111111111111111</v>
      </c>
      <c r="J8" s="23">
        <f t="shared" si="6"/>
        <v>0.33333333333333331</v>
      </c>
      <c r="K8" s="22">
        <f t="shared" si="7"/>
        <v>0.22222222222222221</v>
      </c>
      <c r="L8" s="23">
        <f t="shared" si="8"/>
        <v>0.66666666666666663</v>
      </c>
      <c r="M8" s="35"/>
      <c r="N8" s="35"/>
      <c r="O8" s="35"/>
      <c r="P8" s="35"/>
      <c r="Q8" s="35"/>
      <c r="R8" s="36">
        <v>1</v>
      </c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8"/>
      <c r="AB8" s="38"/>
    </row>
    <row r="9" spans="1:28" x14ac:dyDescent="0.25">
      <c r="A9" s="25" t="s">
        <v>18</v>
      </c>
      <c r="B9" s="35">
        <v>8</v>
      </c>
      <c r="C9" s="21">
        <f t="shared" si="0"/>
        <v>4</v>
      </c>
      <c r="D9" s="21">
        <f t="shared" si="1"/>
        <v>4</v>
      </c>
      <c r="E9" s="21">
        <f t="shared" si="2"/>
        <v>2</v>
      </c>
      <c r="F9" s="35">
        <v>2</v>
      </c>
      <c r="G9" s="22">
        <f t="shared" si="3"/>
        <v>0.5</v>
      </c>
      <c r="H9" s="22">
        <f t="shared" si="4"/>
        <v>0.5</v>
      </c>
      <c r="I9" s="22">
        <f t="shared" si="5"/>
        <v>0.25</v>
      </c>
      <c r="J9" s="23">
        <f t="shared" si="6"/>
        <v>0.5</v>
      </c>
      <c r="K9" s="22">
        <f t="shared" si="7"/>
        <v>0.25</v>
      </c>
      <c r="L9" s="23">
        <f t="shared" si="8"/>
        <v>0.5</v>
      </c>
      <c r="M9" s="35"/>
      <c r="N9" s="35"/>
      <c r="O9" s="35"/>
      <c r="P9" s="35"/>
      <c r="Q9" s="35"/>
      <c r="R9" s="35">
        <v>1</v>
      </c>
      <c r="S9" s="36">
        <v>1</v>
      </c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>
        <f t="shared" si="11"/>
        <v>0</v>
      </c>
      <c r="AA9" s="38"/>
      <c r="AB9" s="38"/>
    </row>
    <row r="10" spans="1:28" x14ac:dyDescent="0.25">
      <c r="A10" s="25" t="s">
        <v>19</v>
      </c>
      <c r="B10" s="35">
        <v>15</v>
      </c>
      <c r="C10" s="21">
        <f t="shared" si="0"/>
        <v>9</v>
      </c>
      <c r="D10" s="21">
        <f t="shared" si="1"/>
        <v>6</v>
      </c>
      <c r="E10" s="21">
        <f t="shared" si="2"/>
        <v>3</v>
      </c>
      <c r="F10" s="35">
        <v>3</v>
      </c>
      <c r="G10" s="22">
        <f t="shared" si="3"/>
        <v>0.6</v>
      </c>
      <c r="H10" s="22">
        <f t="shared" si="4"/>
        <v>0.4</v>
      </c>
      <c r="I10" s="22">
        <f t="shared" si="5"/>
        <v>0.2</v>
      </c>
      <c r="J10" s="23">
        <f t="shared" si="6"/>
        <v>0.5</v>
      </c>
      <c r="K10" s="22">
        <f t="shared" si="7"/>
        <v>0.2</v>
      </c>
      <c r="L10" s="23">
        <f t="shared" si="8"/>
        <v>0.5</v>
      </c>
      <c r="M10" s="35"/>
      <c r="N10" s="35"/>
      <c r="O10" s="35"/>
      <c r="P10" s="35"/>
      <c r="Q10" s="35"/>
      <c r="R10" s="35">
        <v>2</v>
      </c>
      <c r="S10" s="35">
        <v>1</v>
      </c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  <c r="AA10" s="38"/>
      <c r="AB10" s="38"/>
    </row>
    <row r="11" spans="1:28" x14ac:dyDescent="0.25">
      <c r="A11" s="25" t="s">
        <v>20</v>
      </c>
      <c r="B11" s="35">
        <v>10</v>
      </c>
      <c r="C11" s="21">
        <f t="shared" si="0"/>
        <v>4</v>
      </c>
      <c r="D11" s="21">
        <f t="shared" si="1"/>
        <v>6</v>
      </c>
      <c r="E11" s="21">
        <f t="shared" si="2"/>
        <v>3</v>
      </c>
      <c r="F11" s="35">
        <v>3</v>
      </c>
      <c r="G11" s="22">
        <f t="shared" si="3"/>
        <v>0.4</v>
      </c>
      <c r="H11" s="22">
        <f t="shared" si="4"/>
        <v>0.6</v>
      </c>
      <c r="I11" s="22">
        <f t="shared" si="5"/>
        <v>0.3</v>
      </c>
      <c r="J11" s="23">
        <f t="shared" si="6"/>
        <v>0.5</v>
      </c>
      <c r="K11" s="22">
        <f t="shared" si="7"/>
        <v>0.3</v>
      </c>
      <c r="L11" s="23">
        <f t="shared" si="8"/>
        <v>0.5</v>
      </c>
      <c r="M11" s="35"/>
      <c r="N11" s="35"/>
      <c r="O11" s="35"/>
      <c r="P11" s="35"/>
      <c r="Q11" s="35"/>
      <c r="R11" s="35"/>
      <c r="S11" s="35">
        <v>1</v>
      </c>
      <c r="T11" s="35">
        <v>2</v>
      </c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/>
      <c r="AB11" s="38"/>
    </row>
    <row r="12" spans="1:28" x14ac:dyDescent="0.25">
      <c r="A12" s="25" t="s">
        <v>21</v>
      </c>
      <c r="B12" s="35">
        <v>7</v>
      </c>
      <c r="C12" s="21">
        <f t="shared" si="0"/>
        <v>0</v>
      </c>
      <c r="D12" s="21">
        <f t="shared" si="1"/>
        <v>7</v>
      </c>
      <c r="E12" s="21">
        <f t="shared" si="2"/>
        <v>5</v>
      </c>
      <c r="F12" s="35">
        <v>2</v>
      </c>
      <c r="G12" s="22">
        <f t="shared" si="3"/>
        <v>0</v>
      </c>
      <c r="H12" s="22">
        <f t="shared" si="4"/>
        <v>1</v>
      </c>
      <c r="I12" s="22">
        <f t="shared" si="5"/>
        <v>0.7142857142857143</v>
      </c>
      <c r="J12" s="23">
        <f t="shared" si="6"/>
        <v>0.7142857142857143</v>
      </c>
      <c r="K12" s="22">
        <f t="shared" si="7"/>
        <v>0.2857142857142857</v>
      </c>
      <c r="L12" s="23">
        <f t="shared" si="8"/>
        <v>0.2857142857142857</v>
      </c>
      <c r="M12" s="35"/>
      <c r="N12" s="35"/>
      <c r="O12" s="35"/>
      <c r="P12" s="35"/>
      <c r="Q12" s="35"/>
      <c r="R12" s="35">
        <v>1</v>
      </c>
      <c r="S12" s="35"/>
      <c r="T12" s="35">
        <v>2</v>
      </c>
      <c r="U12" s="35">
        <v>2</v>
      </c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10</v>
      </c>
      <c r="C13" s="21">
        <f t="shared" si="0"/>
        <v>1</v>
      </c>
      <c r="D13" s="21">
        <f t="shared" si="1"/>
        <v>9</v>
      </c>
      <c r="E13" s="21">
        <f t="shared" si="2"/>
        <v>7</v>
      </c>
      <c r="F13" s="35">
        <v>2</v>
      </c>
      <c r="G13" s="22">
        <f t="shared" si="3"/>
        <v>0.1</v>
      </c>
      <c r="H13" s="22">
        <f t="shared" si="4"/>
        <v>0.9</v>
      </c>
      <c r="I13" s="22">
        <f t="shared" si="5"/>
        <v>0.7</v>
      </c>
      <c r="J13" s="23">
        <f t="shared" si="6"/>
        <v>0.77777777777777779</v>
      </c>
      <c r="K13" s="22">
        <f t="shared" si="7"/>
        <v>0.2</v>
      </c>
      <c r="L13" s="23">
        <f t="shared" si="8"/>
        <v>0.22222222222222221</v>
      </c>
      <c r="M13" s="35"/>
      <c r="N13" s="35"/>
      <c r="O13" s="35">
        <v>1</v>
      </c>
      <c r="P13" s="35">
        <v>1</v>
      </c>
      <c r="Q13" s="35">
        <v>1</v>
      </c>
      <c r="R13" s="35"/>
      <c r="S13" s="35">
        <v>1</v>
      </c>
      <c r="T13" s="35">
        <v>1</v>
      </c>
      <c r="U13" s="35">
        <v>2</v>
      </c>
      <c r="V13" s="24"/>
      <c r="W13" s="21">
        <f t="shared" si="9"/>
        <v>3</v>
      </c>
      <c r="X13" s="17">
        <v>0</v>
      </c>
      <c r="Y13" s="24">
        <f t="shared" si="10"/>
        <v>3</v>
      </c>
      <c r="Z13" s="22">
        <f t="shared" si="11"/>
        <v>0.3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0.7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8F8B-8AE7-459D-90C3-CC8D33A5BB56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28515625" style="20" customWidth="1"/>
    <col min="26" max="26" width="9.85546875" style="20" customWidth="1"/>
    <col min="27" max="27" width="10.7109375" style="20" customWidth="1"/>
    <col min="28" max="28" width="12.28515625" style="20" customWidth="1"/>
    <col min="29" max="16384" width="9.140625" style="20"/>
  </cols>
  <sheetData>
    <row r="1" spans="1:28" x14ac:dyDescent="0.25">
      <c r="A1" s="44" t="s">
        <v>70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6</v>
      </c>
      <c r="C3" s="21">
        <f>B3-E3-F3</f>
        <v>6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10</v>
      </c>
      <c r="C4" s="21">
        <f t="shared" ref="C4:C13" si="0">B4-E4-F4</f>
        <v>10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10</v>
      </c>
      <c r="C5" s="21">
        <f t="shared" si="0"/>
        <v>8</v>
      </c>
      <c r="D5" s="21">
        <f t="shared" si="1"/>
        <v>2</v>
      </c>
      <c r="E5" s="21">
        <f t="shared" si="2"/>
        <v>0</v>
      </c>
      <c r="F5" s="35">
        <v>2</v>
      </c>
      <c r="G5" s="22">
        <f t="shared" si="3"/>
        <v>0.8</v>
      </c>
      <c r="H5" s="22">
        <f t="shared" si="4"/>
        <v>0.2</v>
      </c>
      <c r="I5" s="22">
        <f t="shared" si="5"/>
        <v>0</v>
      </c>
      <c r="J5" s="23">
        <f t="shared" si="6"/>
        <v>0</v>
      </c>
      <c r="K5" s="22">
        <f t="shared" si="7"/>
        <v>0.2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>
        <v>2</v>
      </c>
      <c r="AB5" s="38"/>
    </row>
    <row r="6" spans="1:28" x14ac:dyDescent="0.25">
      <c r="A6" s="25" t="s">
        <v>15</v>
      </c>
      <c r="B6" s="35">
        <v>13</v>
      </c>
      <c r="C6" s="21">
        <f t="shared" si="0"/>
        <v>10</v>
      </c>
      <c r="D6" s="21">
        <f t="shared" si="1"/>
        <v>3</v>
      </c>
      <c r="E6" s="21">
        <f t="shared" si="2"/>
        <v>1</v>
      </c>
      <c r="F6" s="35">
        <v>2</v>
      </c>
      <c r="G6" s="22">
        <f t="shared" si="3"/>
        <v>0.76923076923076927</v>
      </c>
      <c r="H6" s="22">
        <f t="shared" si="4"/>
        <v>0.23076923076923078</v>
      </c>
      <c r="I6" s="22">
        <f t="shared" si="5"/>
        <v>7.6923076923076927E-2</v>
      </c>
      <c r="J6" s="23">
        <f t="shared" si="6"/>
        <v>0.33333333333333331</v>
      </c>
      <c r="K6" s="22">
        <f t="shared" si="7"/>
        <v>0.15384615384615385</v>
      </c>
      <c r="L6" s="23">
        <f t="shared" si="8"/>
        <v>0.66666666666666663</v>
      </c>
      <c r="M6" s="35"/>
      <c r="N6" s="35"/>
      <c r="O6" s="35"/>
      <c r="P6" s="36">
        <v>1</v>
      </c>
      <c r="Q6" s="37"/>
      <c r="R6" s="37"/>
      <c r="S6" s="37"/>
      <c r="T6" s="37"/>
      <c r="U6" s="37"/>
      <c r="V6" s="24"/>
      <c r="W6" s="21">
        <f t="shared" si="9"/>
        <v>1</v>
      </c>
      <c r="X6" s="17">
        <v>0</v>
      </c>
      <c r="Y6" s="24">
        <f t="shared" si="10"/>
        <v>1</v>
      </c>
      <c r="Z6" s="22"/>
      <c r="AA6" s="38"/>
      <c r="AB6" s="38"/>
    </row>
    <row r="7" spans="1:28" x14ac:dyDescent="0.25">
      <c r="A7" s="25" t="s">
        <v>16</v>
      </c>
      <c r="B7" s="35">
        <v>18</v>
      </c>
      <c r="C7" s="21">
        <f t="shared" si="0"/>
        <v>16</v>
      </c>
      <c r="D7" s="21">
        <f t="shared" si="1"/>
        <v>2</v>
      </c>
      <c r="E7" s="21">
        <f t="shared" si="2"/>
        <v>0</v>
      </c>
      <c r="F7" s="35">
        <v>2</v>
      </c>
      <c r="G7" s="22">
        <f t="shared" si="3"/>
        <v>0.88888888888888884</v>
      </c>
      <c r="H7" s="22">
        <f t="shared" si="4"/>
        <v>0.1111111111111111</v>
      </c>
      <c r="I7" s="22">
        <f t="shared" si="5"/>
        <v>0</v>
      </c>
      <c r="J7" s="23">
        <f t="shared" si="6"/>
        <v>0</v>
      </c>
      <c r="K7" s="22">
        <f t="shared" si="7"/>
        <v>0.1111111111111111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/>
      <c r="AB7" s="38"/>
    </row>
    <row r="8" spans="1:28" x14ac:dyDescent="0.25">
      <c r="A8" s="25" t="s">
        <v>17</v>
      </c>
      <c r="B8" s="35">
        <v>11</v>
      </c>
      <c r="C8" s="21">
        <f t="shared" si="0"/>
        <v>4</v>
      </c>
      <c r="D8" s="21">
        <f t="shared" si="1"/>
        <v>7</v>
      </c>
      <c r="E8" s="21">
        <f t="shared" si="2"/>
        <v>3</v>
      </c>
      <c r="F8" s="35">
        <v>4</v>
      </c>
      <c r="G8" s="22">
        <f t="shared" si="3"/>
        <v>0.36363636363636365</v>
      </c>
      <c r="H8" s="22">
        <f t="shared" si="4"/>
        <v>0.63636363636363635</v>
      </c>
      <c r="I8" s="22">
        <f t="shared" si="5"/>
        <v>0.27272727272727271</v>
      </c>
      <c r="J8" s="23">
        <f t="shared" si="6"/>
        <v>0.42857142857142855</v>
      </c>
      <c r="K8" s="22">
        <f t="shared" si="7"/>
        <v>0.36363636363636365</v>
      </c>
      <c r="L8" s="23">
        <f t="shared" si="8"/>
        <v>0.5714285714285714</v>
      </c>
      <c r="M8" s="35"/>
      <c r="N8" s="35"/>
      <c r="O8" s="35"/>
      <c r="P8" s="35">
        <v>2</v>
      </c>
      <c r="Q8" s="35"/>
      <c r="R8" s="36">
        <v>1</v>
      </c>
      <c r="S8" s="37"/>
      <c r="T8" s="37"/>
      <c r="U8" s="37"/>
      <c r="V8" s="24"/>
      <c r="W8" s="21">
        <f t="shared" si="9"/>
        <v>2</v>
      </c>
      <c r="X8" s="17">
        <v>0</v>
      </c>
      <c r="Y8" s="24">
        <f t="shared" si="10"/>
        <v>2</v>
      </c>
      <c r="Z8" s="22">
        <f t="shared" ref="Z8:Z13" si="11">Y8/B8</f>
        <v>0.18181818181818182</v>
      </c>
      <c r="AA8" s="38"/>
      <c r="AB8" s="38"/>
    </row>
    <row r="9" spans="1:28" x14ac:dyDescent="0.25">
      <c r="A9" s="25" t="s">
        <v>18</v>
      </c>
      <c r="B9" s="35">
        <v>9</v>
      </c>
      <c r="C9" s="21">
        <f t="shared" si="0"/>
        <v>5</v>
      </c>
      <c r="D9" s="21">
        <f t="shared" si="1"/>
        <v>4</v>
      </c>
      <c r="E9" s="21">
        <f t="shared" si="2"/>
        <v>2</v>
      </c>
      <c r="F9" s="35">
        <v>2</v>
      </c>
      <c r="G9" s="22">
        <f t="shared" si="3"/>
        <v>0.55555555555555558</v>
      </c>
      <c r="H9" s="22">
        <f t="shared" si="4"/>
        <v>0.44444444444444442</v>
      </c>
      <c r="I9" s="22">
        <f t="shared" si="5"/>
        <v>0.22222222222222221</v>
      </c>
      <c r="J9" s="23">
        <f t="shared" si="6"/>
        <v>0.5</v>
      </c>
      <c r="K9" s="22">
        <f t="shared" si="7"/>
        <v>0.22222222222222221</v>
      </c>
      <c r="L9" s="23">
        <f t="shared" si="8"/>
        <v>0.5</v>
      </c>
      <c r="M9" s="35"/>
      <c r="N9" s="35"/>
      <c r="O9" s="35"/>
      <c r="P9" s="35">
        <v>1</v>
      </c>
      <c r="Q9" s="35">
        <v>1</v>
      </c>
      <c r="R9" s="35"/>
      <c r="S9" s="36"/>
      <c r="T9" s="37"/>
      <c r="U9" s="37"/>
      <c r="V9" s="24"/>
      <c r="W9" s="21">
        <f t="shared" si="9"/>
        <v>2</v>
      </c>
      <c r="X9" s="17">
        <v>0</v>
      </c>
      <c r="Y9" s="24">
        <f t="shared" si="10"/>
        <v>2</v>
      </c>
      <c r="Z9" s="22">
        <f t="shared" si="11"/>
        <v>0.22222222222222221</v>
      </c>
      <c r="AA9" s="38"/>
      <c r="AB9" s="38"/>
    </row>
    <row r="10" spans="1:28" x14ac:dyDescent="0.25">
      <c r="A10" s="25" t="s">
        <v>19</v>
      </c>
      <c r="B10" s="35">
        <v>5</v>
      </c>
      <c r="C10" s="21">
        <f t="shared" si="0"/>
        <v>1</v>
      </c>
      <c r="D10" s="21">
        <f t="shared" si="1"/>
        <v>4</v>
      </c>
      <c r="E10" s="21">
        <f t="shared" si="2"/>
        <v>2</v>
      </c>
      <c r="F10" s="35">
        <v>2</v>
      </c>
      <c r="G10" s="22">
        <f t="shared" si="3"/>
        <v>0.2</v>
      </c>
      <c r="H10" s="22">
        <f t="shared" si="4"/>
        <v>0.8</v>
      </c>
      <c r="I10" s="22">
        <f t="shared" si="5"/>
        <v>0.4</v>
      </c>
      <c r="J10" s="23">
        <f t="shared" si="6"/>
        <v>0.5</v>
      </c>
      <c r="K10" s="22">
        <f t="shared" si="7"/>
        <v>0.4</v>
      </c>
      <c r="L10" s="23">
        <f t="shared" si="8"/>
        <v>0.5</v>
      </c>
      <c r="M10" s="35"/>
      <c r="N10" s="35"/>
      <c r="O10" s="35"/>
      <c r="P10" s="35">
        <v>1</v>
      </c>
      <c r="Q10" s="35"/>
      <c r="R10" s="35"/>
      <c r="S10" s="35">
        <v>1</v>
      </c>
      <c r="T10" s="36"/>
      <c r="U10" s="37"/>
      <c r="V10" s="24"/>
      <c r="W10" s="21">
        <f>SUM(M10:Q10)</f>
        <v>1</v>
      </c>
      <c r="X10" s="17">
        <v>0</v>
      </c>
      <c r="Y10" s="24">
        <f t="shared" si="10"/>
        <v>1</v>
      </c>
      <c r="Z10" s="22">
        <f t="shared" si="11"/>
        <v>0.2</v>
      </c>
      <c r="AA10" s="38"/>
      <c r="AB10" s="38"/>
    </row>
    <row r="11" spans="1:28" x14ac:dyDescent="0.25">
      <c r="A11" s="25" t="s">
        <v>20</v>
      </c>
      <c r="B11" s="35">
        <v>7</v>
      </c>
      <c r="C11" s="21">
        <f t="shared" si="0"/>
        <v>4</v>
      </c>
      <c r="D11" s="21">
        <f t="shared" si="1"/>
        <v>3</v>
      </c>
      <c r="E11" s="21">
        <f t="shared" si="2"/>
        <v>1</v>
      </c>
      <c r="F11" s="35">
        <v>2</v>
      </c>
      <c r="G11" s="22">
        <f t="shared" si="3"/>
        <v>0.5714285714285714</v>
      </c>
      <c r="H11" s="22">
        <f t="shared" si="4"/>
        <v>0.42857142857142855</v>
      </c>
      <c r="I11" s="22">
        <f t="shared" si="5"/>
        <v>0.14285714285714285</v>
      </c>
      <c r="J11" s="23">
        <f t="shared" si="6"/>
        <v>0.33333333333333331</v>
      </c>
      <c r="K11" s="22">
        <f t="shared" si="7"/>
        <v>0.2857142857142857</v>
      </c>
      <c r="L11" s="23">
        <f t="shared" si="8"/>
        <v>0.66666666666666663</v>
      </c>
      <c r="M11" s="35"/>
      <c r="N11" s="35"/>
      <c r="O11" s="35"/>
      <c r="P11" s="35"/>
      <c r="Q11" s="35"/>
      <c r="R11" s="35">
        <v>1</v>
      </c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>
        <v>1</v>
      </c>
      <c r="AB11" s="38"/>
    </row>
    <row r="12" spans="1:28" x14ac:dyDescent="0.25">
      <c r="A12" s="25" t="s">
        <v>21</v>
      </c>
      <c r="B12" s="35">
        <v>4</v>
      </c>
      <c r="C12" s="21">
        <f t="shared" si="0"/>
        <v>2</v>
      </c>
      <c r="D12" s="21">
        <f t="shared" si="1"/>
        <v>2</v>
      </c>
      <c r="E12" s="21">
        <f t="shared" si="2"/>
        <v>2</v>
      </c>
      <c r="F12" s="35">
        <v>0</v>
      </c>
      <c r="G12" s="22">
        <f t="shared" si="3"/>
        <v>0.5</v>
      </c>
      <c r="H12" s="22">
        <f t="shared" si="4"/>
        <v>0.5</v>
      </c>
      <c r="I12" s="22">
        <f t="shared" si="5"/>
        <v>0.5</v>
      </c>
      <c r="J12" s="23">
        <f t="shared" si="6"/>
        <v>1</v>
      </c>
      <c r="K12" s="22">
        <f t="shared" si="7"/>
        <v>0</v>
      </c>
      <c r="L12" s="23">
        <f t="shared" si="8"/>
        <v>0</v>
      </c>
      <c r="M12" s="35"/>
      <c r="N12" s="35"/>
      <c r="O12" s="35"/>
      <c r="P12" s="35"/>
      <c r="Q12" s="35"/>
      <c r="R12" s="35"/>
      <c r="S12" s="35"/>
      <c r="T12" s="35"/>
      <c r="U12" s="35">
        <v>2</v>
      </c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16</v>
      </c>
      <c r="C13" s="21">
        <f t="shared" si="0"/>
        <v>1</v>
      </c>
      <c r="D13" s="21">
        <f t="shared" si="1"/>
        <v>15</v>
      </c>
      <c r="E13" s="21">
        <f t="shared" si="2"/>
        <v>5</v>
      </c>
      <c r="F13" s="35">
        <v>10</v>
      </c>
      <c r="G13" s="22">
        <f t="shared" si="3"/>
        <v>6.25E-2</v>
      </c>
      <c r="H13" s="22">
        <f t="shared" si="4"/>
        <v>0.9375</v>
      </c>
      <c r="I13" s="22">
        <f t="shared" si="5"/>
        <v>0.3125</v>
      </c>
      <c r="J13" s="23">
        <f t="shared" si="6"/>
        <v>0.33333333333333331</v>
      </c>
      <c r="K13" s="22">
        <f t="shared" si="7"/>
        <v>0.625</v>
      </c>
      <c r="L13" s="23">
        <f t="shared" si="8"/>
        <v>0.66666666666666663</v>
      </c>
      <c r="M13" s="35"/>
      <c r="N13" s="35"/>
      <c r="O13" s="35"/>
      <c r="P13" s="35"/>
      <c r="Q13" s="35"/>
      <c r="R13" s="35"/>
      <c r="S13" s="35">
        <v>2</v>
      </c>
      <c r="T13" s="35"/>
      <c r="U13" s="35">
        <v>3</v>
      </c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29.2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66EA-CCC6-4A32-9C71-89348802D7F9}">
  <dimension ref="A1:Z16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0" sqref="W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5" width="11.4257812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69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0</v>
      </c>
      <c r="C3" s="21">
        <f>B3-E3-F3</f>
        <v>0</v>
      </c>
      <c r="D3" s="21">
        <f>B3-C3</f>
        <v>0</v>
      </c>
      <c r="E3" s="21">
        <f>SUM(M3:U3)</f>
        <v>0</v>
      </c>
      <c r="F3" s="35">
        <v>0</v>
      </c>
      <c r="G3" s="22" t="e">
        <f>C3/B3</f>
        <v>#DIV/0!</v>
      </c>
      <c r="H3" s="22" t="e">
        <f>D3/B3</f>
        <v>#DIV/0!</v>
      </c>
      <c r="I3" s="22" t="e">
        <f>E3/B3</f>
        <v>#DIV/0!</v>
      </c>
      <c r="J3" s="23" t="e">
        <f>E3/D3</f>
        <v>#DIV/0!</v>
      </c>
      <c r="K3" s="22" t="e">
        <f>F3/B3</f>
        <v>#DIV/0!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0</v>
      </c>
      <c r="C4" s="21">
        <f t="shared" ref="C4:C13" si="0">B4-E4-F4</f>
        <v>0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 t="e">
        <f t="shared" ref="G4:G13" si="3">C4/B4</f>
        <v>#DIV/0!</v>
      </c>
      <c r="H4" s="22" t="e">
        <f t="shared" ref="H4:H13" si="4">D4/B4</f>
        <v>#DIV/0!</v>
      </c>
      <c r="I4" s="22" t="e">
        <f t="shared" ref="I4:I13" si="5">E4/B4</f>
        <v>#DIV/0!</v>
      </c>
      <c r="J4" s="23" t="e">
        <f t="shared" ref="J4:J13" si="6">E4/D4</f>
        <v>#DIV/0!</v>
      </c>
      <c r="K4" s="22" t="e">
        <f t="shared" ref="K4:K13" si="7">F4/B4</f>
        <v>#DIV/0!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0</v>
      </c>
      <c r="C5" s="21">
        <f t="shared" si="0"/>
        <v>0</v>
      </c>
      <c r="D5" s="21">
        <f t="shared" si="1"/>
        <v>0</v>
      </c>
      <c r="E5" s="21">
        <f t="shared" si="2"/>
        <v>0</v>
      </c>
      <c r="F5" s="35">
        <v>0</v>
      </c>
      <c r="G5" s="22" t="e">
        <f t="shared" si="3"/>
        <v>#DIV/0!</v>
      </c>
      <c r="H5" s="22" t="e">
        <f t="shared" si="4"/>
        <v>#DIV/0!</v>
      </c>
      <c r="I5" s="22" t="e">
        <f t="shared" si="5"/>
        <v>#DIV/0!</v>
      </c>
      <c r="J5" s="23" t="e">
        <f t="shared" si="6"/>
        <v>#DIV/0!</v>
      </c>
      <c r="K5" s="22" t="e">
        <f t="shared" si="7"/>
        <v>#DIV/0!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0</v>
      </c>
      <c r="C6" s="21">
        <f t="shared" si="0"/>
        <v>0</v>
      </c>
      <c r="D6" s="21">
        <f t="shared" si="1"/>
        <v>0</v>
      </c>
      <c r="E6" s="21">
        <f t="shared" si="2"/>
        <v>0</v>
      </c>
      <c r="F6" s="35">
        <v>0</v>
      </c>
      <c r="G6" s="22" t="e">
        <f t="shared" si="3"/>
        <v>#DIV/0!</v>
      </c>
      <c r="H6" s="22" t="e">
        <f t="shared" si="4"/>
        <v>#DIV/0!</v>
      </c>
      <c r="I6" s="22" t="e">
        <f t="shared" si="5"/>
        <v>#DIV/0!</v>
      </c>
      <c r="J6" s="23" t="e">
        <f t="shared" si="6"/>
        <v>#DIV/0!</v>
      </c>
      <c r="K6" s="22" t="e">
        <f t="shared" si="7"/>
        <v>#DIV/0!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1</v>
      </c>
      <c r="C7" s="21">
        <f t="shared" si="0"/>
        <v>1</v>
      </c>
      <c r="D7" s="21">
        <f t="shared" si="1"/>
        <v>0</v>
      </c>
      <c r="E7" s="21">
        <f t="shared" si="2"/>
        <v>0</v>
      </c>
      <c r="F7" s="35">
        <v>0</v>
      </c>
      <c r="G7" s="22">
        <f t="shared" si="3"/>
        <v>1</v>
      </c>
      <c r="H7" s="22">
        <f t="shared" si="4"/>
        <v>0</v>
      </c>
      <c r="I7" s="22">
        <f t="shared" si="5"/>
        <v>0</v>
      </c>
      <c r="J7" s="23" t="e">
        <f t="shared" si="6"/>
        <v>#DIV/0!</v>
      </c>
      <c r="K7" s="22">
        <f t="shared" si="7"/>
        <v>0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</row>
    <row r="8" spans="1:26" x14ac:dyDescent="0.25">
      <c r="A8" s="25" t="s">
        <v>17</v>
      </c>
      <c r="B8" s="35">
        <v>0</v>
      </c>
      <c r="C8" s="21">
        <f t="shared" si="0"/>
        <v>0</v>
      </c>
      <c r="D8" s="21">
        <f t="shared" si="1"/>
        <v>0</v>
      </c>
      <c r="E8" s="21">
        <f t="shared" si="2"/>
        <v>0</v>
      </c>
      <c r="F8" s="35">
        <v>0</v>
      </c>
      <c r="G8" s="22" t="e">
        <f t="shared" si="3"/>
        <v>#DIV/0!</v>
      </c>
      <c r="H8" s="22" t="e">
        <f t="shared" si="4"/>
        <v>#DIV/0!</v>
      </c>
      <c r="I8" s="22" t="e">
        <f t="shared" si="5"/>
        <v>#DIV/0!</v>
      </c>
      <c r="J8" s="23" t="e">
        <f t="shared" si="6"/>
        <v>#DIV/0!</v>
      </c>
      <c r="K8" s="22" t="e">
        <f t="shared" si="7"/>
        <v>#DIV/0!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 t="e">
        <f t="shared" ref="Z8:Z13" si="11">Y8/B8</f>
        <v>#DIV/0!</v>
      </c>
    </row>
    <row r="9" spans="1:26" x14ac:dyDescent="0.25">
      <c r="A9" s="25" t="s">
        <v>18</v>
      </c>
      <c r="B9" s="35">
        <v>0</v>
      </c>
      <c r="C9" s="21">
        <f t="shared" si="0"/>
        <v>0</v>
      </c>
      <c r="D9" s="21">
        <f t="shared" si="1"/>
        <v>0</v>
      </c>
      <c r="E9" s="21">
        <f t="shared" si="2"/>
        <v>0</v>
      </c>
      <c r="F9" s="35">
        <v>0</v>
      </c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</row>
    <row r="10" spans="1:26" x14ac:dyDescent="0.25">
      <c r="A10" s="25" t="s">
        <v>19</v>
      </c>
      <c r="B10" s="35">
        <v>0</v>
      </c>
      <c r="C10" s="21">
        <f t="shared" si="0"/>
        <v>0</v>
      </c>
      <c r="D10" s="21">
        <f t="shared" si="1"/>
        <v>0</v>
      </c>
      <c r="E10" s="21">
        <f t="shared" si="2"/>
        <v>0</v>
      </c>
      <c r="F10" s="35">
        <v>0</v>
      </c>
      <c r="G10" s="22" t="e">
        <f t="shared" si="3"/>
        <v>#DIV/0!</v>
      </c>
      <c r="H10" s="22" t="e">
        <f t="shared" si="4"/>
        <v>#DIV/0!</v>
      </c>
      <c r="I10" s="22" t="e">
        <f t="shared" si="5"/>
        <v>#DIV/0!</v>
      </c>
      <c r="J10" s="23" t="e">
        <f t="shared" si="6"/>
        <v>#DIV/0!</v>
      </c>
      <c r="K10" s="22" t="e">
        <f t="shared" si="7"/>
        <v>#DIV/0!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 t="e">
        <f t="shared" si="11"/>
        <v>#DIV/0!</v>
      </c>
    </row>
    <row r="11" spans="1:26" x14ac:dyDescent="0.25">
      <c r="A11" s="25" t="s">
        <v>20</v>
      </c>
      <c r="B11" s="35">
        <v>0</v>
      </c>
      <c r="C11" s="21">
        <f t="shared" si="0"/>
        <v>0</v>
      </c>
      <c r="D11" s="21">
        <f t="shared" si="1"/>
        <v>0</v>
      </c>
      <c r="E11" s="21">
        <f t="shared" si="2"/>
        <v>0</v>
      </c>
      <c r="F11" s="35">
        <v>0</v>
      </c>
      <c r="G11" s="22" t="e">
        <f t="shared" si="3"/>
        <v>#DIV/0!</v>
      </c>
      <c r="H11" s="22" t="e">
        <f t="shared" si="4"/>
        <v>#DIV/0!</v>
      </c>
      <c r="I11" s="22" t="e">
        <f t="shared" si="5"/>
        <v>#DIV/0!</v>
      </c>
      <c r="J11" s="23" t="e">
        <f t="shared" si="6"/>
        <v>#DIV/0!</v>
      </c>
      <c r="K11" s="22" t="e">
        <f t="shared" si="7"/>
        <v>#DIV/0!</v>
      </c>
      <c r="L11" s="23" t="e">
        <f t="shared" si="8"/>
        <v>#DIV/0!</v>
      </c>
      <c r="M11" s="35"/>
      <c r="N11" s="35"/>
      <c r="O11" s="35"/>
      <c r="P11" s="35"/>
      <c r="Q11" s="35"/>
      <c r="R11" s="35"/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 t="e">
        <f t="shared" si="11"/>
        <v>#DIV/0!</v>
      </c>
    </row>
    <row r="12" spans="1:26" x14ac:dyDescent="0.25">
      <c r="A12" s="25" t="s">
        <v>21</v>
      </c>
      <c r="B12" s="35">
        <v>0</v>
      </c>
      <c r="C12" s="21">
        <f t="shared" si="0"/>
        <v>0</v>
      </c>
      <c r="D12" s="21">
        <f t="shared" si="1"/>
        <v>0</v>
      </c>
      <c r="E12" s="21">
        <f t="shared" si="2"/>
        <v>0</v>
      </c>
      <c r="F12" s="35">
        <v>0</v>
      </c>
      <c r="G12" s="22" t="e">
        <f t="shared" si="3"/>
        <v>#DIV/0!</v>
      </c>
      <c r="H12" s="22" t="e">
        <f t="shared" si="4"/>
        <v>#DIV/0!</v>
      </c>
      <c r="I12" s="22" t="e">
        <f t="shared" si="5"/>
        <v>#DIV/0!</v>
      </c>
      <c r="J12" s="23" t="e">
        <f t="shared" si="6"/>
        <v>#DIV/0!</v>
      </c>
      <c r="K12" s="22" t="e">
        <f t="shared" si="7"/>
        <v>#DIV/0!</v>
      </c>
      <c r="L12" s="23" t="e">
        <f t="shared" si="8"/>
        <v>#DIV/0!</v>
      </c>
      <c r="M12" s="35"/>
      <c r="N12" s="35"/>
      <c r="O12" s="35"/>
      <c r="P12" s="35"/>
      <c r="Q12" s="35"/>
      <c r="R12" s="35"/>
      <c r="S12" s="35"/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 t="e">
        <f t="shared" si="11"/>
        <v>#DIV/0!</v>
      </c>
    </row>
    <row r="13" spans="1:26" x14ac:dyDescent="0.25">
      <c r="A13" s="26" t="s">
        <v>22</v>
      </c>
      <c r="B13" s="35">
        <v>0</v>
      </c>
      <c r="C13" s="21">
        <f t="shared" si="0"/>
        <v>0</v>
      </c>
      <c r="D13" s="21">
        <f t="shared" si="1"/>
        <v>0</v>
      </c>
      <c r="E13" s="21">
        <f t="shared" si="2"/>
        <v>0</v>
      </c>
      <c r="F13" s="35">
        <v>0</v>
      </c>
      <c r="G13" s="22" t="e">
        <f t="shared" si="3"/>
        <v>#DIV/0!</v>
      </c>
      <c r="H13" s="22" t="e">
        <f t="shared" si="4"/>
        <v>#DIV/0!</v>
      </c>
      <c r="I13" s="22" t="e">
        <f t="shared" si="5"/>
        <v>#DIV/0!</v>
      </c>
      <c r="J13" s="23" t="e">
        <f t="shared" si="6"/>
        <v>#DIV/0!</v>
      </c>
      <c r="K13" s="22" t="e">
        <f t="shared" si="7"/>
        <v>#DIV/0!</v>
      </c>
      <c r="L13" s="23" t="e">
        <f t="shared" si="8"/>
        <v>#DIV/0!</v>
      </c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 t="e">
        <f t="shared" si="11"/>
        <v>#DIV/0!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D920-7355-4507-8923-8A6F955E69EC}">
  <dimension ref="A1:Z167"/>
  <sheetViews>
    <sheetView workbookViewId="0">
      <pane xSplit="1" ySplit="2" topLeftCell="B3" activePane="bottomRight" state="frozen"/>
      <selection activeCell="A18" sqref="A18:S18"/>
      <selection pane="topRight" activeCell="A18" sqref="A18:S18"/>
      <selection pane="bottomLeft" activeCell="A18" sqref="A18:S18"/>
      <selection pane="bottomRight" activeCell="W10" sqref="W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5" width="11.42578125" style="20" customWidth="1"/>
    <col min="26" max="26" width="9.85546875" style="20" customWidth="1"/>
    <col min="27" max="16384" width="9.140625" style="20"/>
  </cols>
  <sheetData>
    <row r="1" spans="1:26" s="44" customFormat="1" x14ac:dyDescent="0.25">
      <c r="A1" s="44" t="s">
        <v>86</v>
      </c>
      <c r="V1" s="45"/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3</v>
      </c>
      <c r="C3" s="21">
        <f>B3-E3-F3</f>
        <v>2</v>
      </c>
      <c r="D3" s="21">
        <f>B3-C3</f>
        <v>1</v>
      </c>
      <c r="E3" s="21">
        <f>SUM(M3:U3)</f>
        <v>0</v>
      </c>
      <c r="F3" s="35">
        <v>1</v>
      </c>
      <c r="G3" s="22">
        <f>C3/B3</f>
        <v>0.66666666666666663</v>
      </c>
      <c r="H3" s="22">
        <f>D3/B3</f>
        <v>0.33333333333333331</v>
      </c>
      <c r="I3" s="22">
        <f>E3/B3</f>
        <v>0</v>
      </c>
      <c r="J3" s="23">
        <f>E3/D3</f>
        <v>0</v>
      </c>
      <c r="K3" s="22">
        <f>F3/B3</f>
        <v>0.33333333333333331</v>
      </c>
      <c r="L3" s="23">
        <f>F3/D3</f>
        <v>1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5</v>
      </c>
      <c r="C4" s="21">
        <f t="shared" ref="C4:C11" si="0">B4-E4-F4</f>
        <v>3</v>
      </c>
      <c r="D4" s="21">
        <f t="shared" ref="D4:D11" si="1">B4-C4</f>
        <v>2</v>
      </c>
      <c r="E4" s="21">
        <f t="shared" ref="E4:E11" si="2">SUM(M4:U4)</f>
        <v>0</v>
      </c>
      <c r="F4" s="35">
        <v>2</v>
      </c>
      <c r="G4" s="22">
        <f t="shared" ref="G4:G11" si="3">C4/B4</f>
        <v>0.6</v>
      </c>
      <c r="H4" s="22">
        <f t="shared" ref="H4:H11" si="4">D4/B4</f>
        <v>0.4</v>
      </c>
      <c r="I4" s="22">
        <f t="shared" ref="I4:I11" si="5">E4/B4</f>
        <v>0</v>
      </c>
      <c r="J4" s="23">
        <f t="shared" ref="J4:J11" si="6">E4/D4</f>
        <v>0</v>
      </c>
      <c r="K4" s="22">
        <f t="shared" ref="K4:K11" si="7">F4/B4</f>
        <v>0.4</v>
      </c>
      <c r="L4" s="23">
        <f t="shared" ref="L4:L11" si="8">F4/D4</f>
        <v>1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1" si="9">SUM(M4:Q4)</f>
        <v>0</v>
      </c>
      <c r="X4" s="17">
        <v>0</v>
      </c>
      <c r="Y4" s="24">
        <f t="shared" ref="Y4:Y11" si="10">W4+X4</f>
        <v>0</v>
      </c>
      <c r="Z4" s="22"/>
    </row>
    <row r="5" spans="1:26" x14ac:dyDescent="0.25">
      <c r="A5" s="25" t="s">
        <v>14</v>
      </c>
      <c r="B5" s="35">
        <v>3</v>
      </c>
      <c r="C5" s="21">
        <f t="shared" si="0"/>
        <v>3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5</v>
      </c>
      <c r="C6" s="21">
        <f t="shared" si="0"/>
        <v>4</v>
      </c>
      <c r="D6" s="21">
        <f t="shared" si="1"/>
        <v>1</v>
      </c>
      <c r="E6" s="21">
        <f t="shared" si="2"/>
        <v>0</v>
      </c>
      <c r="F6" s="35">
        <v>1</v>
      </c>
      <c r="G6" s="22">
        <f t="shared" si="3"/>
        <v>0.8</v>
      </c>
      <c r="H6" s="22">
        <f t="shared" si="4"/>
        <v>0.2</v>
      </c>
      <c r="I6" s="22">
        <f t="shared" si="5"/>
        <v>0</v>
      </c>
      <c r="J6" s="23">
        <f t="shared" si="6"/>
        <v>0</v>
      </c>
      <c r="K6" s="22">
        <f t="shared" si="7"/>
        <v>0.2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7</v>
      </c>
      <c r="C7" s="21">
        <f t="shared" si="0"/>
        <v>0</v>
      </c>
      <c r="D7" s="21">
        <f t="shared" si="1"/>
        <v>7</v>
      </c>
      <c r="E7" s="21">
        <f t="shared" si="2"/>
        <v>2</v>
      </c>
      <c r="F7" s="35">
        <v>5</v>
      </c>
      <c r="G7" s="22">
        <f t="shared" si="3"/>
        <v>0</v>
      </c>
      <c r="H7" s="22">
        <f t="shared" si="4"/>
        <v>1</v>
      </c>
      <c r="I7" s="22">
        <f t="shared" si="5"/>
        <v>0.2857142857142857</v>
      </c>
      <c r="J7" s="23">
        <f t="shared" si="6"/>
        <v>0.2857142857142857</v>
      </c>
      <c r="K7" s="22">
        <f t="shared" si="7"/>
        <v>0.7142857142857143</v>
      </c>
      <c r="L7" s="23">
        <f t="shared" si="8"/>
        <v>0.7142857142857143</v>
      </c>
      <c r="M7" s="35"/>
      <c r="N7" s="35"/>
      <c r="O7" s="35"/>
      <c r="P7" s="35">
        <v>1</v>
      </c>
      <c r="Q7" s="36">
        <v>1</v>
      </c>
      <c r="R7" s="37"/>
      <c r="S7" s="37"/>
      <c r="T7" s="37"/>
      <c r="U7" s="37"/>
      <c r="V7" s="24"/>
      <c r="W7" s="21">
        <f t="shared" si="9"/>
        <v>2</v>
      </c>
      <c r="X7" s="17">
        <v>0</v>
      </c>
      <c r="Y7" s="24">
        <f t="shared" si="10"/>
        <v>2</v>
      </c>
      <c r="Z7" s="22">
        <f>Y7/B7</f>
        <v>0.2857142857142857</v>
      </c>
    </row>
    <row r="8" spans="1:26" x14ac:dyDescent="0.25">
      <c r="A8" s="25" t="s">
        <v>17</v>
      </c>
      <c r="B8" s="35">
        <v>7</v>
      </c>
      <c r="C8" s="21">
        <f t="shared" si="0"/>
        <v>2</v>
      </c>
      <c r="D8" s="21">
        <f t="shared" si="1"/>
        <v>5</v>
      </c>
      <c r="E8" s="21">
        <f t="shared" si="2"/>
        <v>3</v>
      </c>
      <c r="F8" s="35">
        <v>2</v>
      </c>
      <c r="G8" s="22">
        <f t="shared" si="3"/>
        <v>0.2857142857142857</v>
      </c>
      <c r="H8" s="22">
        <f t="shared" si="4"/>
        <v>0.7142857142857143</v>
      </c>
      <c r="I8" s="22">
        <f t="shared" si="5"/>
        <v>0.42857142857142855</v>
      </c>
      <c r="J8" s="23">
        <f t="shared" si="6"/>
        <v>0.6</v>
      </c>
      <c r="K8" s="22">
        <f t="shared" si="7"/>
        <v>0.2857142857142857</v>
      </c>
      <c r="L8" s="23">
        <f t="shared" si="8"/>
        <v>0.4</v>
      </c>
      <c r="M8" s="35"/>
      <c r="N8" s="35"/>
      <c r="O8" s="35">
        <v>1</v>
      </c>
      <c r="P8" s="35"/>
      <c r="Q8" s="35">
        <v>2</v>
      </c>
      <c r="R8" s="36"/>
      <c r="S8" s="37"/>
      <c r="T8" s="37"/>
      <c r="U8" s="37"/>
      <c r="V8" s="24"/>
      <c r="W8" s="21">
        <f t="shared" si="9"/>
        <v>3</v>
      </c>
      <c r="X8" s="17">
        <v>0</v>
      </c>
      <c r="Y8" s="24">
        <f t="shared" si="10"/>
        <v>3</v>
      </c>
      <c r="Z8" s="22">
        <f t="shared" ref="Z8:Z11" si="11">Y8/B8</f>
        <v>0.42857142857142855</v>
      </c>
    </row>
    <row r="9" spans="1:26" x14ac:dyDescent="0.25">
      <c r="A9" s="25" t="s">
        <v>18</v>
      </c>
      <c r="B9" s="35">
        <v>9</v>
      </c>
      <c r="C9" s="21">
        <f t="shared" si="0"/>
        <v>7</v>
      </c>
      <c r="D9" s="21">
        <f t="shared" si="1"/>
        <v>2</v>
      </c>
      <c r="E9" s="21">
        <f t="shared" si="2"/>
        <v>1</v>
      </c>
      <c r="F9" s="35">
        <v>1</v>
      </c>
      <c r="G9" s="22">
        <f t="shared" si="3"/>
        <v>0.77777777777777779</v>
      </c>
      <c r="H9" s="22">
        <f t="shared" si="4"/>
        <v>0.22222222222222221</v>
      </c>
      <c r="I9" s="22">
        <f t="shared" si="5"/>
        <v>0.1111111111111111</v>
      </c>
      <c r="J9" s="23">
        <f t="shared" si="6"/>
        <v>0.5</v>
      </c>
      <c r="K9" s="22">
        <f t="shared" si="7"/>
        <v>0.1111111111111111</v>
      </c>
      <c r="L9" s="23">
        <f t="shared" si="8"/>
        <v>0.5</v>
      </c>
      <c r="M9" s="35"/>
      <c r="N9" s="35"/>
      <c r="O9" s="35"/>
      <c r="P9" s="35">
        <v>1</v>
      </c>
      <c r="Q9" s="35"/>
      <c r="R9" s="35"/>
      <c r="S9" s="36"/>
      <c r="T9" s="37"/>
      <c r="U9" s="37"/>
      <c r="V9" s="24"/>
      <c r="W9" s="21">
        <f t="shared" si="9"/>
        <v>1</v>
      </c>
      <c r="X9" s="17">
        <v>0</v>
      </c>
      <c r="Y9" s="24">
        <f t="shared" si="10"/>
        <v>1</v>
      </c>
      <c r="Z9" s="22">
        <f t="shared" si="11"/>
        <v>0.1111111111111111</v>
      </c>
    </row>
    <row r="10" spans="1:26" x14ac:dyDescent="0.25">
      <c r="A10" s="25" t="s">
        <v>19</v>
      </c>
      <c r="B10" s="35">
        <v>1</v>
      </c>
      <c r="C10" s="21">
        <f t="shared" si="0"/>
        <v>1</v>
      </c>
      <c r="D10" s="21">
        <f t="shared" si="1"/>
        <v>0</v>
      </c>
      <c r="E10" s="21">
        <f t="shared" si="2"/>
        <v>0</v>
      </c>
      <c r="F10" s="35">
        <v>0</v>
      </c>
      <c r="G10" s="22">
        <f t="shared" si="3"/>
        <v>1</v>
      </c>
      <c r="H10" s="22">
        <f t="shared" si="4"/>
        <v>0</v>
      </c>
      <c r="I10" s="22">
        <f t="shared" si="5"/>
        <v>0</v>
      </c>
      <c r="J10" s="23" t="e">
        <f t="shared" si="6"/>
        <v>#DIV/0!</v>
      </c>
      <c r="K10" s="22">
        <f t="shared" si="7"/>
        <v>0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 t="shared" si="9"/>
        <v>0</v>
      </c>
      <c r="X10" s="17">
        <v>0</v>
      </c>
      <c r="Y10" s="24">
        <f t="shared" si="10"/>
        <v>0</v>
      </c>
      <c r="Z10" s="22">
        <f t="shared" si="11"/>
        <v>0</v>
      </c>
    </row>
    <row r="11" spans="1:26" x14ac:dyDescent="0.25">
      <c r="A11" s="25" t="s">
        <v>20</v>
      </c>
      <c r="B11" s="35">
        <v>3</v>
      </c>
      <c r="C11" s="21">
        <f t="shared" si="0"/>
        <v>2</v>
      </c>
      <c r="D11" s="21">
        <f t="shared" si="1"/>
        <v>1</v>
      </c>
      <c r="E11" s="21">
        <f t="shared" si="2"/>
        <v>1</v>
      </c>
      <c r="F11" s="35">
        <v>0</v>
      </c>
      <c r="G11" s="22">
        <f t="shared" si="3"/>
        <v>0.66666666666666663</v>
      </c>
      <c r="H11" s="22">
        <f t="shared" si="4"/>
        <v>0.33333333333333331</v>
      </c>
      <c r="I11" s="22">
        <f t="shared" si="5"/>
        <v>0.33333333333333331</v>
      </c>
      <c r="J11" s="23">
        <f t="shared" si="6"/>
        <v>1</v>
      </c>
      <c r="K11" s="22">
        <f t="shared" si="7"/>
        <v>0</v>
      </c>
      <c r="L11" s="23">
        <f t="shared" si="8"/>
        <v>0</v>
      </c>
      <c r="M11" s="35"/>
      <c r="N11" s="35"/>
      <c r="O11" s="35"/>
      <c r="P11" s="35"/>
      <c r="Q11" s="35"/>
      <c r="R11" s="35"/>
      <c r="S11" s="35"/>
      <c r="T11" s="35">
        <v>1</v>
      </c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</row>
    <row r="12" spans="1:26" x14ac:dyDescent="0.25">
      <c r="A12" s="25" t="s">
        <v>21</v>
      </c>
      <c r="B12" s="35"/>
      <c r="C12" s="21"/>
      <c r="D12" s="21"/>
      <c r="E12" s="21"/>
      <c r="F12" s="35"/>
      <c r="G12" s="22"/>
      <c r="H12" s="22"/>
      <c r="I12" s="22"/>
      <c r="J12" s="23"/>
      <c r="K12" s="22"/>
      <c r="L12" s="23"/>
      <c r="M12" s="35"/>
      <c r="N12" s="35"/>
      <c r="O12" s="35"/>
      <c r="P12" s="35"/>
      <c r="Q12" s="35"/>
      <c r="R12" s="35"/>
      <c r="S12" s="35"/>
      <c r="T12" s="35"/>
      <c r="U12" s="35"/>
      <c r="V12" s="24"/>
      <c r="W12" s="21"/>
      <c r="X12" s="17"/>
      <c r="Y12" s="24"/>
      <c r="Z12" s="22"/>
    </row>
    <row r="13" spans="1:26" x14ac:dyDescent="0.25">
      <c r="A13" s="26" t="s">
        <v>22</v>
      </c>
      <c r="B13" s="35"/>
      <c r="C13" s="21"/>
      <c r="D13" s="21"/>
      <c r="E13" s="21"/>
      <c r="F13" s="35"/>
      <c r="G13" s="22"/>
      <c r="H13" s="22"/>
      <c r="I13" s="22"/>
      <c r="J13" s="23"/>
      <c r="K13" s="22"/>
      <c r="L13" s="23"/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/>
      <c r="X13" s="17"/>
      <c r="Y13" s="24"/>
      <c r="Z13" s="22"/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2" customFormat="1" x14ac:dyDescent="0.25">
      <c r="V31" s="33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7:S27"/>
    <mergeCell ref="A28:S28"/>
    <mergeCell ref="A30:S30"/>
    <mergeCell ref="A29:S29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3566-57DD-4F65-9132-6FCF7B291051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5" width="11.42578125" style="20" customWidth="1"/>
    <col min="26" max="26" width="9.85546875" style="20" customWidth="1"/>
    <col min="27" max="27" width="11" style="20" customWidth="1"/>
    <col min="28" max="28" width="12.28515625" style="20" customWidth="1"/>
    <col min="29" max="16384" width="9.140625" style="20"/>
  </cols>
  <sheetData>
    <row r="1" spans="1:28" x14ac:dyDescent="0.25">
      <c r="A1" s="44" t="s">
        <v>87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9</v>
      </c>
      <c r="C3" s="21">
        <f>B3-E3-F3</f>
        <v>9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10</v>
      </c>
      <c r="C4" s="21">
        <f t="shared" ref="C4:C13" si="0">B4-E4-F4</f>
        <v>10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14</v>
      </c>
      <c r="C5" s="21">
        <f t="shared" si="0"/>
        <v>14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>
        <v>2</v>
      </c>
      <c r="AB5" s="38"/>
    </row>
    <row r="6" spans="1:28" x14ac:dyDescent="0.25">
      <c r="A6" s="25" t="s">
        <v>15</v>
      </c>
      <c r="B6" s="35">
        <v>10</v>
      </c>
      <c r="C6" s="21">
        <f t="shared" si="0"/>
        <v>7</v>
      </c>
      <c r="D6" s="21">
        <f t="shared" si="1"/>
        <v>3</v>
      </c>
      <c r="E6" s="21">
        <f t="shared" si="2"/>
        <v>1</v>
      </c>
      <c r="F6" s="35">
        <v>2</v>
      </c>
      <c r="G6" s="22">
        <f t="shared" si="3"/>
        <v>0.7</v>
      </c>
      <c r="H6" s="22">
        <f t="shared" si="4"/>
        <v>0.3</v>
      </c>
      <c r="I6" s="22">
        <f t="shared" si="5"/>
        <v>0.1</v>
      </c>
      <c r="J6" s="23">
        <f t="shared" si="6"/>
        <v>0.33333333333333331</v>
      </c>
      <c r="K6" s="22">
        <f t="shared" si="7"/>
        <v>0.2</v>
      </c>
      <c r="L6" s="23">
        <f t="shared" si="8"/>
        <v>0.66666666666666663</v>
      </c>
      <c r="M6" s="35"/>
      <c r="N6" s="35"/>
      <c r="O6" s="35"/>
      <c r="P6" s="36">
        <v>1</v>
      </c>
      <c r="Q6" s="37"/>
      <c r="R6" s="37"/>
      <c r="S6" s="37"/>
      <c r="T6" s="37"/>
      <c r="U6" s="37"/>
      <c r="V6" s="24"/>
      <c r="W6" s="21">
        <f t="shared" si="9"/>
        <v>1</v>
      </c>
      <c r="X6" s="17">
        <v>0</v>
      </c>
      <c r="Y6" s="24">
        <f t="shared" si="10"/>
        <v>1</v>
      </c>
      <c r="Z6" s="22"/>
      <c r="AA6" s="38"/>
      <c r="AB6" s="38"/>
    </row>
    <row r="7" spans="1:28" x14ac:dyDescent="0.25">
      <c r="A7" s="25" t="s">
        <v>16</v>
      </c>
      <c r="B7" s="35">
        <v>10</v>
      </c>
      <c r="C7" s="21">
        <f t="shared" si="0"/>
        <v>6</v>
      </c>
      <c r="D7" s="21">
        <f t="shared" si="1"/>
        <v>4</v>
      </c>
      <c r="E7" s="21">
        <f t="shared" si="2"/>
        <v>0</v>
      </c>
      <c r="F7" s="35">
        <v>4</v>
      </c>
      <c r="G7" s="22">
        <f t="shared" si="3"/>
        <v>0.6</v>
      </c>
      <c r="H7" s="22">
        <f t="shared" si="4"/>
        <v>0.4</v>
      </c>
      <c r="I7" s="22">
        <f t="shared" si="5"/>
        <v>0</v>
      </c>
      <c r="J7" s="23">
        <f t="shared" si="6"/>
        <v>0</v>
      </c>
      <c r="K7" s="22">
        <f t="shared" si="7"/>
        <v>0.4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/>
      <c r="AB7" s="38"/>
    </row>
    <row r="8" spans="1:28" x14ac:dyDescent="0.25">
      <c r="A8" s="25" t="s">
        <v>17</v>
      </c>
      <c r="B8" s="35">
        <v>11</v>
      </c>
      <c r="C8" s="21">
        <f t="shared" si="0"/>
        <v>4</v>
      </c>
      <c r="D8" s="21">
        <f t="shared" si="1"/>
        <v>7</v>
      </c>
      <c r="E8" s="21">
        <f t="shared" si="2"/>
        <v>3</v>
      </c>
      <c r="F8" s="35">
        <v>4</v>
      </c>
      <c r="G8" s="22">
        <f t="shared" si="3"/>
        <v>0.36363636363636365</v>
      </c>
      <c r="H8" s="22">
        <f t="shared" si="4"/>
        <v>0.63636363636363635</v>
      </c>
      <c r="I8" s="22">
        <f t="shared" si="5"/>
        <v>0.27272727272727271</v>
      </c>
      <c r="J8" s="23">
        <f t="shared" si="6"/>
        <v>0.42857142857142855</v>
      </c>
      <c r="K8" s="22">
        <f t="shared" si="7"/>
        <v>0.36363636363636365</v>
      </c>
      <c r="L8" s="23">
        <f t="shared" si="8"/>
        <v>0.5714285714285714</v>
      </c>
      <c r="M8" s="35"/>
      <c r="N8" s="35"/>
      <c r="O8" s="35"/>
      <c r="P8" s="35"/>
      <c r="Q8" s="35">
        <v>3</v>
      </c>
      <c r="R8" s="36"/>
      <c r="S8" s="37"/>
      <c r="T8" s="37"/>
      <c r="U8" s="37"/>
      <c r="V8" s="24"/>
      <c r="W8" s="21">
        <f t="shared" si="9"/>
        <v>3</v>
      </c>
      <c r="X8" s="17">
        <v>0</v>
      </c>
      <c r="Y8" s="24">
        <f t="shared" si="10"/>
        <v>3</v>
      </c>
      <c r="Z8" s="22">
        <f t="shared" ref="Z8:Z13" si="11">Y8/B8</f>
        <v>0.27272727272727271</v>
      </c>
      <c r="AA8" s="38">
        <v>1</v>
      </c>
      <c r="AB8" s="38" t="s">
        <v>65</v>
      </c>
    </row>
    <row r="9" spans="1:28" x14ac:dyDescent="0.25">
      <c r="A9" s="25" t="s">
        <v>18</v>
      </c>
      <c r="B9" s="35">
        <v>18</v>
      </c>
      <c r="C9" s="21">
        <f t="shared" si="0"/>
        <v>10</v>
      </c>
      <c r="D9" s="21">
        <f t="shared" si="1"/>
        <v>8</v>
      </c>
      <c r="E9" s="21">
        <f t="shared" si="2"/>
        <v>1</v>
      </c>
      <c r="F9" s="35">
        <v>7</v>
      </c>
      <c r="G9" s="22">
        <f t="shared" si="3"/>
        <v>0.55555555555555558</v>
      </c>
      <c r="H9" s="22">
        <f t="shared" si="4"/>
        <v>0.44444444444444442</v>
      </c>
      <c r="I9" s="22">
        <f t="shared" si="5"/>
        <v>5.5555555555555552E-2</v>
      </c>
      <c r="J9" s="23">
        <f t="shared" si="6"/>
        <v>0.125</v>
      </c>
      <c r="K9" s="22">
        <f t="shared" si="7"/>
        <v>0.3888888888888889</v>
      </c>
      <c r="L9" s="23">
        <f t="shared" si="8"/>
        <v>0.875</v>
      </c>
      <c r="M9" s="35"/>
      <c r="N9" s="35"/>
      <c r="O9" s="35"/>
      <c r="P9" s="35"/>
      <c r="Q9" s="35">
        <v>1</v>
      </c>
      <c r="R9" s="35"/>
      <c r="S9" s="36"/>
      <c r="T9" s="37"/>
      <c r="U9" s="37"/>
      <c r="V9" s="24"/>
      <c r="W9" s="21">
        <f t="shared" si="9"/>
        <v>1</v>
      </c>
      <c r="X9" s="17">
        <v>0</v>
      </c>
      <c r="Y9" s="24">
        <f t="shared" si="10"/>
        <v>1</v>
      </c>
      <c r="Z9" s="22">
        <f t="shared" si="11"/>
        <v>5.5555555555555552E-2</v>
      </c>
      <c r="AA9" s="38">
        <v>1</v>
      </c>
      <c r="AB9" s="38"/>
    </row>
    <row r="10" spans="1:28" x14ac:dyDescent="0.25">
      <c r="A10" s="25" t="s">
        <v>19</v>
      </c>
      <c r="B10" s="35">
        <v>11</v>
      </c>
      <c r="C10" s="21">
        <f t="shared" si="0"/>
        <v>6</v>
      </c>
      <c r="D10" s="21">
        <f t="shared" si="1"/>
        <v>5</v>
      </c>
      <c r="E10" s="21">
        <f t="shared" si="2"/>
        <v>3</v>
      </c>
      <c r="F10" s="35">
        <v>2</v>
      </c>
      <c r="G10" s="22">
        <f t="shared" si="3"/>
        <v>0.54545454545454541</v>
      </c>
      <c r="H10" s="22">
        <f t="shared" si="4"/>
        <v>0.45454545454545453</v>
      </c>
      <c r="I10" s="22">
        <f t="shared" si="5"/>
        <v>0.27272727272727271</v>
      </c>
      <c r="J10" s="23">
        <f t="shared" si="6"/>
        <v>0.6</v>
      </c>
      <c r="K10" s="22">
        <f t="shared" si="7"/>
        <v>0.18181818181818182</v>
      </c>
      <c r="L10" s="23">
        <f t="shared" si="8"/>
        <v>0.4</v>
      </c>
      <c r="M10" s="35"/>
      <c r="N10" s="35"/>
      <c r="O10" s="35"/>
      <c r="P10" s="35">
        <v>1</v>
      </c>
      <c r="Q10" s="35"/>
      <c r="R10" s="35">
        <v>1</v>
      </c>
      <c r="S10" s="35"/>
      <c r="T10" s="36">
        <v>1</v>
      </c>
      <c r="U10" s="37"/>
      <c r="V10" s="24"/>
      <c r="W10" s="21">
        <f>SUM(M10:Q10)</f>
        <v>1</v>
      </c>
      <c r="X10" s="17">
        <v>0</v>
      </c>
      <c r="Y10" s="24">
        <f t="shared" si="10"/>
        <v>1</v>
      </c>
      <c r="Z10" s="22">
        <f t="shared" si="11"/>
        <v>9.0909090909090912E-2</v>
      </c>
      <c r="AA10" s="38"/>
      <c r="AB10" s="38"/>
    </row>
    <row r="11" spans="1:28" x14ac:dyDescent="0.25">
      <c r="A11" s="25" t="s">
        <v>20</v>
      </c>
      <c r="B11" s="35">
        <v>3</v>
      </c>
      <c r="C11" s="21">
        <f t="shared" si="0"/>
        <v>0</v>
      </c>
      <c r="D11" s="21">
        <f t="shared" si="1"/>
        <v>3</v>
      </c>
      <c r="E11" s="21">
        <f t="shared" si="2"/>
        <v>2</v>
      </c>
      <c r="F11" s="35">
        <v>1</v>
      </c>
      <c r="G11" s="22">
        <f t="shared" si="3"/>
        <v>0</v>
      </c>
      <c r="H11" s="22">
        <f t="shared" si="4"/>
        <v>1</v>
      </c>
      <c r="I11" s="22">
        <f t="shared" si="5"/>
        <v>0.66666666666666663</v>
      </c>
      <c r="J11" s="23">
        <f t="shared" si="6"/>
        <v>0.66666666666666663</v>
      </c>
      <c r="K11" s="22">
        <f t="shared" si="7"/>
        <v>0.33333333333333331</v>
      </c>
      <c r="L11" s="23">
        <f t="shared" si="8"/>
        <v>0.33333333333333331</v>
      </c>
      <c r="M11" s="35"/>
      <c r="N11" s="35"/>
      <c r="O11" s="35"/>
      <c r="P11" s="35"/>
      <c r="Q11" s="35">
        <v>1</v>
      </c>
      <c r="R11" s="35"/>
      <c r="S11" s="35"/>
      <c r="T11" s="35"/>
      <c r="U11" s="36">
        <v>1</v>
      </c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0.33333333333333331</v>
      </c>
      <c r="AA11" s="38"/>
      <c r="AB11" s="38"/>
    </row>
    <row r="12" spans="1:28" x14ac:dyDescent="0.25">
      <c r="A12" s="25" t="s">
        <v>21</v>
      </c>
      <c r="B12" s="35">
        <v>9</v>
      </c>
      <c r="C12" s="21">
        <f t="shared" si="0"/>
        <v>2</v>
      </c>
      <c r="D12" s="21">
        <f t="shared" si="1"/>
        <v>7</v>
      </c>
      <c r="E12" s="21">
        <f t="shared" si="2"/>
        <v>3</v>
      </c>
      <c r="F12" s="35">
        <v>4</v>
      </c>
      <c r="G12" s="22">
        <f t="shared" si="3"/>
        <v>0.22222222222222221</v>
      </c>
      <c r="H12" s="22">
        <f t="shared" si="4"/>
        <v>0.77777777777777779</v>
      </c>
      <c r="I12" s="22">
        <f t="shared" si="5"/>
        <v>0.33333333333333331</v>
      </c>
      <c r="J12" s="23">
        <f t="shared" si="6"/>
        <v>0.42857142857142855</v>
      </c>
      <c r="K12" s="22">
        <f t="shared" si="7"/>
        <v>0.44444444444444442</v>
      </c>
      <c r="L12" s="23">
        <f t="shared" si="8"/>
        <v>0.5714285714285714</v>
      </c>
      <c r="M12" s="35"/>
      <c r="N12" s="35"/>
      <c r="O12" s="35"/>
      <c r="P12" s="35"/>
      <c r="Q12" s="35"/>
      <c r="R12" s="35">
        <v>1</v>
      </c>
      <c r="S12" s="35">
        <v>1</v>
      </c>
      <c r="T12" s="35">
        <v>1</v>
      </c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4</v>
      </c>
      <c r="C13" s="21">
        <f t="shared" si="0"/>
        <v>0</v>
      </c>
      <c r="D13" s="21">
        <f t="shared" si="1"/>
        <v>4</v>
      </c>
      <c r="E13" s="21">
        <f t="shared" si="2"/>
        <v>2</v>
      </c>
      <c r="F13" s="35">
        <v>2</v>
      </c>
      <c r="G13" s="22">
        <f t="shared" si="3"/>
        <v>0</v>
      </c>
      <c r="H13" s="22">
        <f t="shared" si="4"/>
        <v>1</v>
      </c>
      <c r="I13" s="22">
        <f t="shared" si="5"/>
        <v>0.5</v>
      </c>
      <c r="J13" s="23">
        <f t="shared" si="6"/>
        <v>0.5</v>
      </c>
      <c r="K13" s="22">
        <f t="shared" si="7"/>
        <v>0.5</v>
      </c>
      <c r="L13" s="23">
        <f t="shared" si="8"/>
        <v>0.5</v>
      </c>
      <c r="M13" s="35"/>
      <c r="N13" s="35"/>
      <c r="O13" s="35"/>
      <c r="P13" s="35"/>
      <c r="Q13" s="35"/>
      <c r="R13" s="35">
        <v>1</v>
      </c>
      <c r="S13" s="35"/>
      <c r="T13" s="35">
        <v>1</v>
      </c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0.7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3399-1217-41C7-8F5D-028CD2BC69C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405D-F814-47D8-A8F5-B01105E71858}">
  <dimension ref="A1:Z16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68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0</v>
      </c>
      <c r="C3" s="21">
        <f>B3-E3-F3</f>
        <v>0</v>
      </c>
      <c r="D3" s="21">
        <f>B3-C3</f>
        <v>0</v>
      </c>
      <c r="E3" s="21">
        <f>SUM(M3:U3)</f>
        <v>0</v>
      </c>
      <c r="F3" s="35">
        <v>0</v>
      </c>
      <c r="G3" s="22" t="e">
        <f>C3/B3</f>
        <v>#DIV/0!</v>
      </c>
      <c r="H3" s="22" t="e">
        <f>D3/B3</f>
        <v>#DIV/0!</v>
      </c>
      <c r="I3" s="22" t="e">
        <f>E3/B3</f>
        <v>#DIV/0!</v>
      </c>
      <c r="J3" s="23" t="e">
        <f>E3/D3</f>
        <v>#DIV/0!</v>
      </c>
      <c r="K3" s="22" t="e">
        <f>F3/B3</f>
        <v>#DIV/0!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0</v>
      </c>
      <c r="C4" s="21">
        <f t="shared" ref="C4:C13" si="0">B4-E4-F4</f>
        <v>0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 t="e">
        <f t="shared" ref="G4:G13" si="3">C4/B4</f>
        <v>#DIV/0!</v>
      </c>
      <c r="H4" s="22" t="e">
        <f t="shared" ref="H4:H13" si="4">D4/B4</f>
        <v>#DIV/0!</v>
      </c>
      <c r="I4" s="22" t="e">
        <f t="shared" ref="I4:I13" si="5">E4/B4</f>
        <v>#DIV/0!</v>
      </c>
      <c r="J4" s="23" t="e">
        <f t="shared" ref="J4:J13" si="6">E4/D4</f>
        <v>#DIV/0!</v>
      </c>
      <c r="K4" s="22" t="e">
        <f t="shared" ref="K4:K13" si="7">F4/B4</f>
        <v>#DIV/0!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1</v>
      </c>
      <c r="C5" s="21">
        <f t="shared" si="0"/>
        <v>1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2</v>
      </c>
      <c r="C6" s="21">
        <f t="shared" si="0"/>
        <v>1</v>
      </c>
      <c r="D6" s="21">
        <f t="shared" si="1"/>
        <v>1</v>
      </c>
      <c r="E6" s="21">
        <f t="shared" si="2"/>
        <v>1</v>
      </c>
      <c r="F6" s="35">
        <v>0</v>
      </c>
      <c r="G6" s="22">
        <f t="shared" si="3"/>
        <v>0.5</v>
      </c>
      <c r="H6" s="22">
        <f t="shared" si="4"/>
        <v>0.5</v>
      </c>
      <c r="I6" s="22">
        <f t="shared" si="5"/>
        <v>0.5</v>
      </c>
      <c r="J6" s="23">
        <f t="shared" si="6"/>
        <v>1</v>
      </c>
      <c r="K6" s="22">
        <f t="shared" si="7"/>
        <v>0</v>
      </c>
      <c r="L6" s="23">
        <f t="shared" si="8"/>
        <v>0</v>
      </c>
      <c r="M6" s="35"/>
      <c r="N6" s="35">
        <v>1</v>
      </c>
      <c r="O6" s="35"/>
      <c r="P6" s="36"/>
      <c r="Q6" s="37"/>
      <c r="R6" s="37"/>
      <c r="S6" s="37"/>
      <c r="T6" s="37"/>
      <c r="U6" s="37"/>
      <c r="V6" s="24"/>
      <c r="W6" s="21">
        <f t="shared" si="9"/>
        <v>1</v>
      </c>
      <c r="X6" s="17">
        <v>0</v>
      </c>
      <c r="Y6" s="24">
        <f t="shared" si="10"/>
        <v>1</v>
      </c>
      <c r="Z6" s="22"/>
    </row>
    <row r="7" spans="1:26" x14ac:dyDescent="0.25">
      <c r="A7" s="25" t="s">
        <v>16</v>
      </c>
      <c r="B7" s="35">
        <v>2</v>
      </c>
      <c r="C7" s="21">
        <f t="shared" si="0"/>
        <v>2</v>
      </c>
      <c r="D7" s="21">
        <f t="shared" si="1"/>
        <v>0</v>
      </c>
      <c r="E7" s="21">
        <f t="shared" si="2"/>
        <v>0</v>
      </c>
      <c r="F7" s="35">
        <v>0</v>
      </c>
      <c r="G7" s="22">
        <f t="shared" si="3"/>
        <v>1</v>
      </c>
      <c r="H7" s="22">
        <f t="shared" si="4"/>
        <v>0</v>
      </c>
      <c r="I7" s="22">
        <f t="shared" si="5"/>
        <v>0</v>
      </c>
      <c r="J7" s="23" t="e">
        <f t="shared" si="6"/>
        <v>#DIV/0!</v>
      </c>
      <c r="K7" s="22">
        <f t="shared" si="7"/>
        <v>0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</row>
    <row r="8" spans="1:26" x14ac:dyDescent="0.25">
      <c r="A8" s="25" t="s">
        <v>17</v>
      </c>
      <c r="B8" s="35">
        <v>1</v>
      </c>
      <c r="C8" s="21">
        <f t="shared" si="0"/>
        <v>0</v>
      </c>
      <c r="D8" s="21">
        <f t="shared" si="1"/>
        <v>1</v>
      </c>
      <c r="E8" s="21">
        <f t="shared" si="2"/>
        <v>0</v>
      </c>
      <c r="F8" s="35">
        <v>1</v>
      </c>
      <c r="G8" s="22">
        <f t="shared" si="3"/>
        <v>0</v>
      </c>
      <c r="H8" s="22">
        <f t="shared" si="4"/>
        <v>1</v>
      </c>
      <c r="I8" s="22">
        <f t="shared" si="5"/>
        <v>0</v>
      </c>
      <c r="J8" s="23">
        <f t="shared" si="6"/>
        <v>0</v>
      </c>
      <c r="K8" s="22">
        <f t="shared" si="7"/>
        <v>1</v>
      </c>
      <c r="L8" s="23">
        <f t="shared" si="8"/>
        <v>1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</row>
    <row r="9" spans="1:26" x14ac:dyDescent="0.25">
      <c r="A9" s="25" t="s">
        <v>18</v>
      </c>
      <c r="B9" s="35">
        <v>1</v>
      </c>
      <c r="C9" s="21">
        <f t="shared" si="0"/>
        <v>0</v>
      </c>
      <c r="D9" s="21">
        <f t="shared" si="1"/>
        <v>1</v>
      </c>
      <c r="E9" s="21">
        <f t="shared" si="2"/>
        <v>1</v>
      </c>
      <c r="F9" s="35">
        <v>0</v>
      </c>
      <c r="G9" s="22">
        <f t="shared" si="3"/>
        <v>0</v>
      </c>
      <c r="H9" s="22">
        <f t="shared" si="4"/>
        <v>1</v>
      </c>
      <c r="I9" s="22">
        <f t="shared" si="5"/>
        <v>1</v>
      </c>
      <c r="J9" s="23">
        <f t="shared" si="6"/>
        <v>1</v>
      </c>
      <c r="K9" s="22">
        <f t="shared" si="7"/>
        <v>0</v>
      </c>
      <c r="L9" s="23">
        <f t="shared" si="8"/>
        <v>0</v>
      </c>
      <c r="M9" s="35"/>
      <c r="N9" s="35"/>
      <c r="O9" s="35">
        <v>1</v>
      </c>
      <c r="P9" s="35"/>
      <c r="Q9" s="35"/>
      <c r="R9" s="35"/>
      <c r="S9" s="36"/>
      <c r="T9" s="37"/>
      <c r="U9" s="37"/>
      <c r="V9" s="24"/>
      <c r="W9" s="21">
        <f t="shared" si="9"/>
        <v>1</v>
      </c>
      <c r="X9" s="17">
        <v>0</v>
      </c>
      <c r="Y9" s="24">
        <f t="shared" si="10"/>
        <v>1</v>
      </c>
      <c r="Z9" s="22">
        <f t="shared" si="11"/>
        <v>1</v>
      </c>
    </row>
    <row r="10" spans="1:26" x14ac:dyDescent="0.25">
      <c r="A10" s="25" t="s">
        <v>19</v>
      </c>
      <c r="B10" s="35">
        <v>0</v>
      </c>
      <c r="C10" s="21">
        <f t="shared" si="0"/>
        <v>0</v>
      </c>
      <c r="D10" s="21">
        <f t="shared" si="1"/>
        <v>0</v>
      </c>
      <c r="E10" s="21">
        <f t="shared" si="2"/>
        <v>0</v>
      </c>
      <c r="F10" s="35">
        <v>0</v>
      </c>
      <c r="G10" s="22" t="e">
        <f t="shared" si="3"/>
        <v>#DIV/0!</v>
      </c>
      <c r="H10" s="22" t="e">
        <f t="shared" si="4"/>
        <v>#DIV/0!</v>
      </c>
      <c r="I10" s="22" t="e">
        <f t="shared" si="5"/>
        <v>#DIV/0!</v>
      </c>
      <c r="J10" s="23" t="e">
        <f t="shared" si="6"/>
        <v>#DIV/0!</v>
      </c>
      <c r="K10" s="22" t="e">
        <f t="shared" si="7"/>
        <v>#DIV/0!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 t="e">
        <f t="shared" si="11"/>
        <v>#DIV/0!</v>
      </c>
    </row>
    <row r="11" spans="1:26" x14ac:dyDescent="0.25">
      <c r="A11" s="25" t="s">
        <v>20</v>
      </c>
      <c r="B11" s="35">
        <v>2</v>
      </c>
      <c r="C11" s="21">
        <f t="shared" si="0"/>
        <v>0</v>
      </c>
      <c r="D11" s="21">
        <f t="shared" si="1"/>
        <v>2</v>
      </c>
      <c r="E11" s="21">
        <f t="shared" si="2"/>
        <v>2</v>
      </c>
      <c r="F11" s="35">
        <v>0</v>
      </c>
      <c r="G11" s="22">
        <f t="shared" si="3"/>
        <v>0</v>
      </c>
      <c r="H11" s="22">
        <f t="shared" si="4"/>
        <v>1</v>
      </c>
      <c r="I11" s="22">
        <f t="shared" si="5"/>
        <v>1</v>
      </c>
      <c r="J11" s="23">
        <f t="shared" si="6"/>
        <v>1</v>
      </c>
      <c r="K11" s="22">
        <f t="shared" si="7"/>
        <v>0</v>
      </c>
      <c r="L11" s="23">
        <f t="shared" si="8"/>
        <v>0</v>
      </c>
      <c r="M11" s="35"/>
      <c r="N11" s="35"/>
      <c r="O11" s="35"/>
      <c r="P11" s="35"/>
      <c r="Q11" s="35">
        <v>1</v>
      </c>
      <c r="R11" s="35"/>
      <c r="S11" s="35"/>
      <c r="T11" s="35"/>
      <c r="U11" s="36">
        <v>1</v>
      </c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0.5</v>
      </c>
    </row>
    <row r="12" spans="1:26" x14ac:dyDescent="0.25">
      <c r="A12" s="25" t="s">
        <v>21</v>
      </c>
      <c r="B12" s="35">
        <v>1</v>
      </c>
      <c r="C12" s="21">
        <f t="shared" si="0"/>
        <v>0</v>
      </c>
      <c r="D12" s="21">
        <f t="shared" si="1"/>
        <v>1</v>
      </c>
      <c r="E12" s="21">
        <f t="shared" si="2"/>
        <v>1</v>
      </c>
      <c r="F12" s="35">
        <v>0</v>
      </c>
      <c r="G12" s="22">
        <f t="shared" si="3"/>
        <v>0</v>
      </c>
      <c r="H12" s="22">
        <f t="shared" si="4"/>
        <v>1</v>
      </c>
      <c r="I12" s="22">
        <f t="shared" si="5"/>
        <v>1</v>
      </c>
      <c r="J12" s="23">
        <f t="shared" si="6"/>
        <v>1</v>
      </c>
      <c r="K12" s="22">
        <f t="shared" si="7"/>
        <v>0</v>
      </c>
      <c r="L12" s="23">
        <f t="shared" si="8"/>
        <v>0</v>
      </c>
      <c r="M12" s="35"/>
      <c r="N12" s="35"/>
      <c r="O12" s="35"/>
      <c r="P12" s="35"/>
      <c r="Q12" s="35"/>
      <c r="R12" s="35"/>
      <c r="S12" s="35">
        <v>1</v>
      </c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</row>
    <row r="13" spans="1:26" x14ac:dyDescent="0.25">
      <c r="A13" s="26" t="s">
        <v>22</v>
      </c>
      <c r="B13" s="35">
        <v>0</v>
      </c>
      <c r="C13" s="21">
        <f t="shared" si="0"/>
        <v>0</v>
      </c>
      <c r="D13" s="21">
        <f t="shared" si="1"/>
        <v>0</v>
      </c>
      <c r="E13" s="21">
        <f t="shared" si="2"/>
        <v>0</v>
      </c>
      <c r="F13" s="35">
        <v>0</v>
      </c>
      <c r="G13" s="22" t="e">
        <f t="shared" si="3"/>
        <v>#DIV/0!</v>
      </c>
      <c r="H13" s="22" t="e">
        <f t="shared" si="4"/>
        <v>#DIV/0!</v>
      </c>
      <c r="I13" s="22" t="e">
        <f t="shared" si="5"/>
        <v>#DIV/0!</v>
      </c>
      <c r="J13" s="23" t="e">
        <f t="shared" si="6"/>
        <v>#DIV/0!</v>
      </c>
      <c r="K13" s="22" t="e">
        <f t="shared" si="7"/>
        <v>#DIV/0!</v>
      </c>
      <c r="L13" s="23" t="e">
        <f t="shared" si="8"/>
        <v>#DIV/0!</v>
      </c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 t="e">
        <f t="shared" si="11"/>
        <v>#DIV/0!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D9FC-BF68-4DAA-A7F3-31B235FDD60F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V10" sqref="V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0" width="9.140625" style="20"/>
    <col min="21" max="21" width="9.140625" style="28"/>
    <col min="22" max="22" width="10.140625" style="20" customWidth="1"/>
    <col min="23" max="23" width="10.140625" style="28" customWidth="1"/>
    <col min="24" max="24" width="11.42578125" style="20" customWidth="1"/>
    <col min="25" max="25" width="11.5703125" style="20" customWidth="1"/>
    <col min="26" max="26" width="9.85546875" style="20" customWidth="1"/>
    <col min="27" max="27" width="10.7109375" style="20" customWidth="1"/>
    <col min="28" max="28" width="11" style="20" customWidth="1"/>
    <col min="29" max="16384" width="9.140625" style="20"/>
  </cols>
  <sheetData>
    <row r="1" spans="1:28" x14ac:dyDescent="0.25">
      <c r="A1" s="44" t="s">
        <v>67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9"/>
      <c r="V2" s="18" t="s">
        <v>94</v>
      </c>
      <c r="W2" s="19"/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7</v>
      </c>
      <c r="C3" s="21">
        <f>B3-E3-F3</f>
        <v>7</v>
      </c>
      <c r="D3" s="21">
        <f>B3-C3</f>
        <v>0</v>
      </c>
      <c r="E3" s="21">
        <f t="shared" ref="E3:E13" si="0">SUM(M3:T3)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24"/>
      <c r="V3" s="21">
        <f>SUM(M3:P3)</f>
        <v>0</v>
      </c>
      <c r="W3" s="24"/>
      <c r="X3" s="17">
        <v>0</v>
      </c>
      <c r="Y3" s="24">
        <f>V3+X3</f>
        <v>0</v>
      </c>
      <c r="Z3" s="22"/>
      <c r="AA3" s="38">
        <v>1</v>
      </c>
      <c r="AB3" s="38"/>
    </row>
    <row r="4" spans="1:28" x14ac:dyDescent="0.25">
      <c r="A4" s="21" t="s">
        <v>13</v>
      </c>
      <c r="B4" s="35">
        <v>5</v>
      </c>
      <c r="C4" s="21">
        <f t="shared" ref="C4:C13" si="1">B4-E4-F4</f>
        <v>5</v>
      </c>
      <c r="D4" s="21">
        <f t="shared" ref="D4:D13" si="2">B4-C4</f>
        <v>0</v>
      </c>
      <c r="E4" s="21">
        <f t="shared" si="0"/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24"/>
      <c r="V4" s="21">
        <f t="shared" ref="V4:V13" si="9">SUM(M4:P4)</f>
        <v>0</v>
      </c>
      <c r="W4" s="24"/>
      <c r="X4" s="17">
        <v>0</v>
      </c>
      <c r="Y4" s="24">
        <f t="shared" ref="Y4:Y13" si="10">V4+X4</f>
        <v>0</v>
      </c>
      <c r="Z4" s="22"/>
      <c r="AA4" s="38"/>
      <c r="AB4" s="38"/>
    </row>
    <row r="5" spans="1:28" x14ac:dyDescent="0.25">
      <c r="A5" s="25" t="s">
        <v>14</v>
      </c>
      <c r="B5" s="35">
        <v>5</v>
      </c>
      <c r="C5" s="21">
        <f t="shared" si="1"/>
        <v>4</v>
      </c>
      <c r="D5" s="21">
        <f t="shared" si="2"/>
        <v>1</v>
      </c>
      <c r="E5" s="21">
        <f t="shared" si="0"/>
        <v>0</v>
      </c>
      <c r="F5" s="35">
        <v>1</v>
      </c>
      <c r="G5" s="22">
        <f t="shared" si="3"/>
        <v>0.8</v>
      </c>
      <c r="H5" s="22">
        <f t="shared" si="4"/>
        <v>0.2</v>
      </c>
      <c r="I5" s="22">
        <f t="shared" si="5"/>
        <v>0</v>
      </c>
      <c r="J5" s="23">
        <f t="shared" si="6"/>
        <v>0</v>
      </c>
      <c r="K5" s="22">
        <f t="shared" si="7"/>
        <v>0.2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24"/>
      <c r="V5" s="21">
        <f t="shared" si="9"/>
        <v>0</v>
      </c>
      <c r="W5" s="24"/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7</v>
      </c>
      <c r="C6" s="21">
        <f t="shared" si="1"/>
        <v>7</v>
      </c>
      <c r="D6" s="21">
        <f t="shared" si="2"/>
        <v>0</v>
      </c>
      <c r="E6" s="21">
        <f t="shared" si="0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24"/>
      <c r="V6" s="21">
        <f t="shared" si="9"/>
        <v>0</v>
      </c>
      <c r="W6" s="24"/>
      <c r="X6" s="17">
        <v>0</v>
      </c>
      <c r="Y6" s="24">
        <f t="shared" si="10"/>
        <v>0</v>
      </c>
      <c r="Z6" s="22"/>
      <c r="AA6" s="38"/>
      <c r="AB6" s="38"/>
    </row>
    <row r="7" spans="1:28" x14ac:dyDescent="0.25">
      <c r="A7" s="25" t="s">
        <v>16</v>
      </c>
      <c r="B7" s="35">
        <v>8</v>
      </c>
      <c r="C7" s="21">
        <f t="shared" si="1"/>
        <v>6</v>
      </c>
      <c r="D7" s="21">
        <f t="shared" si="2"/>
        <v>2</v>
      </c>
      <c r="E7" s="21">
        <f t="shared" si="0"/>
        <v>1</v>
      </c>
      <c r="F7" s="35">
        <v>1</v>
      </c>
      <c r="G7" s="22">
        <f t="shared" si="3"/>
        <v>0.75</v>
      </c>
      <c r="H7" s="22">
        <f t="shared" si="4"/>
        <v>0.25</v>
      </c>
      <c r="I7" s="22">
        <f t="shared" si="5"/>
        <v>0.125</v>
      </c>
      <c r="J7" s="23">
        <f t="shared" si="6"/>
        <v>0.5</v>
      </c>
      <c r="K7" s="22">
        <f t="shared" si="7"/>
        <v>0.125</v>
      </c>
      <c r="L7" s="23">
        <f t="shared" si="8"/>
        <v>0.5</v>
      </c>
      <c r="M7" s="35"/>
      <c r="N7" s="35"/>
      <c r="O7" s="35"/>
      <c r="P7" s="35">
        <v>1</v>
      </c>
      <c r="Q7" s="36"/>
      <c r="R7" s="37"/>
      <c r="S7" s="37"/>
      <c r="T7" s="37"/>
      <c r="U7" s="24"/>
      <c r="V7" s="21">
        <f t="shared" si="9"/>
        <v>1</v>
      </c>
      <c r="W7" s="24"/>
      <c r="X7" s="17">
        <v>0</v>
      </c>
      <c r="Y7" s="24">
        <f t="shared" si="10"/>
        <v>1</v>
      </c>
      <c r="Z7" s="22">
        <f>Y7/B7</f>
        <v>0.125</v>
      </c>
      <c r="AA7" s="38"/>
      <c r="AB7" s="38"/>
    </row>
    <row r="8" spans="1:28" x14ac:dyDescent="0.25">
      <c r="A8" s="25" t="s">
        <v>17</v>
      </c>
      <c r="B8" s="35">
        <v>8</v>
      </c>
      <c r="C8" s="21">
        <f t="shared" si="1"/>
        <v>4</v>
      </c>
      <c r="D8" s="21">
        <f t="shared" si="2"/>
        <v>4</v>
      </c>
      <c r="E8" s="21">
        <f t="shared" si="0"/>
        <v>3</v>
      </c>
      <c r="F8" s="35">
        <v>1</v>
      </c>
      <c r="G8" s="22">
        <f t="shared" si="3"/>
        <v>0.5</v>
      </c>
      <c r="H8" s="22">
        <f t="shared" si="4"/>
        <v>0.5</v>
      </c>
      <c r="I8" s="22">
        <f t="shared" si="5"/>
        <v>0.375</v>
      </c>
      <c r="J8" s="23">
        <f t="shared" si="6"/>
        <v>0.75</v>
      </c>
      <c r="K8" s="22">
        <f t="shared" si="7"/>
        <v>0.125</v>
      </c>
      <c r="L8" s="23">
        <f t="shared" si="8"/>
        <v>0.25</v>
      </c>
      <c r="M8" s="35"/>
      <c r="N8" s="35"/>
      <c r="O8" s="35"/>
      <c r="P8" s="35">
        <v>1</v>
      </c>
      <c r="Q8" s="35">
        <v>1</v>
      </c>
      <c r="R8" s="36">
        <v>1</v>
      </c>
      <c r="S8" s="37"/>
      <c r="T8" s="37"/>
      <c r="U8" s="24"/>
      <c r="V8" s="21">
        <f t="shared" si="9"/>
        <v>1</v>
      </c>
      <c r="W8" s="24"/>
      <c r="X8" s="17">
        <v>0</v>
      </c>
      <c r="Y8" s="24">
        <f t="shared" si="10"/>
        <v>1</v>
      </c>
      <c r="Z8" s="22">
        <f t="shared" ref="Z8:Z13" si="11">Y8/B8</f>
        <v>0.125</v>
      </c>
      <c r="AA8" s="38"/>
      <c r="AB8" s="38"/>
    </row>
    <row r="9" spans="1:28" x14ac:dyDescent="0.25">
      <c r="A9" s="25" t="s">
        <v>18</v>
      </c>
      <c r="B9" s="35">
        <v>3</v>
      </c>
      <c r="C9" s="21">
        <f t="shared" si="1"/>
        <v>1</v>
      </c>
      <c r="D9" s="21">
        <f t="shared" si="2"/>
        <v>2</v>
      </c>
      <c r="E9" s="21">
        <f t="shared" si="0"/>
        <v>0</v>
      </c>
      <c r="F9" s="35">
        <v>2</v>
      </c>
      <c r="G9" s="22">
        <f t="shared" si="3"/>
        <v>0.33333333333333331</v>
      </c>
      <c r="H9" s="22">
        <f t="shared" si="4"/>
        <v>0.66666666666666663</v>
      </c>
      <c r="I9" s="22">
        <f t="shared" si="5"/>
        <v>0</v>
      </c>
      <c r="J9" s="23">
        <f t="shared" si="6"/>
        <v>0</v>
      </c>
      <c r="K9" s="22">
        <f t="shared" si="7"/>
        <v>0.66666666666666663</v>
      </c>
      <c r="L9" s="23">
        <f t="shared" si="8"/>
        <v>1</v>
      </c>
      <c r="M9" s="35"/>
      <c r="N9" s="35"/>
      <c r="O9" s="35"/>
      <c r="P9" s="35"/>
      <c r="Q9" s="35"/>
      <c r="R9" s="35"/>
      <c r="S9" s="36"/>
      <c r="T9" s="37"/>
      <c r="U9" s="24"/>
      <c r="V9" s="21">
        <f t="shared" si="9"/>
        <v>0</v>
      </c>
      <c r="W9" s="24"/>
      <c r="X9" s="17">
        <v>0</v>
      </c>
      <c r="Y9" s="24">
        <f t="shared" si="10"/>
        <v>0</v>
      </c>
      <c r="Z9" s="22">
        <f t="shared" si="11"/>
        <v>0</v>
      </c>
      <c r="AA9" s="38"/>
      <c r="AB9" s="38"/>
    </row>
    <row r="10" spans="1:28" x14ac:dyDescent="0.25">
      <c r="A10" s="25" t="s">
        <v>19</v>
      </c>
      <c r="B10" s="35">
        <v>12</v>
      </c>
      <c r="C10" s="21">
        <f t="shared" si="1"/>
        <v>2</v>
      </c>
      <c r="D10" s="21">
        <f t="shared" si="2"/>
        <v>10</v>
      </c>
      <c r="E10" s="21">
        <f t="shared" si="0"/>
        <v>5</v>
      </c>
      <c r="F10" s="35">
        <v>5</v>
      </c>
      <c r="G10" s="22">
        <f t="shared" si="3"/>
        <v>0.16666666666666666</v>
      </c>
      <c r="H10" s="22">
        <f t="shared" si="4"/>
        <v>0.83333333333333337</v>
      </c>
      <c r="I10" s="22">
        <f t="shared" si="5"/>
        <v>0.41666666666666669</v>
      </c>
      <c r="J10" s="23">
        <f t="shared" si="6"/>
        <v>0.5</v>
      </c>
      <c r="K10" s="22">
        <f t="shared" si="7"/>
        <v>0.41666666666666669</v>
      </c>
      <c r="L10" s="23">
        <f t="shared" si="8"/>
        <v>0.5</v>
      </c>
      <c r="M10" s="35"/>
      <c r="N10" s="35"/>
      <c r="O10" s="35">
        <v>1</v>
      </c>
      <c r="P10" s="35">
        <v>1</v>
      </c>
      <c r="Q10" s="35"/>
      <c r="R10" s="35"/>
      <c r="S10" s="35">
        <v>3</v>
      </c>
      <c r="T10" s="36"/>
      <c r="U10" s="24"/>
      <c r="V10" s="21">
        <f t="shared" si="9"/>
        <v>2</v>
      </c>
      <c r="W10" s="24"/>
      <c r="X10" s="17">
        <v>0</v>
      </c>
      <c r="Y10" s="24">
        <f t="shared" si="10"/>
        <v>2</v>
      </c>
      <c r="Z10" s="22">
        <f t="shared" si="11"/>
        <v>0.16666666666666666</v>
      </c>
      <c r="AA10" s="38"/>
      <c r="AB10" s="38"/>
    </row>
    <row r="11" spans="1:28" x14ac:dyDescent="0.25">
      <c r="A11" s="25" t="s">
        <v>20</v>
      </c>
      <c r="B11" s="35">
        <v>0</v>
      </c>
      <c r="C11" s="21">
        <f t="shared" si="1"/>
        <v>0</v>
      </c>
      <c r="D11" s="21">
        <f t="shared" si="2"/>
        <v>0</v>
      </c>
      <c r="E11" s="21">
        <f t="shared" si="0"/>
        <v>0</v>
      </c>
      <c r="F11" s="35">
        <v>0</v>
      </c>
      <c r="G11" s="22" t="e">
        <f t="shared" si="3"/>
        <v>#DIV/0!</v>
      </c>
      <c r="H11" s="22" t="e">
        <f t="shared" si="4"/>
        <v>#DIV/0!</v>
      </c>
      <c r="I11" s="22" t="e">
        <f t="shared" si="5"/>
        <v>#DIV/0!</v>
      </c>
      <c r="J11" s="23" t="e">
        <f t="shared" si="6"/>
        <v>#DIV/0!</v>
      </c>
      <c r="K11" s="22" t="e">
        <f t="shared" si="7"/>
        <v>#DIV/0!</v>
      </c>
      <c r="L11" s="23" t="e">
        <f t="shared" si="8"/>
        <v>#DIV/0!</v>
      </c>
      <c r="M11" s="35"/>
      <c r="N11" s="35"/>
      <c r="O11" s="35"/>
      <c r="P11" s="35"/>
      <c r="Q11" s="35"/>
      <c r="R11" s="35"/>
      <c r="S11" s="35"/>
      <c r="T11" s="35"/>
      <c r="U11" s="24"/>
      <c r="V11" s="21">
        <f t="shared" si="9"/>
        <v>0</v>
      </c>
      <c r="W11" s="24"/>
      <c r="X11" s="17">
        <v>0</v>
      </c>
      <c r="Y11" s="24">
        <f t="shared" si="10"/>
        <v>0</v>
      </c>
      <c r="Z11" s="22" t="e">
        <f t="shared" si="11"/>
        <v>#DIV/0!</v>
      </c>
      <c r="AA11" s="38"/>
      <c r="AB11" s="38"/>
    </row>
    <row r="12" spans="1:28" x14ac:dyDescent="0.25">
      <c r="A12" s="25" t="s">
        <v>21</v>
      </c>
      <c r="B12" s="35">
        <v>5</v>
      </c>
      <c r="C12" s="21">
        <f t="shared" si="1"/>
        <v>0</v>
      </c>
      <c r="D12" s="21">
        <f t="shared" si="2"/>
        <v>5</v>
      </c>
      <c r="E12" s="21">
        <f t="shared" si="0"/>
        <v>1</v>
      </c>
      <c r="F12" s="35">
        <v>4</v>
      </c>
      <c r="G12" s="22">
        <f t="shared" si="3"/>
        <v>0</v>
      </c>
      <c r="H12" s="22">
        <f t="shared" si="4"/>
        <v>1</v>
      </c>
      <c r="I12" s="22">
        <f t="shared" si="5"/>
        <v>0.2</v>
      </c>
      <c r="J12" s="23">
        <f t="shared" si="6"/>
        <v>0.2</v>
      </c>
      <c r="K12" s="22">
        <f t="shared" si="7"/>
        <v>0.8</v>
      </c>
      <c r="L12" s="23">
        <f t="shared" si="8"/>
        <v>0.8</v>
      </c>
      <c r="M12" s="35"/>
      <c r="N12" s="35"/>
      <c r="O12" s="35"/>
      <c r="P12" s="35"/>
      <c r="Q12" s="35">
        <v>1</v>
      </c>
      <c r="R12" s="35"/>
      <c r="S12" s="35"/>
      <c r="T12" s="35"/>
      <c r="U12" s="24"/>
      <c r="V12" s="21">
        <f t="shared" si="9"/>
        <v>0</v>
      </c>
      <c r="W12" s="24"/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1</v>
      </c>
      <c r="C13" s="21">
        <f t="shared" si="1"/>
        <v>0</v>
      </c>
      <c r="D13" s="21">
        <f t="shared" si="2"/>
        <v>1</v>
      </c>
      <c r="E13" s="21">
        <f t="shared" si="0"/>
        <v>0</v>
      </c>
      <c r="F13" s="35">
        <v>1</v>
      </c>
      <c r="G13" s="22">
        <f t="shared" si="3"/>
        <v>0</v>
      </c>
      <c r="H13" s="22">
        <f t="shared" si="4"/>
        <v>1</v>
      </c>
      <c r="I13" s="22">
        <f t="shared" si="5"/>
        <v>0</v>
      </c>
      <c r="J13" s="23">
        <f t="shared" si="6"/>
        <v>0</v>
      </c>
      <c r="K13" s="22">
        <f t="shared" si="7"/>
        <v>1</v>
      </c>
      <c r="L13" s="23">
        <f t="shared" si="8"/>
        <v>1</v>
      </c>
      <c r="M13" s="35"/>
      <c r="N13" s="35"/>
      <c r="O13" s="35"/>
      <c r="P13" s="35"/>
      <c r="Q13" s="35"/>
      <c r="R13" s="35"/>
      <c r="S13" s="35"/>
      <c r="T13" s="35"/>
      <c r="U13" s="24"/>
      <c r="V13" s="21">
        <f t="shared" si="9"/>
        <v>0</v>
      </c>
      <c r="W13" s="24"/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U15" s="31"/>
      <c r="W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U16" s="31"/>
      <c r="W16" s="31"/>
    </row>
    <row r="17" spans="1:23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U17" s="31"/>
      <c r="W17" s="31"/>
    </row>
    <row r="18" spans="1:23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U18" s="31"/>
      <c r="W18" s="31"/>
    </row>
    <row r="19" spans="1:23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U19" s="31"/>
      <c r="W19" s="31"/>
    </row>
    <row r="20" spans="1:23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U20" s="31"/>
      <c r="W20" s="31"/>
    </row>
    <row r="21" spans="1:23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U21" s="31"/>
      <c r="W21" s="31"/>
    </row>
    <row r="22" spans="1:23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U22" s="31"/>
      <c r="W22" s="31"/>
    </row>
    <row r="23" spans="1:23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U23" s="31"/>
      <c r="W23" s="31"/>
    </row>
    <row r="24" spans="1:23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U24" s="31"/>
      <c r="W24" s="31"/>
    </row>
    <row r="25" spans="1:23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U25" s="31"/>
      <c r="W25" s="31"/>
    </row>
    <row r="26" spans="1:23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U26" s="31"/>
      <c r="W26" s="31"/>
    </row>
    <row r="27" spans="1:23" s="30" customFormat="1" ht="15" customHeight="1" x14ac:dyDescent="0.25">
      <c r="A27" s="47" t="s">
        <v>95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U27" s="31"/>
      <c r="W27" s="31"/>
    </row>
    <row r="28" spans="1:23" s="30" customFormat="1" ht="15" customHeight="1" x14ac:dyDescent="0.25">
      <c r="A28" s="47" t="s">
        <v>96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U28" s="31"/>
      <c r="W28" s="31"/>
    </row>
    <row r="29" spans="1:23" s="30" customFormat="1" ht="27.75" customHeight="1" x14ac:dyDescent="0.25">
      <c r="A29" s="47" t="s">
        <v>97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U29" s="31"/>
      <c r="W29" s="31"/>
    </row>
    <row r="30" spans="1:23" s="30" customFormat="1" ht="31.5" customHeight="1" x14ac:dyDescent="0.25">
      <c r="A30" s="47" t="s">
        <v>98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3" s="30" customForma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3" s="30" customFormat="1" ht="30.7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3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U33" s="31"/>
      <c r="W33" s="31"/>
    </row>
    <row r="34" spans="1:23" s="32" customFormat="1" x14ac:dyDescent="0.25">
      <c r="A34" s="34" t="s">
        <v>23</v>
      </c>
      <c r="U34" s="33"/>
      <c r="W34" s="33"/>
    </row>
    <row r="35" spans="1:23" s="32" customFormat="1" x14ac:dyDescent="0.25">
      <c r="U35" s="33"/>
      <c r="W35" s="33"/>
    </row>
    <row r="36" spans="1:23" s="32" customFormat="1" x14ac:dyDescent="0.25">
      <c r="U36" s="33"/>
      <c r="W36" s="33"/>
    </row>
    <row r="37" spans="1:23" s="32" customFormat="1" x14ac:dyDescent="0.25">
      <c r="U37" s="33"/>
      <c r="W37" s="33"/>
    </row>
    <row r="38" spans="1:23" s="32" customFormat="1" x14ac:dyDescent="0.25">
      <c r="U38" s="33"/>
      <c r="W38" s="33"/>
    </row>
    <row r="39" spans="1:23" s="32" customFormat="1" x14ac:dyDescent="0.25">
      <c r="U39" s="33"/>
      <c r="W39" s="33"/>
    </row>
    <row r="40" spans="1:23" s="32" customFormat="1" x14ac:dyDescent="0.25">
      <c r="U40" s="33"/>
      <c r="W40" s="33"/>
    </row>
    <row r="41" spans="1:23" s="32" customFormat="1" x14ac:dyDescent="0.25">
      <c r="U41" s="33"/>
      <c r="W41" s="33"/>
    </row>
    <row r="42" spans="1:23" s="32" customFormat="1" x14ac:dyDescent="0.25">
      <c r="U42" s="33"/>
      <c r="W42" s="33"/>
    </row>
    <row r="43" spans="1:23" s="32" customFormat="1" x14ac:dyDescent="0.25">
      <c r="U43" s="33"/>
      <c r="W43" s="33"/>
    </row>
    <row r="44" spans="1:23" s="32" customFormat="1" x14ac:dyDescent="0.25">
      <c r="U44" s="33"/>
      <c r="W44" s="33"/>
    </row>
    <row r="45" spans="1:23" s="32" customFormat="1" x14ac:dyDescent="0.25">
      <c r="U45" s="33"/>
      <c r="W45" s="33"/>
    </row>
    <row r="46" spans="1:23" s="32" customFormat="1" x14ac:dyDescent="0.25">
      <c r="U46" s="33"/>
      <c r="W46" s="33"/>
    </row>
    <row r="47" spans="1:23" s="32" customFormat="1" x14ac:dyDescent="0.25">
      <c r="U47" s="33"/>
      <c r="W47" s="33"/>
    </row>
    <row r="48" spans="1:23" s="32" customFormat="1" x14ac:dyDescent="0.25">
      <c r="U48" s="33"/>
      <c r="W48" s="33"/>
    </row>
    <row r="49" spans="21:23" s="32" customFormat="1" x14ac:dyDescent="0.25">
      <c r="U49" s="33"/>
      <c r="W49" s="33"/>
    </row>
    <row r="50" spans="21:23" s="32" customFormat="1" x14ac:dyDescent="0.25">
      <c r="U50" s="33"/>
      <c r="W50" s="33"/>
    </row>
    <row r="51" spans="21:23" s="32" customFormat="1" x14ac:dyDescent="0.25">
      <c r="U51" s="33"/>
      <c r="W51" s="33"/>
    </row>
    <row r="52" spans="21:23" s="32" customFormat="1" x14ac:dyDescent="0.25">
      <c r="U52" s="33"/>
      <c r="W52" s="33"/>
    </row>
    <row r="53" spans="21:23" s="32" customFormat="1" x14ac:dyDescent="0.25">
      <c r="U53" s="33"/>
      <c r="W53" s="33"/>
    </row>
    <row r="54" spans="21:23" s="32" customFormat="1" x14ac:dyDescent="0.25">
      <c r="U54" s="33"/>
      <c r="W54" s="33"/>
    </row>
    <row r="55" spans="21:23" s="32" customFormat="1" x14ac:dyDescent="0.25">
      <c r="U55" s="33"/>
      <c r="W55" s="33"/>
    </row>
    <row r="56" spans="21:23" s="32" customFormat="1" x14ac:dyDescent="0.25">
      <c r="U56" s="33"/>
      <c r="W56" s="33"/>
    </row>
    <row r="57" spans="21:23" s="32" customFormat="1" x14ac:dyDescent="0.25">
      <c r="U57" s="33"/>
      <c r="W57" s="33"/>
    </row>
    <row r="58" spans="21:23" s="32" customFormat="1" x14ac:dyDescent="0.25">
      <c r="U58" s="33"/>
      <c r="W58" s="33"/>
    </row>
    <row r="59" spans="21:23" s="32" customFormat="1" x14ac:dyDescent="0.25">
      <c r="U59" s="33"/>
      <c r="W59" s="33"/>
    </row>
    <row r="60" spans="21:23" s="32" customFormat="1" x14ac:dyDescent="0.25">
      <c r="U60" s="33"/>
      <c r="W60" s="33"/>
    </row>
    <row r="61" spans="21:23" s="32" customFormat="1" x14ac:dyDescent="0.25">
      <c r="U61" s="33"/>
      <c r="W61" s="33"/>
    </row>
    <row r="62" spans="21:23" s="32" customFormat="1" x14ac:dyDescent="0.25">
      <c r="U62" s="33"/>
      <c r="W62" s="33"/>
    </row>
    <row r="63" spans="21:23" s="32" customFormat="1" x14ac:dyDescent="0.25">
      <c r="U63" s="33"/>
      <c r="W63" s="33"/>
    </row>
    <row r="64" spans="21:23" s="32" customFormat="1" x14ac:dyDescent="0.25">
      <c r="U64" s="33"/>
      <c r="W64" s="33"/>
    </row>
    <row r="65" spans="21:23" s="32" customFormat="1" x14ac:dyDescent="0.25">
      <c r="U65" s="33"/>
      <c r="W65" s="33"/>
    </row>
    <row r="66" spans="21:23" s="32" customFormat="1" x14ac:dyDescent="0.25">
      <c r="U66" s="33"/>
      <c r="W66" s="33"/>
    </row>
    <row r="67" spans="21:23" s="32" customFormat="1" x14ac:dyDescent="0.25">
      <c r="U67" s="33"/>
      <c r="W67" s="33"/>
    </row>
    <row r="68" spans="21:23" s="32" customFormat="1" x14ac:dyDescent="0.25">
      <c r="U68" s="33"/>
      <c r="W68" s="33"/>
    </row>
    <row r="69" spans="21:23" s="32" customFormat="1" x14ac:dyDescent="0.25">
      <c r="U69" s="33"/>
      <c r="W69" s="33"/>
    </row>
    <row r="70" spans="21:23" s="32" customFormat="1" x14ac:dyDescent="0.25">
      <c r="U70" s="33"/>
      <c r="W70" s="33"/>
    </row>
    <row r="71" spans="21:23" s="32" customFormat="1" x14ac:dyDescent="0.25">
      <c r="U71" s="33"/>
      <c r="W71" s="33"/>
    </row>
    <row r="72" spans="21:23" s="32" customFormat="1" x14ac:dyDescent="0.25">
      <c r="U72" s="33"/>
      <c r="W72" s="33"/>
    </row>
    <row r="73" spans="21:23" s="32" customFormat="1" x14ac:dyDescent="0.25">
      <c r="U73" s="33"/>
      <c r="W73" s="33"/>
    </row>
    <row r="74" spans="21:23" s="32" customFormat="1" x14ac:dyDescent="0.25">
      <c r="U74" s="33"/>
      <c r="W74" s="33"/>
    </row>
    <row r="75" spans="21:23" s="32" customFormat="1" x14ac:dyDescent="0.25">
      <c r="U75" s="33"/>
      <c r="W75" s="33"/>
    </row>
    <row r="76" spans="21:23" s="32" customFormat="1" x14ac:dyDescent="0.25">
      <c r="U76" s="33"/>
      <c r="W76" s="33"/>
    </row>
    <row r="77" spans="21:23" s="32" customFormat="1" x14ac:dyDescent="0.25">
      <c r="U77" s="33"/>
      <c r="W77" s="33"/>
    </row>
    <row r="78" spans="21:23" s="32" customFormat="1" x14ac:dyDescent="0.25">
      <c r="U78" s="33"/>
      <c r="W78" s="33"/>
    </row>
    <row r="79" spans="21:23" s="32" customFormat="1" x14ac:dyDescent="0.25">
      <c r="U79" s="33"/>
      <c r="W79" s="33"/>
    </row>
    <row r="80" spans="21:23" s="32" customFormat="1" x14ac:dyDescent="0.25">
      <c r="U80" s="33"/>
      <c r="W80" s="33"/>
    </row>
    <row r="81" spans="21:23" s="32" customFormat="1" x14ac:dyDescent="0.25">
      <c r="U81" s="33"/>
      <c r="W81" s="33"/>
    </row>
    <row r="82" spans="21:23" s="32" customFormat="1" x14ac:dyDescent="0.25">
      <c r="U82" s="33"/>
      <c r="W82" s="33"/>
    </row>
    <row r="83" spans="21:23" s="32" customFormat="1" x14ac:dyDescent="0.25">
      <c r="U83" s="33"/>
      <c r="W83" s="33"/>
    </row>
    <row r="84" spans="21:23" s="32" customFormat="1" x14ac:dyDescent="0.25">
      <c r="U84" s="33"/>
      <c r="W84" s="33"/>
    </row>
    <row r="85" spans="21:23" s="32" customFormat="1" x14ac:dyDescent="0.25">
      <c r="U85" s="33"/>
      <c r="W85" s="33"/>
    </row>
    <row r="86" spans="21:23" s="32" customFormat="1" x14ac:dyDescent="0.25">
      <c r="U86" s="33"/>
      <c r="W86" s="33"/>
    </row>
    <row r="87" spans="21:23" s="32" customFormat="1" x14ac:dyDescent="0.25">
      <c r="U87" s="33"/>
      <c r="W87" s="33"/>
    </row>
    <row r="88" spans="21:23" s="32" customFormat="1" x14ac:dyDescent="0.25">
      <c r="U88" s="33"/>
      <c r="W88" s="33"/>
    </row>
    <row r="89" spans="21:23" s="32" customFormat="1" x14ac:dyDescent="0.25">
      <c r="U89" s="33"/>
      <c r="W89" s="33"/>
    </row>
    <row r="90" spans="21:23" s="32" customFormat="1" x14ac:dyDescent="0.25">
      <c r="U90" s="33"/>
      <c r="W90" s="33"/>
    </row>
    <row r="91" spans="21:23" s="32" customFormat="1" x14ac:dyDescent="0.25">
      <c r="U91" s="33"/>
      <c r="W91" s="33"/>
    </row>
    <row r="92" spans="21:23" s="32" customFormat="1" x14ac:dyDescent="0.25">
      <c r="U92" s="33"/>
      <c r="W92" s="33"/>
    </row>
    <row r="93" spans="21:23" s="32" customFormat="1" x14ac:dyDescent="0.25">
      <c r="U93" s="33"/>
      <c r="W93" s="33"/>
    </row>
    <row r="94" spans="21:23" s="32" customFormat="1" x14ac:dyDescent="0.25">
      <c r="U94" s="33"/>
      <c r="W94" s="33"/>
    </row>
    <row r="95" spans="21:23" s="32" customFormat="1" x14ac:dyDescent="0.25">
      <c r="U95" s="33"/>
      <c r="W95" s="33"/>
    </row>
    <row r="96" spans="21:23" s="32" customFormat="1" x14ac:dyDescent="0.25">
      <c r="U96" s="33"/>
      <c r="W96" s="33"/>
    </row>
    <row r="97" spans="21:23" s="32" customFormat="1" x14ac:dyDescent="0.25">
      <c r="U97" s="33"/>
      <c r="W97" s="33"/>
    </row>
    <row r="98" spans="21:23" s="32" customFormat="1" x14ac:dyDescent="0.25">
      <c r="U98" s="33"/>
      <c r="W98" s="33"/>
    </row>
    <row r="99" spans="21:23" s="32" customFormat="1" x14ac:dyDescent="0.25">
      <c r="U99" s="33"/>
      <c r="W99" s="33"/>
    </row>
    <row r="100" spans="21:23" s="32" customFormat="1" x14ac:dyDescent="0.25">
      <c r="U100" s="33"/>
      <c r="W100" s="33"/>
    </row>
    <row r="101" spans="21:23" s="32" customFormat="1" x14ac:dyDescent="0.25">
      <c r="U101" s="33"/>
      <c r="W101" s="33"/>
    </row>
    <row r="102" spans="21:23" s="32" customFormat="1" x14ac:dyDescent="0.25">
      <c r="U102" s="33"/>
      <c r="W102" s="33"/>
    </row>
    <row r="103" spans="21:23" s="32" customFormat="1" x14ac:dyDescent="0.25">
      <c r="U103" s="33"/>
      <c r="W103" s="33"/>
    </row>
    <row r="104" spans="21:23" s="32" customFormat="1" x14ac:dyDescent="0.25">
      <c r="U104" s="33"/>
      <c r="W104" s="33"/>
    </row>
    <row r="105" spans="21:23" s="32" customFormat="1" x14ac:dyDescent="0.25">
      <c r="U105" s="33"/>
      <c r="W105" s="33"/>
    </row>
    <row r="106" spans="21:23" s="32" customFormat="1" x14ac:dyDescent="0.25">
      <c r="U106" s="33"/>
      <c r="W106" s="33"/>
    </row>
    <row r="107" spans="21:23" s="32" customFormat="1" x14ac:dyDescent="0.25">
      <c r="U107" s="33"/>
      <c r="W107" s="33"/>
    </row>
    <row r="108" spans="21:23" s="32" customFormat="1" x14ac:dyDescent="0.25">
      <c r="U108" s="33"/>
      <c r="W108" s="33"/>
    </row>
    <row r="109" spans="21:23" s="32" customFormat="1" x14ac:dyDescent="0.25">
      <c r="U109" s="33"/>
      <c r="W109" s="33"/>
    </row>
    <row r="110" spans="21:23" s="32" customFormat="1" x14ac:dyDescent="0.25">
      <c r="U110" s="33"/>
      <c r="W110" s="33"/>
    </row>
    <row r="111" spans="21:23" s="32" customFormat="1" x14ac:dyDescent="0.25">
      <c r="U111" s="33"/>
      <c r="W111" s="33"/>
    </row>
    <row r="112" spans="21:23" s="32" customFormat="1" x14ac:dyDescent="0.25">
      <c r="U112" s="33"/>
      <c r="W112" s="33"/>
    </row>
    <row r="113" spans="21:23" s="32" customFormat="1" x14ac:dyDescent="0.25">
      <c r="U113" s="33"/>
      <c r="W113" s="33"/>
    </row>
    <row r="114" spans="21:23" s="32" customFormat="1" x14ac:dyDescent="0.25">
      <c r="U114" s="33"/>
      <c r="W114" s="33"/>
    </row>
    <row r="115" spans="21:23" s="32" customFormat="1" x14ac:dyDescent="0.25">
      <c r="U115" s="33"/>
      <c r="W115" s="33"/>
    </row>
    <row r="116" spans="21:23" s="32" customFormat="1" x14ac:dyDescent="0.25">
      <c r="U116" s="33"/>
      <c r="W116" s="33"/>
    </row>
    <row r="117" spans="21:23" s="32" customFormat="1" x14ac:dyDescent="0.25">
      <c r="U117" s="33"/>
      <c r="W117" s="33"/>
    </row>
    <row r="118" spans="21:23" s="32" customFormat="1" x14ac:dyDescent="0.25">
      <c r="U118" s="33"/>
      <c r="W118" s="33"/>
    </row>
    <row r="119" spans="21:23" s="32" customFormat="1" x14ac:dyDescent="0.25">
      <c r="U119" s="33"/>
      <c r="W119" s="33"/>
    </row>
    <row r="120" spans="21:23" s="32" customFormat="1" x14ac:dyDescent="0.25">
      <c r="U120" s="33"/>
      <c r="W120" s="33"/>
    </row>
    <row r="121" spans="21:23" s="32" customFormat="1" x14ac:dyDescent="0.25">
      <c r="U121" s="33"/>
      <c r="W121" s="33"/>
    </row>
    <row r="122" spans="21:23" s="32" customFormat="1" x14ac:dyDescent="0.25">
      <c r="U122" s="33"/>
      <c r="W122" s="33"/>
    </row>
    <row r="123" spans="21:23" s="32" customFormat="1" x14ac:dyDescent="0.25">
      <c r="U123" s="33"/>
      <c r="W123" s="33"/>
    </row>
    <row r="124" spans="21:23" s="32" customFormat="1" x14ac:dyDescent="0.25">
      <c r="U124" s="33"/>
      <c r="W124" s="33"/>
    </row>
    <row r="125" spans="21:23" s="32" customFormat="1" x14ac:dyDescent="0.25">
      <c r="U125" s="33"/>
      <c r="W125" s="33"/>
    </row>
    <row r="126" spans="21:23" s="32" customFormat="1" x14ac:dyDescent="0.25">
      <c r="U126" s="33"/>
      <c r="W126" s="33"/>
    </row>
    <row r="127" spans="21:23" s="32" customFormat="1" x14ac:dyDescent="0.25">
      <c r="U127" s="33"/>
      <c r="W127" s="33"/>
    </row>
    <row r="128" spans="21:23" s="32" customFormat="1" x14ac:dyDescent="0.25">
      <c r="U128" s="33"/>
      <c r="W128" s="33"/>
    </row>
    <row r="129" spans="21:23" s="32" customFormat="1" x14ac:dyDescent="0.25">
      <c r="U129" s="33"/>
      <c r="W129" s="33"/>
    </row>
    <row r="130" spans="21:23" s="32" customFormat="1" x14ac:dyDescent="0.25">
      <c r="U130" s="33"/>
      <c r="W130" s="33"/>
    </row>
    <row r="131" spans="21:23" s="32" customFormat="1" x14ac:dyDescent="0.25">
      <c r="U131" s="33"/>
      <c r="W131" s="33"/>
    </row>
    <row r="132" spans="21:23" s="32" customFormat="1" x14ac:dyDescent="0.25">
      <c r="U132" s="33"/>
      <c r="W132" s="33"/>
    </row>
    <row r="133" spans="21:23" s="32" customFormat="1" x14ac:dyDescent="0.25">
      <c r="U133" s="33"/>
      <c r="W133" s="33"/>
    </row>
    <row r="134" spans="21:23" s="32" customFormat="1" x14ac:dyDescent="0.25">
      <c r="U134" s="33"/>
      <c r="W134" s="33"/>
    </row>
    <row r="135" spans="21:23" s="32" customFormat="1" x14ac:dyDescent="0.25">
      <c r="U135" s="33"/>
      <c r="W135" s="33"/>
    </row>
    <row r="136" spans="21:23" s="32" customFormat="1" x14ac:dyDescent="0.25">
      <c r="U136" s="33"/>
      <c r="W136" s="33"/>
    </row>
    <row r="137" spans="21:23" s="32" customFormat="1" x14ac:dyDescent="0.25">
      <c r="U137" s="33"/>
      <c r="W137" s="33"/>
    </row>
    <row r="138" spans="21:23" s="32" customFormat="1" x14ac:dyDescent="0.25">
      <c r="U138" s="33"/>
      <c r="W138" s="33"/>
    </row>
    <row r="139" spans="21:23" s="32" customFormat="1" x14ac:dyDescent="0.25">
      <c r="U139" s="33"/>
      <c r="W139" s="33"/>
    </row>
    <row r="140" spans="21:23" s="32" customFormat="1" x14ac:dyDescent="0.25">
      <c r="U140" s="33"/>
      <c r="W140" s="33"/>
    </row>
    <row r="141" spans="21:23" s="32" customFormat="1" x14ac:dyDescent="0.25">
      <c r="U141" s="33"/>
      <c r="W141" s="33"/>
    </row>
    <row r="142" spans="21:23" s="32" customFormat="1" x14ac:dyDescent="0.25">
      <c r="U142" s="33"/>
      <c r="W142" s="33"/>
    </row>
    <row r="143" spans="21:23" s="32" customFormat="1" x14ac:dyDescent="0.25">
      <c r="U143" s="33"/>
      <c r="W143" s="33"/>
    </row>
    <row r="144" spans="21:23" s="32" customFormat="1" x14ac:dyDescent="0.25">
      <c r="U144" s="33"/>
      <c r="W144" s="33"/>
    </row>
    <row r="145" spans="21:23" s="32" customFormat="1" x14ac:dyDescent="0.25">
      <c r="U145" s="33"/>
      <c r="W145" s="33"/>
    </row>
    <row r="146" spans="21:23" s="32" customFormat="1" x14ac:dyDescent="0.25">
      <c r="U146" s="33"/>
      <c r="W146" s="33"/>
    </row>
    <row r="147" spans="21:23" s="32" customFormat="1" x14ac:dyDescent="0.25">
      <c r="U147" s="33"/>
      <c r="W147" s="33"/>
    </row>
    <row r="148" spans="21:23" s="32" customFormat="1" x14ac:dyDescent="0.25">
      <c r="U148" s="33"/>
      <c r="W148" s="33"/>
    </row>
    <row r="149" spans="21:23" s="32" customFormat="1" x14ac:dyDescent="0.25">
      <c r="U149" s="33"/>
      <c r="W149" s="33"/>
    </row>
    <row r="150" spans="21:23" s="32" customFormat="1" x14ac:dyDescent="0.25">
      <c r="U150" s="33"/>
      <c r="W150" s="33"/>
    </row>
    <row r="151" spans="21:23" s="32" customFormat="1" x14ac:dyDescent="0.25">
      <c r="U151" s="33"/>
      <c r="W151" s="33"/>
    </row>
    <row r="152" spans="21:23" s="32" customFormat="1" x14ac:dyDescent="0.25">
      <c r="U152" s="33"/>
      <c r="W152" s="33"/>
    </row>
    <row r="153" spans="21:23" s="32" customFormat="1" x14ac:dyDescent="0.25">
      <c r="U153" s="33"/>
      <c r="W153" s="33"/>
    </row>
    <row r="154" spans="21:23" s="32" customFormat="1" x14ac:dyDescent="0.25">
      <c r="U154" s="33"/>
      <c r="W154" s="33"/>
    </row>
    <row r="155" spans="21:23" s="32" customFormat="1" x14ac:dyDescent="0.25">
      <c r="U155" s="33"/>
      <c r="W155" s="33"/>
    </row>
    <row r="156" spans="21:23" s="32" customFormat="1" x14ac:dyDescent="0.25">
      <c r="U156" s="33"/>
      <c r="W156" s="33"/>
    </row>
    <row r="157" spans="21:23" s="32" customFormat="1" x14ac:dyDescent="0.25">
      <c r="U157" s="33"/>
      <c r="W157" s="33"/>
    </row>
    <row r="158" spans="21:23" s="32" customFormat="1" x14ac:dyDescent="0.25">
      <c r="U158" s="33"/>
      <c r="W158" s="33"/>
    </row>
    <row r="159" spans="21:23" s="32" customFormat="1" x14ac:dyDescent="0.25">
      <c r="U159" s="33"/>
      <c r="W159" s="33"/>
    </row>
    <row r="160" spans="21:23" s="32" customFormat="1" x14ac:dyDescent="0.25">
      <c r="U160" s="33"/>
      <c r="W160" s="33"/>
    </row>
    <row r="161" spans="21:23" s="32" customFormat="1" x14ac:dyDescent="0.25">
      <c r="U161" s="33"/>
      <c r="W161" s="33"/>
    </row>
    <row r="162" spans="21:23" s="32" customFormat="1" x14ac:dyDescent="0.25">
      <c r="U162" s="33"/>
      <c r="W162" s="33"/>
    </row>
    <row r="163" spans="21:23" s="32" customFormat="1" x14ac:dyDescent="0.25">
      <c r="U163" s="33"/>
      <c r="W163" s="33"/>
    </row>
    <row r="164" spans="21:23" s="32" customFormat="1" x14ac:dyDescent="0.25">
      <c r="U164" s="33"/>
      <c r="W164" s="33"/>
    </row>
    <row r="165" spans="21:23" s="32" customFormat="1" x14ac:dyDescent="0.25">
      <c r="U165" s="33"/>
      <c r="W165" s="33"/>
    </row>
    <row r="166" spans="21:23" s="32" customFormat="1" x14ac:dyDescent="0.25">
      <c r="U166" s="33"/>
      <c r="W166" s="33"/>
    </row>
    <row r="167" spans="21:23" s="32" customFormat="1" x14ac:dyDescent="0.25">
      <c r="U167" s="33"/>
      <c r="W167" s="33"/>
    </row>
    <row r="168" spans="21:23" s="32" customFormat="1" x14ac:dyDescent="0.25">
      <c r="U168" s="33"/>
      <c r="W168" s="33"/>
    </row>
    <row r="169" spans="21:23" s="32" customFormat="1" x14ac:dyDescent="0.25">
      <c r="U169" s="33"/>
      <c r="W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CFFD-3085-4677-8AC9-EEF127414AB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62D9-56A9-4724-B8FE-4F07723ED24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B82A-8415-4C8F-98F3-BE32F08ED66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43AB-EC34-4015-AD50-AD421664109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654E-344E-48C6-834D-1590477E61E5}">
  <dimension ref="A1"/>
  <sheetViews>
    <sheetView topLeftCell="B1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A10-F3E9-4447-A693-91AE091A5012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DF45-E86D-4C30-9A31-CEC1F1DF0D4C}">
  <dimension ref="A1:Z167"/>
  <sheetViews>
    <sheetView workbookViewId="0">
      <pane xSplit="1" ySplit="2" topLeftCell="B3" activePane="bottomRight" state="frozen"/>
      <selection activeCell="M2" sqref="M2"/>
      <selection pane="topRight" activeCell="M2" sqref="M2"/>
      <selection pane="bottomLeft" activeCell="M2" sqref="M2"/>
      <selection pane="bottomRight" activeCell="W10" sqref="W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5" width="11.4257812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85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2</v>
      </c>
      <c r="C3" s="21">
        <f>B3-E3-F3</f>
        <v>2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7</v>
      </c>
      <c r="C4" s="21">
        <f t="shared" ref="C4:C13" si="0">B4-E4-F4</f>
        <v>7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1</v>
      </c>
      <c r="C5" s="21">
        <f t="shared" si="0"/>
        <v>1</v>
      </c>
      <c r="D5" s="21">
        <f t="shared" si="1"/>
        <v>0</v>
      </c>
      <c r="E5" s="21">
        <f t="shared" si="2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3</v>
      </c>
      <c r="C6" s="21">
        <f t="shared" si="0"/>
        <v>1</v>
      </c>
      <c r="D6" s="21">
        <f t="shared" si="1"/>
        <v>2</v>
      </c>
      <c r="E6" s="21">
        <f t="shared" si="2"/>
        <v>0</v>
      </c>
      <c r="F6" s="35">
        <v>2</v>
      </c>
      <c r="G6" s="22">
        <f t="shared" si="3"/>
        <v>0.33333333333333331</v>
      </c>
      <c r="H6" s="22">
        <f t="shared" si="4"/>
        <v>0.66666666666666663</v>
      </c>
      <c r="I6" s="22">
        <f t="shared" si="5"/>
        <v>0</v>
      </c>
      <c r="J6" s="23">
        <f t="shared" si="6"/>
        <v>0</v>
      </c>
      <c r="K6" s="22">
        <f t="shared" si="7"/>
        <v>0.66666666666666663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1</v>
      </c>
      <c r="C7" s="21">
        <f t="shared" si="0"/>
        <v>0</v>
      </c>
      <c r="D7" s="21">
        <f t="shared" si="1"/>
        <v>1</v>
      </c>
      <c r="E7" s="21">
        <f t="shared" si="2"/>
        <v>0</v>
      </c>
      <c r="F7" s="35">
        <v>1</v>
      </c>
      <c r="G7" s="22">
        <f t="shared" si="3"/>
        <v>0</v>
      </c>
      <c r="H7" s="22">
        <f t="shared" si="4"/>
        <v>1</v>
      </c>
      <c r="I7" s="22">
        <f t="shared" si="5"/>
        <v>0</v>
      </c>
      <c r="J7" s="23">
        <f t="shared" si="6"/>
        <v>0</v>
      </c>
      <c r="K7" s="22">
        <f t="shared" si="7"/>
        <v>1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</row>
    <row r="8" spans="1:26" x14ac:dyDescent="0.25">
      <c r="A8" s="25" t="s">
        <v>17</v>
      </c>
      <c r="B8" s="35">
        <v>3</v>
      </c>
      <c r="C8" s="21">
        <f t="shared" si="0"/>
        <v>3</v>
      </c>
      <c r="D8" s="21">
        <f t="shared" si="1"/>
        <v>0</v>
      </c>
      <c r="E8" s="21">
        <f t="shared" si="2"/>
        <v>0</v>
      </c>
      <c r="F8" s="35">
        <v>0</v>
      </c>
      <c r="G8" s="22">
        <f t="shared" si="3"/>
        <v>1</v>
      </c>
      <c r="H8" s="22">
        <f t="shared" si="4"/>
        <v>0</v>
      </c>
      <c r="I8" s="22">
        <f t="shared" si="5"/>
        <v>0</v>
      </c>
      <c r="J8" s="23" t="e">
        <f t="shared" si="6"/>
        <v>#DIV/0!</v>
      </c>
      <c r="K8" s="22">
        <f t="shared" si="7"/>
        <v>0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</row>
    <row r="9" spans="1:26" x14ac:dyDescent="0.25">
      <c r="A9" s="25" t="s">
        <v>18</v>
      </c>
      <c r="B9" s="35">
        <v>2</v>
      </c>
      <c r="C9" s="21">
        <f t="shared" si="0"/>
        <v>1</v>
      </c>
      <c r="D9" s="21">
        <f t="shared" si="1"/>
        <v>1</v>
      </c>
      <c r="E9" s="21">
        <f t="shared" si="2"/>
        <v>0</v>
      </c>
      <c r="F9" s="35">
        <v>1</v>
      </c>
      <c r="G9" s="22">
        <f t="shared" si="3"/>
        <v>0.5</v>
      </c>
      <c r="H9" s="22">
        <f t="shared" si="4"/>
        <v>0.5</v>
      </c>
      <c r="I9" s="22">
        <f t="shared" si="5"/>
        <v>0</v>
      </c>
      <c r="J9" s="23">
        <f t="shared" si="6"/>
        <v>0</v>
      </c>
      <c r="K9" s="22">
        <f t="shared" si="7"/>
        <v>0.5</v>
      </c>
      <c r="L9" s="23">
        <f t="shared" si="8"/>
        <v>1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>
        <f t="shared" si="11"/>
        <v>0</v>
      </c>
    </row>
    <row r="10" spans="1:26" x14ac:dyDescent="0.25">
      <c r="A10" s="25" t="s">
        <v>19</v>
      </c>
      <c r="B10" s="35">
        <v>2</v>
      </c>
      <c r="C10" s="21">
        <f t="shared" si="0"/>
        <v>0</v>
      </c>
      <c r="D10" s="21">
        <f t="shared" si="1"/>
        <v>2</v>
      </c>
      <c r="E10" s="21">
        <f t="shared" si="2"/>
        <v>0</v>
      </c>
      <c r="F10" s="35">
        <v>2</v>
      </c>
      <c r="G10" s="22">
        <f t="shared" si="3"/>
        <v>0</v>
      </c>
      <c r="H10" s="22">
        <f t="shared" si="4"/>
        <v>1</v>
      </c>
      <c r="I10" s="22">
        <f t="shared" si="5"/>
        <v>0</v>
      </c>
      <c r="J10" s="23">
        <f t="shared" si="6"/>
        <v>0</v>
      </c>
      <c r="K10" s="22">
        <f t="shared" si="7"/>
        <v>1</v>
      </c>
      <c r="L10" s="23">
        <f t="shared" si="8"/>
        <v>1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 t="shared" si="9"/>
        <v>0</v>
      </c>
      <c r="X10" s="17">
        <v>0</v>
      </c>
      <c r="Y10" s="24">
        <f t="shared" si="10"/>
        <v>0</v>
      </c>
      <c r="Z10" s="22">
        <f t="shared" si="11"/>
        <v>0</v>
      </c>
    </row>
    <row r="11" spans="1:26" x14ac:dyDescent="0.25">
      <c r="A11" s="25" t="s">
        <v>20</v>
      </c>
      <c r="B11" s="35">
        <v>4</v>
      </c>
      <c r="C11" s="21">
        <f t="shared" si="0"/>
        <v>0</v>
      </c>
      <c r="D11" s="21">
        <f t="shared" si="1"/>
        <v>4</v>
      </c>
      <c r="E11" s="21">
        <f t="shared" si="2"/>
        <v>1</v>
      </c>
      <c r="F11" s="35">
        <v>3</v>
      </c>
      <c r="G11" s="22">
        <f t="shared" si="3"/>
        <v>0</v>
      </c>
      <c r="H11" s="22">
        <f t="shared" si="4"/>
        <v>1</v>
      </c>
      <c r="I11" s="22">
        <f t="shared" si="5"/>
        <v>0.25</v>
      </c>
      <c r="J11" s="23">
        <f t="shared" si="6"/>
        <v>0.25</v>
      </c>
      <c r="K11" s="22">
        <f t="shared" si="7"/>
        <v>0.75</v>
      </c>
      <c r="L11" s="23">
        <f t="shared" si="8"/>
        <v>0.75</v>
      </c>
      <c r="M11" s="35"/>
      <c r="N11" s="35"/>
      <c r="O11" s="35"/>
      <c r="P11" s="35"/>
      <c r="Q11" s="35"/>
      <c r="R11" s="35"/>
      <c r="S11" s="35"/>
      <c r="T11" s="35">
        <v>1</v>
      </c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</row>
    <row r="12" spans="1:26" x14ac:dyDescent="0.25">
      <c r="A12" s="25" t="s">
        <v>21</v>
      </c>
      <c r="B12" s="35">
        <v>2</v>
      </c>
      <c r="C12" s="21">
        <f t="shared" si="0"/>
        <v>1</v>
      </c>
      <c r="D12" s="21">
        <f t="shared" si="1"/>
        <v>1</v>
      </c>
      <c r="E12" s="21">
        <f t="shared" si="2"/>
        <v>1</v>
      </c>
      <c r="F12" s="35">
        <v>0</v>
      </c>
      <c r="G12" s="22">
        <f t="shared" si="3"/>
        <v>0.5</v>
      </c>
      <c r="H12" s="22">
        <f t="shared" si="4"/>
        <v>0.5</v>
      </c>
      <c r="I12" s="22">
        <f t="shared" si="5"/>
        <v>0.5</v>
      </c>
      <c r="J12" s="23">
        <f t="shared" si="6"/>
        <v>1</v>
      </c>
      <c r="K12" s="22">
        <f t="shared" si="7"/>
        <v>0</v>
      </c>
      <c r="L12" s="23">
        <f t="shared" si="8"/>
        <v>0</v>
      </c>
      <c r="M12" s="35"/>
      <c r="N12" s="35"/>
      <c r="O12" s="35"/>
      <c r="P12" s="35"/>
      <c r="Q12" s="35">
        <v>1</v>
      </c>
      <c r="R12" s="35"/>
      <c r="S12" s="35"/>
      <c r="T12" s="35"/>
      <c r="U12" s="35"/>
      <c r="V12" s="24"/>
      <c r="W12" s="21">
        <f t="shared" si="9"/>
        <v>1</v>
      </c>
      <c r="X12" s="17">
        <v>0</v>
      </c>
      <c r="Y12" s="24">
        <f t="shared" si="10"/>
        <v>1</v>
      </c>
      <c r="Z12" s="22">
        <f t="shared" si="11"/>
        <v>0.5</v>
      </c>
    </row>
    <row r="13" spans="1:26" x14ac:dyDescent="0.25">
      <c r="A13" s="26" t="s">
        <v>22</v>
      </c>
      <c r="B13" s="35">
        <v>2</v>
      </c>
      <c r="C13" s="21">
        <f t="shared" si="0"/>
        <v>0</v>
      </c>
      <c r="D13" s="21">
        <f t="shared" si="1"/>
        <v>2</v>
      </c>
      <c r="E13" s="21">
        <f t="shared" si="2"/>
        <v>0</v>
      </c>
      <c r="F13" s="35">
        <v>2</v>
      </c>
      <c r="G13" s="22">
        <f t="shared" si="3"/>
        <v>0</v>
      </c>
      <c r="H13" s="22">
        <f t="shared" si="4"/>
        <v>1</v>
      </c>
      <c r="I13" s="22">
        <f t="shared" si="5"/>
        <v>0</v>
      </c>
      <c r="J13" s="23">
        <f t="shared" si="6"/>
        <v>0</v>
      </c>
      <c r="K13" s="22">
        <f t="shared" si="7"/>
        <v>1</v>
      </c>
      <c r="L13" s="23">
        <f t="shared" si="8"/>
        <v>1</v>
      </c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3CC9-AEC7-490A-B7C7-815426BCD8E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22E7-A7F3-4F9E-9164-A0F1AE2C975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7F8E-CF23-4108-B848-15DBC93E68E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3F9A8-5838-42CD-803B-FA1684FF07D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7309-1837-4952-8FAF-01C16C90C06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5A11-2BC4-47ED-AD66-3A67A052F7C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6621-4EF8-4D98-AB56-81937CC8E938}">
  <dimension ref="A1:AB169"/>
  <sheetViews>
    <sheetView workbookViewId="0">
      <pane xSplit="1" ySplit="2" topLeftCell="B3" activePane="bottomRight" state="frozen"/>
      <selection activeCell="M2" sqref="M2"/>
      <selection pane="topRight" activeCell="M2" sqref="M2"/>
      <selection pane="bottomLeft" activeCell="M2" sqref="M2"/>
      <selection pane="bottomRight" activeCell="W10" sqref="W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2" width="9.140625" style="20"/>
    <col min="23" max="23" width="10.140625" style="20" customWidth="1"/>
    <col min="24" max="24" width="11.42578125" style="20" customWidth="1"/>
    <col min="25" max="25" width="13.7109375" style="20" customWidth="1"/>
    <col min="26" max="26" width="12.7109375" style="20" customWidth="1"/>
    <col min="27" max="28" width="11" style="20" customWidth="1"/>
    <col min="29" max="16384" width="9.140625" style="20"/>
  </cols>
  <sheetData>
    <row r="1" spans="1:28" x14ac:dyDescent="0.25">
      <c r="A1" s="44" t="s">
        <v>84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16</v>
      </c>
      <c r="C3" s="21">
        <f>B3-E3-F3</f>
        <v>15</v>
      </c>
      <c r="D3" s="21">
        <f>B3-C3</f>
        <v>1</v>
      </c>
      <c r="E3" s="21">
        <f>SUM(M3:U3)</f>
        <v>0</v>
      </c>
      <c r="F3" s="35">
        <v>1</v>
      </c>
      <c r="G3" s="22">
        <f>C3/B3</f>
        <v>0.9375</v>
      </c>
      <c r="H3" s="22">
        <f>D3/B3</f>
        <v>6.25E-2</v>
      </c>
      <c r="I3" s="22">
        <f>E3/B3</f>
        <v>0</v>
      </c>
      <c r="J3" s="23">
        <f>E3/D3</f>
        <v>0</v>
      </c>
      <c r="K3" s="22">
        <f>F3/B3</f>
        <v>6.25E-2</v>
      </c>
      <c r="L3" s="23">
        <f>F3/D3</f>
        <v>1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18</v>
      </c>
      <c r="C4" s="21">
        <f t="shared" ref="C4:C13" si="0">B4-E4-F4</f>
        <v>17</v>
      </c>
      <c r="D4" s="21">
        <f t="shared" ref="D4:D13" si="1">B4-C4</f>
        <v>1</v>
      </c>
      <c r="E4" s="21">
        <f t="shared" ref="E4:E13" si="2">SUM(M4:U4)</f>
        <v>0</v>
      </c>
      <c r="F4" s="35">
        <v>1</v>
      </c>
      <c r="G4" s="22">
        <f t="shared" ref="G4:G13" si="3">C4/B4</f>
        <v>0.94444444444444442</v>
      </c>
      <c r="H4" s="22">
        <f t="shared" ref="H4:H13" si="4">D4/B4</f>
        <v>5.5555555555555552E-2</v>
      </c>
      <c r="I4" s="22">
        <f t="shared" ref="I4:I13" si="5">E4/B4</f>
        <v>0</v>
      </c>
      <c r="J4" s="23">
        <f t="shared" ref="J4:J13" si="6">E4/D4</f>
        <v>0</v>
      </c>
      <c r="K4" s="22">
        <f t="shared" ref="K4:K13" si="7">F4/B4</f>
        <v>5.5555555555555552E-2</v>
      </c>
      <c r="L4" s="23">
        <f t="shared" ref="L4:L13" si="8">F4/D4</f>
        <v>1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/>
      <c r="AB4" s="38"/>
    </row>
    <row r="5" spans="1:28" x14ac:dyDescent="0.25">
      <c r="A5" s="25" t="s">
        <v>14</v>
      </c>
      <c r="B5" s="35">
        <v>27</v>
      </c>
      <c r="C5" s="21">
        <f t="shared" si="0"/>
        <v>22</v>
      </c>
      <c r="D5" s="21">
        <f t="shared" si="1"/>
        <v>5</v>
      </c>
      <c r="E5" s="21">
        <f t="shared" si="2"/>
        <v>0</v>
      </c>
      <c r="F5" s="35">
        <v>5</v>
      </c>
      <c r="G5" s="22">
        <f t="shared" si="3"/>
        <v>0.81481481481481477</v>
      </c>
      <c r="H5" s="22">
        <f t="shared" si="4"/>
        <v>0.18518518518518517</v>
      </c>
      <c r="I5" s="22">
        <f t="shared" si="5"/>
        <v>0</v>
      </c>
      <c r="J5" s="23">
        <f t="shared" si="6"/>
        <v>0</v>
      </c>
      <c r="K5" s="22">
        <f t="shared" si="7"/>
        <v>0.18518518518518517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17</v>
      </c>
      <c r="C6" s="21">
        <f t="shared" si="0"/>
        <v>15</v>
      </c>
      <c r="D6" s="21">
        <f t="shared" si="1"/>
        <v>2</v>
      </c>
      <c r="E6" s="21">
        <f t="shared" si="2"/>
        <v>0</v>
      </c>
      <c r="F6" s="35">
        <v>2</v>
      </c>
      <c r="G6" s="22">
        <f t="shared" si="3"/>
        <v>0.88235294117647056</v>
      </c>
      <c r="H6" s="22">
        <f t="shared" si="4"/>
        <v>0.11764705882352941</v>
      </c>
      <c r="I6" s="22">
        <f t="shared" si="5"/>
        <v>0</v>
      </c>
      <c r="J6" s="23">
        <f t="shared" si="6"/>
        <v>0</v>
      </c>
      <c r="K6" s="22">
        <f t="shared" si="7"/>
        <v>0.11764705882352941</v>
      </c>
      <c r="L6" s="23">
        <f t="shared" si="8"/>
        <v>1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>
        <v>1</v>
      </c>
      <c r="AB6" s="38"/>
    </row>
    <row r="7" spans="1:28" x14ac:dyDescent="0.25">
      <c r="A7" s="25" t="s">
        <v>16</v>
      </c>
      <c r="B7" s="35">
        <v>10</v>
      </c>
      <c r="C7" s="21">
        <f t="shared" si="0"/>
        <v>8</v>
      </c>
      <c r="D7" s="21">
        <f t="shared" si="1"/>
        <v>2</v>
      </c>
      <c r="E7" s="21">
        <f t="shared" si="2"/>
        <v>0</v>
      </c>
      <c r="F7" s="35">
        <v>2</v>
      </c>
      <c r="G7" s="22">
        <f t="shared" si="3"/>
        <v>0.8</v>
      </c>
      <c r="H7" s="22">
        <f t="shared" si="4"/>
        <v>0.2</v>
      </c>
      <c r="I7" s="22">
        <f t="shared" si="5"/>
        <v>0</v>
      </c>
      <c r="J7" s="23">
        <f t="shared" si="6"/>
        <v>0</v>
      </c>
      <c r="K7" s="22">
        <f t="shared" si="7"/>
        <v>0.2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>
        <v>2</v>
      </c>
      <c r="AB7" s="38"/>
    </row>
    <row r="8" spans="1:28" x14ac:dyDescent="0.25">
      <c r="A8" s="25" t="s">
        <v>17</v>
      </c>
      <c r="B8" s="35">
        <v>13</v>
      </c>
      <c r="C8" s="21">
        <f t="shared" si="0"/>
        <v>10</v>
      </c>
      <c r="D8" s="21">
        <f t="shared" si="1"/>
        <v>3</v>
      </c>
      <c r="E8" s="21">
        <f t="shared" si="2"/>
        <v>0</v>
      </c>
      <c r="F8" s="35">
        <v>3</v>
      </c>
      <c r="G8" s="22">
        <f t="shared" si="3"/>
        <v>0.76923076923076927</v>
      </c>
      <c r="H8" s="22">
        <f t="shared" si="4"/>
        <v>0.23076923076923078</v>
      </c>
      <c r="I8" s="22">
        <f t="shared" si="5"/>
        <v>0</v>
      </c>
      <c r="J8" s="23">
        <f t="shared" si="6"/>
        <v>0</v>
      </c>
      <c r="K8" s="22">
        <f t="shared" si="7"/>
        <v>0.23076923076923078</v>
      </c>
      <c r="L8" s="23">
        <f t="shared" si="8"/>
        <v>1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8">
        <v>1</v>
      </c>
      <c r="AB8" s="38"/>
    </row>
    <row r="9" spans="1:28" x14ac:dyDescent="0.25">
      <c r="A9" s="25" t="s">
        <v>18</v>
      </c>
      <c r="B9" s="35">
        <v>12</v>
      </c>
      <c r="C9" s="21">
        <f t="shared" si="0"/>
        <v>6</v>
      </c>
      <c r="D9" s="21">
        <f t="shared" si="1"/>
        <v>6</v>
      </c>
      <c r="E9" s="21">
        <f t="shared" si="2"/>
        <v>3</v>
      </c>
      <c r="F9" s="35">
        <v>3</v>
      </c>
      <c r="G9" s="22">
        <f t="shared" si="3"/>
        <v>0.5</v>
      </c>
      <c r="H9" s="22">
        <f t="shared" si="4"/>
        <v>0.5</v>
      </c>
      <c r="I9" s="22">
        <f t="shared" si="5"/>
        <v>0.25</v>
      </c>
      <c r="J9" s="23">
        <f t="shared" si="6"/>
        <v>0.5</v>
      </c>
      <c r="K9" s="22">
        <f t="shared" si="7"/>
        <v>0.25</v>
      </c>
      <c r="L9" s="23">
        <f t="shared" si="8"/>
        <v>0.5</v>
      </c>
      <c r="M9" s="35"/>
      <c r="N9" s="35"/>
      <c r="O9" s="35"/>
      <c r="P9" s="35">
        <v>1</v>
      </c>
      <c r="Q9" s="35">
        <v>2</v>
      </c>
      <c r="R9" s="35"/>
      <c r="S9" s="36"/>
      <c r="T9" s="37"/>
      <c r="U9" s="37"/>
      <c r="V9" s="24"/>
      <c r="W9" s="21">
        <f t="shared" si="9"/>
        <v>3</v>
      </c>
      <c r="X9" s="17">
        <v>0</v>
      </c>
      <c r="Y9" s="24">
        <f t="shared" si="10"/>
        <v>3</v>
      </c>
      <c r="Z9" s="22">
        <f t="shared" si="11"/>
        <v>0.25</v>
      </c>
      <c r="AA9" s="38"/>
      <c r="AB9" s="38"/>
    </row>
    <row r="10" spans="1:28" x14ac:dyDescent="0.25">
      <c r="A10" s="25" t="s">
        <v>19</v>
      </c>
      <c r="B10" s="35">
        <v>14</v>
      </c>
      <c r="C10" s="21">
        <f t="shared" si="0"/>
        <v>8</v>
      </c>
      <c r="D10" s="21">
        <f t="shared" si="1"/>
        <v>6</v>
      </c>
      <c r="E10" s="21">
        <f t="shared" si="2"/>
        <v>4</v>
      </c>
      <c r="F10" s="35">
        <v>2</v>
      </c>
      <c r="G10" s="22">
        <f t="shared" si="3"/>
        <v>0.5714285714285714</v>
      </c>
      <c r="H10" s="22">
        <f t="shared" si="4"/>
        <v>0.42857142857142855</v>
      </c>
      <c r="I10" s="22">
        <f t="shared" si="5"/>
        <v>0.2857142857142857</v>
      </c>
      <c r="J10" s="23">
        <f t="shared" si="6"/>
        <v>0.66666666666666663</v>
      </c>
      <c r="K10" s="22">
        <f t="shared" si="7"/>
        <v>0.14285714285714285</v>
      </c>
      <c r="L10" s="23">
        <f t="shared" si="8"/>
        <v>0.33333333333333331</v>
      </c>
      <c r="M10" s="35"/>
      <c r="N10" s="35"/>
      <c r="O10" s="35"/>
      <c r="P10" s="35"/>
      <c r="Q10" s="35">
        <v>2</v>
      </c>
      <c r="R10" s="35">
        <v>2</v>
      </c>
      <c r="S10" s="35"/>
      <c r="T10" s="36"/>
      <c r="U10" s="37"/>
      <c r="V10" s="24"/>
      <c r="W10" s="21">
        <f>SUM(M10:Q10)</f>
        <v>2</v>
      </c>
      <c r="X10" s="17">
        <v>0</v>
      </c>
      <c r="Y10" s="24">
        <f t="shared" si="10"/>
        <v>2</v>
      </c>
      <c r="Z10" s="22">
        <f t="shared" si="11"/>
        <v>0.14285714285714285</v>
      </c>
      <c r="AA10" s="38"/>
      <c r="AB10" s="38"/>
    </row>
    <row r="11" spans="1:28" x14ac:dyDescent="0.25">
      <c r="A11" s="25" t="s">
        <v>20</v>
      </c>
      <c r="B11" s="35">
        <v>8</v>
      </c>
      <c r="C11" s="21">
        <f t="shared" si="0"/>
        <v>4</v>
      </c>
      <c r="D11" s="21">
        <f t="shared" si="1"/>
        <v>4</v>
      </c>
      <c r="E11" s="21">
        <f t="shared" si="2"/>
        <v>3</v>
      </c>
      <c r="F11" s="35">
        <v>1</v>
      </c>
      <c r="G11" s="22">
        <f t="shared" si="3"/>
        <v>0.5</v>
      </c>
      <c r="H11" s="22">
        <f t="shared" si="4"/>
        <v>0.5</v>
      </c>
      <c r="I11" s="22">
        <f t="shared" si="5"/>
        <v>0.375</v>
      </c>
      <c r="J11" s="23">
        <f t="shared" si="6"/>
        <v>0.75</v>
      </c>
      <c r="K11" s="22">
        <f t="shared" si="7"/>
        <v>0.125</v>
      </c>
      <c r="L11" s="23">
        <f t="shared" si="8"/>
        <v>0.25</v>
      </c>
      <c r="M11" s="35"/>
      <c r="N11" s="35"/>
      <c r="O11" s="35"/>
      <c r="P11" s="35">
        <v>1</v>
      </c>
      <c r="Q11" s="35"/>
      <c r="R11" s="35">
        <v>1</v>
      </c>
      <c r="S11" s="35">
        <v>1</v>
      </c>
      <c r="T11" s="35"/>
      <c r="U11" s="36"/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0.125</v>
      </c>
      <c r="AA11" s="38"/>
      <c r="AB11" s="38"/>
    </row>
    <row r="12" spans="1:28" x14ac:dyDescent="0.25">
      <c r="A12" s="25" t="s">
        <v>21</v>
      </c>
      <c r="B12" s="35">
        <v>15</v>
      </c>
      <c r="C12" s="21">
        <f t="shared" si="0"/>
        <v>3</v>
      </c>
      <c r="D12" s="21">
        <f t="shared" si="1"/>
        <v>12</v>
      </c>
      <c r="E12" s="21">
        <f t="shared" si="2"/>
        <v>8</v>
      </c>
      <c r="F12" s="35">
        <v>4</v>
      </c>
      <c r="G12" s="22">
        <f t="shared" si="3"/>
        <v>0.2</v>
      </c>
      <c r="H12" s="22">
        <f t="shared" si="4"/>
        <v>0.8</v>
      </c>
      <c r="I12" s="22">
        <f t="shared" si="5"/>
        <v>0.53333333333333333</v>
      </c>
      <c r="J12" s="23">
        <f t="shared" si="6"/>
        <v>0.66666666666666663</v>
      </c>
      <c r="K12" s="22">
        <f t="shared" si="7"/>
        <v>0.26666666666666666</v>
      </c>
      <c r="L12" s="23">
        <f t="shared" si="8"/>
        <v>0.33333333333333331</v>
      </c>
      <c r="M12" s="35"/>
      <c r="N12" s="35"/>
      <c r="O12" s="35"/>
      <c r="P12" s="35">
        <v>1</v>
      </c>
      <c r="Q12" s="35"/>
      <c r="R12" s="35"/>
      <c r="S12" s="35">
        <v>2</v>
      </c>
      <c r="T12" s="35">
        <v>2</v>
      </c>
      <c r="U12" s="35">
        <v>3</v>
      </c>
      <c r="V12" s="24"/>
      <c r="W12" s="21">
        <f t="shared" si="9"/>
        <v>1</v>
      </c>
      <c r="X12" s="17">
        <v>0</v>
      </c>
      <c r="Y12" s="24">
        <f t="shared" si="10"/>
        <v>1</v>
      </c>
      <c r="Z12" s="22">
        <f t="shared" si="11"/>
        <v>6.6666666666666666E-2</v>
      </c>
      <c r="AA12" s="38"/>
      <c r="AB12" s="38"/>
    </row>
    <row r="13" spans="1:28" x14ac:dyDescent="0.25">
      <c r="A13" s="26" t="s">
        <v>22</v>
      </c>
      <c r="B13" s="35">
        <v>19</v>
      </c>
      <c r="C13" s="21">
        <f t="shared" si="0"/>
        <v>2</v>
      </c>
      <c r="D13" s="21">
        <f t="shared" si="1"/>
        <v>17</v>
      </c>
      <c r="E13" s="21">
        <f t="shared" si="2"/>
        <v>13</v>
      </c>
      <c r="F13" s="35">
        <v>4</v>
      </c>
      <c r="G13" s="22">
        <f t="shared" si="3"/>
        <v>0.10526315789473684</v>
      </c>
      <c r="H13" s="22">
        <f t="shared" si="4"/>
        <v>0.89473684210526316</v>
      </c>
      <c r="I13" s="22">
        <f t="shared" si="5"/>
        <v>0.68421052631578949</v>
      </c>
      <c r="J13" s="23">
        <f t="shared" si="6"/>
        <v>0.76470588235294112</v>
      </c>
      <c r="K13" s="22">
        <f t="shared" si="7"/>
        <v>0.21052631578947367</v>
      </c>
      <c r="L13" s="23">
        <f t="shared" si="8"/>
        <v>0.23529411764705882</v>
      </c>
      <c r="M13" s="35"/>
      <c r="N13" s="35"/>
      <c r="O13" s="35"/>
      <c r="P13" s="35">
        <v>1</v>
      </c>
      <c r="Q13" s="35"/>
      <c r="R13" s="35">
        <v>4</v>
      </c>
      <c r="S13" s="35">
        <v>2</v>
      </c>
      <c r="T13" s="35">
        <v>2</v>
      </c>
      <c r="U13" s="35">
        <v>4</v>
      </c>
      <c r="V13" s="24"/>
      <c r="W13" s="21">
        <f t="shared" si="9"/>
        <v>1</v>
      </c>
      <c r="X13" s="17">
        <v>0</v>
      </c>
      <c r="Y13" s="24">
        <f t="shared" si="10"/>
        <v>1</v>
      </c>
      <c r="Z13" s="22">
        <f t="shared" si="11"/>
        <v>5.2631578947368418E-2</v>
      </c>
      <c r="AA13" s="38"/>
      <c r="AB13" s="38" t="s">
        <v>59</v>
      </c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X14" s="27"/>
      <c r="Y14" s="28"/>
      <c r="AA14" s="27"/>
      <c r="AB14" s="27"/>
    </row>
    <row r="15" spans="1:28" s="30" customFormat="1" ht="15.75" x14ac:dyDescent="0.25">
      <c r="A15" s="29" t="s">
        <v>40</v>
      </c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30" customFormat="1" ht="30.7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s="32" customFormat="1" x14ac:dyDescent="0.25">
      <c r="A34" s="34" t="s">
        <v>23</v>
      </c>
    </row>
    <row r="35" spans="1:19" s="32" customFormat="1" x14ac:dyDescent="0.25"/>
    <row r="36" spans="1:19" s="32" customFormat="1" x14ac:dyDescent="0.25"/>
    <row r="37" spans="1:19" s="32" customFormat="1" x14ac:dyDescent="0.25"/>
    <row r="38" spans="1:19" s="32" customFormat="1" x14ac:dyDescent="0.25"/>
    <row r="39" spans="1:19" s="32" customFormat="1" x14ac:dyDescent="0.25"/>
    <row r="40" spans="1:19" s="32" customFormat="1" x14ac:dyDescent="0.25"/>
    <row r="41" spans="1:19" s="32" customFormat="1" x14ac:dyDescent="0.25"/>
    <row r="42" spans="1:19" s="32" customFormat="1" x14ac:dyDescent="0.25"/>
    <row r="43" spans="1:19" s="32" customFormat="1" x14ac:dyDescent="0.25"/>
    <row r="44" spans="1:19" s="32" customFormat="1" x14ac:dyDescent="0.25"/>
    <row r="45" spans="1:19" s="32" customFormat="1" x14ac:dyDescent="0.25"/>
    <row r="46" spans="1:19" s="32" customFormat="1" x14ac:dyDescent="0.25"/>
    <row r="47" spans="1:19" s="32" customFormat="1" x14ac:dyDescent="0.25"/>
    <row r="48" spans="1:19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BB1B-03ED-4E49-A06F-120B1F32D89F}">
  <dimension ref="A1:Z167"/>
  <sheetViews>
    <sheetView workbookViewId="0">
      <pane xSplit="1" ySplit="2" topLeftCell="B3" activePane="bottomRight" state="frozen"/>
      <selection activeCell="M2" sqref="M2"/>
      <selection pane="topRight" activeCell="M2" sqref="M2"/>
      <selection pane="bottomLeft" activeCell="M2" sqref="M2"/>
      <selection pane="bottomRight" activeCell="W10" sqref="W10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3.710937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83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5</v>
      </c>
      <c r="C3" s="21">
        <f>B3-E3-F3</f>
        <v>5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7</v>
      </c>
      <c r="C4" s="21">
        <f t="shared" ref="C4:C13" si="0">B4-E4-F4</f>
        <v>6</v>
      </c>
      <c r="D4" s="21">
        <f t="shared" ref="D4:D13" si="1">B4-C4</f>
        <v>1</v>
      </c>
      <c r="E4" s="21">
        <f t="shared" ref="E4:E13" si="2">SUM(M4:U4)</f>
        <v>0</v>
      </c>
      <c r="F4" s="35">
        <v>1</v>
      </c>
      <c r="G4" s="22">
        <f t="shared" ref="G4:G13" si="3">C4/B4</f>
        <v>0.8571428571428571</v>
      </c>
      <c r="H4" s="22">
        <f t="shared" ref="H4:H13" si="4">D4/B4</f>
        <v>0.14285714285714285</v>
      </c>
      <c r="I4" s="22">
        <f t="shared" ref="I4:I13" si="5">E4/B4</f>
        <v>0</v>
      </c>
      <c r="J4" s="23">
        <f t="shared" ref="J4:J13" si="6">E4/D4</f>
        <v>0</v>
      </c>
      <c r="K4" s="22">
        <f t="shared" ref="K4:K13" si="7">F4/B4</f>
        <v>0.14285714285714285</v>
      </c>
      <c r="L4" s="23">
        <f t="shared" ref="L4:L13" si="8">F4/D4</f>
        <v>1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4</v>
      </c>
      <c r="C5" s="21">
        <f t="shared" si="0"/>
        <v>3</v>
      </c>
      <c r="D5" s="21">
        <f t="shared" si="1"/>
        <v>1</v>
      </c>
      <c r="E5" s="21">
        <f t="shared" si="2"/>
        <v>0</v>
      </c>
      <c r="F5" s="35">
        <v>1</v>
      </c>
      <c r="G5" s="22">
        <f t="shared" si="3"/>
        <v>0.75</v>
      </c>
      <c r="H5" s="22">
        <f t="shared" si="4"/>
        <v>0.25</v>
      </c>
      <c r="I5" s="22">
        <f t="shared" si="5"/>
        <v>0</v>
      </c>
      <c r="J5" s="23">
        <f t="shared" si="6"/>
        <v>0</v>
      </c>
      <c r="K5" s="22">
        <f t="shared" si="7"/>
        <v>0.25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3</v>
      </c>
      <c r="C6" s="21">
        <f t="shared" si="0"/>
        <v>3</v>
      </c>
      <c r="D6" s="21">
        <f t="shared" si="1"/>
        <v>0</v>
      </c>
      <c r="E6" s="21">
        <f t="shared" si="2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6</v>
      </c>
      <c r="C7" s="21">
        <f t="shared" si="0"/>
        <v>3</v>
      </c>
      <c r="D7" s="21">
        <f t="shared" si="1"/>
        <v>3</v>
      </c>
      <c r="E7" s="21">
        <f t="shared" si="2"/>
        <v>1</v>
      </c>
      <c r="F7" s="35">
        <v>2</v>
      </c>
      <c r="G7" s="22">
        <f t="shared" si="3"/>
        <v>0.5</v>
      </c>
      <c r="H7" s="22">
        <f t="shared" si="4"/>
        <v>0.5</v>
      </c>
      <c r="I7" s="22">
        <f t="shared" si="5"/>
        <v>0.16666666666666666</v>
      </c>
      <c r="J7" s="23">
        <f t="shared" si="6"/>
        <v>0.33333333333333331</v>
      </c>
      <c r="K7" s="22">
        <f t="shared" si="7"/>
        <v>0.33333333333333331</v>
      </c>
      <c r="L7" s="23">
        <f t="shared" si="8"/>
        <v>0.66666666666666663</v>
      </c>
      <c r="M7" s="35"/>
      <c r="N7" s="35"/>
      <c r="O7" s="35"/>
      <c r="P7" s="35">
        <v>1</v>
      </c>
      <c r="Q7" s="36"/>
      <c r="R7" s="37"/>
      <c r="S7" s="37"/>
      <c r="T7" s="37"/>
      <c r="U7" s="37"/>
      <c r="V7" s="24"/>
      <c r="W7" s="21">
        <f t="shared" si="9"/>
        <v>1</v>
      </c>
      <c r="X7" s="17">
        <v>0</v>
      </c>
      <c r="Y7" s="24">
        <f t="shared" si="10"/>
        <v>1</v>
      </c>
      <c r="Z7" s="22">
        <f>Y7/B7</f>
        <v>0.16666666666666666</v>
      </c>
    </row>
    <row r="8" spans="1:26" x14ac:dyDescent="0.25">
      <c r="A8" s="25" t="s">
        <v>17</v>
      </c>
      <c r="B8" s="35">
        <v>7</v>
      </c>
      <c r="C8" s="21">
        <f t="shared" si="0"/>
        <v>4</v>
      </c>
      <c r="D8" s="21">
        <f t="shared" si="1"/>
        <v>3</v>
      </c>
      <c r="E8" s="21">
        <f t="shared" si="2"/>
        <v>2</v>
      </c>
      <c r="F8" s="35">
        <v>1</v>
      </c>
      <c r="G8" s="22">
        <f t="shared" si="3"/>
        <v>0.5714285714285714</v>
      </c>
      <c r="H8" s="22">
        <f t="shared" si="4"/>
        <v>0.42857142857142855</v>
      </c>
      <c r="I8" s="22">
        <f t="shared" si="5"/>
        <v>0.2857142857142857</v>
      </c>
      <c r="J8" s="23">
        <f t="shared" si="6"/>
        <v>0.66666666666666663</v>
      </c>
      <c r="K8" s="22">
        <f t="shared" si="7"/>
        <v>0.14285714285714285</v>
      </c>
      <c r="L8" s="23">
        <f t="shared" si="8"/>
        <v>0.33333333333333331</v>
      </c>
      <c r="M8" s="35"/>
      <c r="N8" s="35"/>
      <c r="O8" s="35"/>
      <c r="P8" s="35">
        <v>1</v>
      </c>
      <c r="Q8" s="35"/>
      <c r="R8" s="36">
        <v>1</v>
      </c>
      <c r="S8" s="37"/>
      <c r="T8" s="37"/>
      <c r="U8" s="37"/>
      <c r="V8" s="24"/>
      <c r="W8" s="21">
        <f t="shared" si="9"/>
        <v>1</v>
      </c>
      <c r="X8" s="17">
        <v>0</v>
      </c>
      <c r="Y8" s="24">
        <f t="shared" si="10"/>
        <v>1</v>
      </c>
      <c r="Z8" s="22">
        <f t="shared" ref="Z8:Z13" si="11">Y8/B8</f>
        <v>0.14285714285714285</v>
      </c>
    </row>
    <row r="9" spans="1:26" x14ac:dyDescent="0.25">
      <c r="A9" s="25" t="s">
        <v>18</v>
      </c>
      <c r="B9" s="35">
        <v>4</v>
      </c>
      <c r="C9" s="21">
        <f t="shared" si="0"/>
        <v>2</v>
      </c>
      <c r="D9" s="21">
        <f t="shared" si="1"/>
        <v>2</v>
      </c>
      <c r="E9" s="21">
        <f t="shared" si="2"/>
        <v>1</v>
      </c>
      <c r="F9" s="35">
        <v>1</v>
      </c>
      <c r="G9" s="22">
        <f t="shared" si="3"/>
        <v>0.5</v>
      </c>
      <c r="H9" s="22">
        <f t="shared" si="4"/>
        <v>0.5</v>
      </c>
      <c r="I9" s="22">
        <f t="shared" si="5"/>
        <v>0.25</v>
      </c>
      <c r="J9" s="23">
        <f t="shared" si="6"/>
        <v>0.5</v>
      </c>
      <c r="K9" s="22">
        <f t="shared" si="7"/>
        <v>0.25</v>
      </c>
      <c r="L9" s="23">
        <f t="shared" si="8"/>
        <v>0.5</v>
      </c>
      <c r="M9" s="35"/>
      <c r="N9" s="35"/>
      <c r="O9" s="35"/>
      <c r="P9" s="35"/>
      <c r="Q9" s="35">
        <v>1</v>
      </c>
      <c r="R9" s="35"/>
      <c r="S9" s="36"/>
      <c r="T9" s="37"/>
      <c r="U9" s="37"/>
      <c r="V9" s="24"/>
      <c r="W9" s="21">
        <f t="shared" si="9"/>
        <v>1</v>
      </c>
      <c r="X9" s="17">
        <v>0</v>
      </c>
      <c r="Y9" s="24">
        <f t="shared" si="10"/>
        <v>1</v>
      </c>
      <c r="Z9" s="22">
        <f t="shared" si="11"/>
        <v>0.25</v>
      </c>
    </row>
    <row r="10" spans="1:26" x14ac:dyDescent="0.25">
      <c r="A10" s="25" t="s">
        <v>19</v>
      </c>
      <c r="B10" s="35">
        <v>6</v>
      </c>
      <c r="C10" s="21">
        <f t="shared" si="0"/>
        <v>2</v>
      </c>
      <c r="D10" s="21">
        <f t="shared" si="1"/>
        <v>4</v>
      </c>
      <c r="E10" s="21">
        <f t="shared" si="2"/>
        <v>4</v>
      </c>
      <c r="F10" s="35">
        <v>0</v>
      </c>
      <c r="G10" s="22">
        <f t="shared" si="3"/>
        <v>0.33333333333333331</v>
      </c>
      <c r="H10" s="22">
        <f t="shared" si="4"/>
        <v>0.66666666666666663</v>
      </c>
      <c r="I10" s="22">
        <f t="shared" si="5"/>
        <v>0.66666666666666663</v>
      </c>
      <c r="J10" s="23">
        <f t="shared" si="6"/>
        <v>1</v>
      </c>
      <c r="K10" s="22">
        <f t="shared" si="7"/>
        <v>0</v>
      </c>
      <c r="L10" s="23">
        <f t="shared" si="8"/>
        <v>0</v>
      </c>
      <c r="M10" s="35"/>
      <c r="N10" s="35"/>
      <c r="O10" s="35"/>
      <c r="P10" s="35"/>
      <c r="Q10" s="35">
        <v>1</v>
      </c>
      <c r="R10" s="35">
        <v>1</v>
      </c>
      <c r="S10" s="35">
        <v>2</v>
      </c>
      <c r="T10" s="36"/>
      <c r="U10" s="37"/>
      <c r="V10" s="24"/>
      <c r="W10" s="21">
        <f>SUM(M10:Q10)</f>
        <v>1</v>
      </c>
      <c r="X10" s="17">
        <v>0</v>
      </c>
      <c r="Y10" s="24">
        <f t="shared" si="10"/>
        <v>1</v>
      </c>
      <c r="Z10" s="22">
        <f t="shared" si="11"/>
        <v>0.16666666666666666</v>
      </c>
    </row>
    <row r="11" spans="1:26" x14ac:dyDescent="0.25">
      <c r="A11" s="25" t="s">
        <v>20</v>
      </c>
      <c r="B11" s="35">
        <v>4</v>
      </c>
      <c r="C11" s="21">
        <f t="shared" si="0"/>
        <v>0</v>
      </c>
      <c r="D11" s="21">
        <f t="shared" si="1"/>
        <v>4</v>
      </c>
      <c r="E11" s="21">
        <f t="shared" si="2"/>
        <v>0</v>
      </c>
      <c r="F11" s="35">
        <v>4</v>
      </c>
      <c r="G11" s="22">
        <f t="shared" si="3"/>
        <v>0</v>
      </c>
      <c r="H11" s="22">
        <f t="shared" si="4"/>
        <v>1</v>
      </c>
      <c r="I11" s="22">
        <f t="shared" si="5"/>
        <v>0</v>
      </c>
      <c r="J11" s="23">
        <f t="shared" si="6"/>
        <v>0</v>
      </c>
      <c r="K11" s="22">
        <f t="shared" si="7"/>
        <v>1</v>
      </c>
      <c r="L11" s="23">
        <f t="shared" si="8"/>
        <v>1</v>
      </c>
      <c r="M11" s="35"/>
      <c r="N11" s="35"/>
      <c r="O11" s="35"/>
      <c r="P11" s="35"/>
      <c r="Q11" s="35"/>
      <c r="R11" s="35"/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</row>
    <row r="12" spans="1:26" x14ac:dyDescent="0.25">
      <c r="A12" s="25" t="s">
        <v>21</v>
      </c>
      <c r="B12" s="35">
        <v>5</v>
      </c>
      <c r="C12" s="21">
        <f t="shared" si="0"/>
        <v>0</v>
      </c>
      <c r="D12" s="21">
        <f t="shared" si="1"/>
        <v>5</v>
      </c>
      <c r="E12" s="21">
        <f t="shared" si="2"/>
        <v>3</v>
      </c>
      <c r="F12" s="35">
        <v>2</v>
      </c>
      <c r="G12" s="22">
        <f t="shared" si="3"/>
        <v>0</v>
      </c>
      <c r="H12" s="22">
        <f t="shared" si="4"/>
        <v>1</v>
      </c>
      <c r="I12" s="22">
        <f t="shared" si="5"/>
        <v>0.6</v>
      </c>
      <c r="J12" s="23">
        <f t="shared" si="6"/>
        <v>0.6</v>
      </c>
      <c r="K12" s="22">
        <f t="shared" si="7"/>
        <v>0.4</v>
      </c>
      <c r="L12" s="23">
        <f t="shared" si="8"/>
        <v>0.4</v>
      </c>
      <c r="M12" s="35">
        <v>1</v>
      </c>
      <c r="N12" s="35"/>
      <c r="O12" s="35"/>
      <c r="P12" s="35"/>
      <c r="Q12" s="35">
        <v>2</v>
      </c>
      <c r="R12" s="35"/>
      <c r="S12" s="35"/>
      <c r="T12" s="35"/>
      <c r="U12" s="35"/>
      <c r="V12" s="24"/>
      <c r="W12" s="21">
        <f t="shared" si="9"/>
        <v>3</v>
      </c>
      <c r="X12" s="17">
        <v>0</v>
      </c>
      <c r="Y12" s="24">
        <f t="shared" si="10"/>
        <v>3</v>
      </c>
      <c r="Z12" s="22">
        <f t="shared" si="11"/>
        <v>0.6</v>
      </c>
    </row>
    <row r="13" spans="1:26" x14ac:dyDescent="0.25">
      <c r="A13" s="26" t="s">
        <v>22</v>
      </c>
      <c r="B13" s="35">
        <v>8</v>
      </c>
      <c r="C13" s="21">
        <f t="shared" si="0"/>
        <v>3</v>
      </c>
      <c r="D13" s="21">
        <f t="shared" si="1"/>
        <v>5</v>
      </c>
      <c r="E13" s="21">
        <f t="shared" si="2"/>
        <v>3</v>
      </c>
      <c r="F13" s="35">
        <v>2</v>
      </c>
      <c r="G13" s="22">
        <f t="shared" si="3"/>
        <v>0.375</v>
      </c>
      <c r="H13" s="22">
        <f t="shared" si="4"/>
        <v>0.625</v>
      </c>
      <c r="I13" s="22">
        <f t="shared" si="5"/>
        <v>0.375</v>
      </c>
      <c r="J13" s="23">
        <f t="shared" si="6"/>
        <v>0.6</v>
      </c>
      <c r="K13" s="22">
        <f t="shared" si="7"/>
        <v>0.25</v>
      </c>
      <c r="L13" s="23">
        <f t="shared" si="8"/>
        <v>0.4</v>
      </c>
      <c r="M13" s="35"/>
      <c r="N13" s="35"/>
      <c r="O13" s="35"/>
      <c r="P13" s="35"/>
      <c r="Q13" s="35">
        <v>1</v>
      </c>
      <c r="R13" s="35"/>
      <c r="S13" s="35"/>
      <c r="T13" s="35"/>
      <c r="U13" s="35">
        <v>2</v>
      </c>
      <c r="V13" s="24"/>
      <c r="W13" s="21">
        <f t="shared" si="9"/>
        <v>1</v>
      </c>
      <c r="X13" s="17">
        <v>0</v>
      </c>
      <c r="Y13" s="24">
        <f t="shared" si="10"/>
        <v>1</v>
      </c>
      <c r="Z13" s="22">
        <f t="shared" si="11"/>
        <v>0.125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B3D7-4789-4824-A4E0-34FE3FC9DF8C}">
  <dimension ref="A1:AB169"/>
  <sheetViews>
    <sheetView workbookViewId="0">
      <pane xSplit="1" ySplit="2" topLeftCell="B3" activePane="bottomRight" state="frozen"/>
      <selection activeCell="M2" sqref="M2"/>
      <selection pane="topRight" activeCell="M2" sqref="M2"/>
      <selection pane="bottomLeft" activeCell="M2" sqref="M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2" width="9.140625" style="20"/>
    <col min="23" max="23" width="10.140625" style="20" customWidth="1"/>
    <col min="24" max="24" width="11.42578125" style="20" customWidth="1"/>
    <col min="25" max="25" width="12.140625" style="20" customWidth="1"/>
    <col min="26" max="26" width="9.85546875" style="20" customWidth="1"/>
    <col min="27" max="27" width="11.7109375" style="20" customWidth="1"/>
    <col min="28" max="28" width="12.42578125" style="20" customWidth="1"/>
    <col min="29" max="16384" width="9.140625" style="20"/>
  </cols>
  <sheetData>
    <row r="1" spans="1:28" x14ac:dyDescent="0.25">
      <c r="A1" s="44" t="s">
        <v>82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</v>
      </c>
      <c r="C3" s="21">
        <f>B3-E3-F3</f>
        <v>1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5</v>
      </c>
      <c r="C4" s="21">
        <f t="shared" ref="C4:C13" si="0">B4-E4-F4</f>
        <v>5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>
        <v>2</v>
      </c>
      <c r="AB4" s="38"/>
    </row>
    <row r="5" spans="1:28" x14ac:dyDescent="0.25">
      <c r="A5" s="25" t="s">
        <v>14</v>
      </c>
      <c r="B5" s="35">
        <v>5</v>
      </c>
      <c r="C5" s="21">
        <f t="shared" si="0"/>
        <v>4</v>
      </c>
      <c r="D5" s="21">
        <f t="shared" si="1"/>
        <v>1</v>
      </c>
      <c r="E5" s="21">
        <f t="shared" si="2"/>
        <v>0</v>
      </c>
      <c r="F5" s="35">
        <v>1</v>
      </c>
      <c r="G5" s="22">
        <f t="shared" si="3"/>
        <v>0.8</v>
      </c>
      <c r="H5" s="22">
        <f t="shared" si="4"/>
        <v>0.2</v>
      </c>
      <c r="I5" s="22">
        <f t="shared" si="5"/>
        <v>0</v>
      </c>
      <c r="J5" s="23">
        <f t="shared" si="6"/>
        <v>0</v>
      </c>
      <c r="K5" s="22">
        <f t="shared" si="7"/>
        <v>0.2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2</v>
      </c>
      <c r="C6" s="21">
        <f t="shared" si="0"/>
        <v>2</v>
      </c>
      <c r="D6" s="21">
        <f t="shared" si="1"/>
        <v>0</v>
      </c>
      <c r="E6" s="21">
        <f t="shared" si="2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/>
      <c r="AB6" s="38"/>
    </row>
    <row r="7" spans="1:28" x14ac:dyDescent="0.25">
      <c r="A7" s="25" t="s">
        <v>16</v>
      </c>
      <c r="B7" s="35">
        <v>1</v>
      </c>
      <c r="C7" s="21">
        <f t="shared" si="0"/>
        <v>1</v>
      </c>
      <c r="D7" s="21">
        <f t="shared" si="1"/>
        <v>0</v>
      </c>
      <c r="E7" s="21">
        <f t="shared" si="2"/>
        <v>0</v>
      </c>
      <c r="F7" s="35">
        <v>0</v>
      </c>
      <c r="G7" s="22">
        <f t="shared" si="3"/>
        <v>1</v>
      </c>
      <c r="H7" s="22">
        <f t="shared" si="4"/>
        <v>0</v>
      </c>
      <c r="I7" s="22">
        <f t="shared" si="5"/>
        <v>0</v>
      </c>
      <c r="J7" s="23" t="e">
        <f t="shared" si="6"/>
        <v>#DIV/0!</v>
      </c>
      <c r="K7" s="22">
        <f t="shared" si="7"/>
        <v>0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>
        <f>Y7/B7</f>
        <v>0</v>
      </c>
      <c r="AA7" s="38"/>
      <c r="AB7" s="38"/>
    </row>
    <row r="8" spans="1:28" x14ac:dyDescent="0.25">
      <c r="A8" s="25" t="s">
        <v>17</v>
      </c>
      <c r="B8" s="35">
        <v>4</v>
      </c>
      <c r="C8" s="21">
        <f t="shared" si="0"/>
        <v>2</v>
      </c>
      <c r="D8" s="21">
        <f t="shared" si="1"/>
        <v>2</v>
      </c>
      <c r="E8" s="21">
        <f t="shared" si="2"/>
        <v>0</v>
      </c>
      <c r="F8" s="35">
        <v>2</v>
      </c>
      <c r="G8" s="22">
        <f t="shared" si="3"/>
        <v>0.5</v>
      </c>
      <c r="H8" s="22">
        <f t="shared" si="4"/>
        <v>0.5</v>
      </c>
      <c r="I8" s="22">
        <f t="shared" si="5"/>
        <v>0</v>
      </c>
      <c r="J8" s="23">
        <f t="shared" si="6"/>
        <v>0</v>
      </c>
      <c r="K8" s="22">
        <f t="shared" si="7"/>
        <v>0.5</v>
      </c>
      <c r="L8" s="23">
        <f t="shared" si="8"/>
        <v>1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>
        <f t="shared" ref="Z8:Z13" si="11">Y8/B8</f>
        <v>0</v>
      </c>
      <c r="AA8" s="38">
        <v>1</v>
      </c>
      <c r="AB8" s="38"/>
    </row>
    <row r="9" spans="1:28" x14ac:dyDescent="0.25">
      <c r="A9" s="25" t="s">
        <v>18</v>
      </c>
      <c r="B9" s="35">
        <v>4</v>
      </c>
      <c r="C9" s="21">
        <f t="shared" si="0"/>
        <v>1</v>
      </c>
      <c r="D9" s="21">
        <f t="shared" si="1"/>
        <v>3</v>
      </c>
      <c r="E9" s="21">
        <f t="shared" si="2"/>
        <v>0</v>
      </c>
      <c r="F9" s="35">
        <v>3</v>
      </c>
      <c r="G9" s="22">
        <f t="shared" si="3"/>
        <v>0.25</v>
      </c>
      <c r="H9" s="22">
        <f t="shared" si="4"/>
        <v>0.75</v>
      </c>
      <c r="I9" s="22">
        <f t="shared" si="5"/>
        <v>0</v>
      </c>
      <c r="J9" s="23">
        <f t="shared" si="6"/>
        <v>0</v>
      </c>
      <c r="K9" s="22">
        <f t="shared" si="7"/>
        <v>0.75</v>
      </c>
      <c r="L9" s="23">
        <f t="shared" si="8"/>
        <v>1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>
        <f t="shared" si="11"/>
        <v>0</v>
      </c>
      <c r="AA9" s="38"/>
      <c r="AB9" s="38"/>
    </row>
    <row r="10" spans="1:28" x14ac:dyDescent="0.25">
      <c r="A10" s="25" t="s">
        <v>19</v>
      </c>
      <c r="B10" s="35">
        <v>5</v>
      </c>
      <c r="C10" s="21">
        <f t="shared" si="0"/>
        <v>2</v>
      </c>
      <c r="D10" s="21">
        <f t="shared" si="1"/>
        <v>3</v>
      </c>
      <c r="E10" s="21">
        <f t="shared" si="2"/>
        <v>1</v>
      </c>
      <c r="F10" s="35">
        <v>2</v>
      </c>
      <c r="G10" s="22">
        <f t="shared" si="3"/>
        <v>0.4</v>
      </c>
      <c r="H10" s="22">
        <f t="shared" si="4"/>
        <v>0.6</v>
      </c>
      <c r="I10" s="22">
        <f t="shared" si="5"/>
        <v>0.2</v>
      </c>
      <c r="J10" s="23">
        <f t="shared" si="6"/>
        <v>0.33333333333333331</v>
      </c>
      <c r="K10" s="22">
        <f t="shared" si="7"/>
        <v>0.4</v>
      </c>
      <c r="L10" s="23">
        <f t="shared" si="8"/>
        <v>0.66666666666666663</v>
      </c>
      <c r="M10" s="35"/>
      <c r="N10" s="35"/>
      <c r="O10" s="35"/>
      <c r="P10" s="35"/>
      <c r="Q10" s="35"/>
      <c r="R10" s="35">
        <v>1</v>
      </c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  <c r="AA10" s="38">
        <v>1</v>
      </c>
      <c r="AB10" s="38"/>
    </row>
    <row r="11" spans="1:28" x14ac:dyDescent="0.25">
      <c r="A11" s="25" t="s">
        <v>20</v>
      </c>
      <c r="B11" s="35">
        <v>6</v>
      </c>
      <c r="C11" s="21">
        <f t="shared" si="0"/>
        <v>1</v>
      </c>
      <c r="D11" s="21">
        <f t="shared" si="1"/>
        <v>5</v>
      </c>
      <c r="E11" s="21">
        <f t="shared" si="2"/>
        <v>2</v>
      </c>
      <c r="F11" s="35">
        <v>3</v>
      </c>
      <c r="G11" s="22">
        <f t="shared" si="3"/>
        <v>0.16666666666666666</v>
      </c>
      <c r="H11" s="22">
        <f t="shared" si="4"/>
        <v>0.83333333333333337</v>
      </c>
      <c r="I11" s="22">
        <f t="shared" si="5"/>
        <v>0.33333333333333331</v>
      </c>
      <c r="J11" s="23">
        <f t="shared" si="6"/>
        <v>0.4</v>
      </c>
      <c r="K11" s="22">
        <f t="shared" si="7"/>
        <v>0.5</v>
      </c>
      <c r="L11" s="23">
        <f t="shared" si="8"/>
        <v>0.6</v>
      </c>
      <c r="M11" s="35"/>
      <c r="N11" s="35"/>
      <c r="O11" s="35"/>
      <c r="P11" s="35"/>
      <c r="Q11" s="35">
        <v>1</v>
      </c>
      <c r="R11" s="35"/>
      <c r="S11" s="35"/>
      <c r="T11" s="35"/>
      <c r="U11" s="36">
        <v>1</v>
      </c>
      <c r="V11" s="24"/>
      <c r="W11" s="21">
        <f t="shared" si="9"/>
        <v>1</v>
      </c>
      <c r="X11" s="17">
        <v>0</v>
      </c>
      <c r="Y11" s="24">
        <f t="shared" si="10"/>
        <v>1</v>
      </c>
      <c r="Z11" s="22">
        <f t="shared" si="11"/>
        <v>0.16666666666666666</v>
      </c>
      <c r="AA11" s="38"/>
      <c r="AB11" s="38"/>
    </row>
    <row r="12" spans="1:28" x14ac:dyDescent="0.25">
      <c r="A12" s="25" t="s">
        <v>21</v>
      </c>
      <c r="B12" s="35">
        <v>2</v>
      </c>
      <c r="C12" s="21">
        <f t="shared" si="0"/>
        <v>0</v>
      </c>
      <c r="D12" s="21">
        <f t="shared" si="1"/>
        <v>2</v>
      </c>
      <c r="E12" s="21">
        <f t="shared" si="2"/>
        <v>1</v>
      </c>
      <c r="F12" s="35">
        <v>1</v>
      </c>
      <c r="G12" s="22">
        <f t="shared" si="3"/>
        <v>0</v>
      </c>
      <c r="H12" s="22">
        <f t="shared" si="4"/>
        <v>1</v>
      </c>
      <c r="I12" s="22">
        <f t="shared" si="5"/>
        <v>0.5</v>
      </c>
      <c r="J12" s="23">
        <f t="shared" si="6"/>
        <v>0.5</v>
      </c>
      <c r="K12" s="22">
        <f t="shared" si="7"/>
        <v>0.5</v>
      </c>
      <c r="L12" s="23">
        <f t="shared" si="8"/>
        <v>0.5</v>
      </c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24"/>
      <c r="W12" s="21">
        <f t="shared" si="9"/>
        <v>0</v>
      </c>
      <c r="X12" s="17">
        <v>0</v>
      </c>
      <c r="Y12" s="24">
        <f t="shared" si="10"/>
        <v>0</v>
      </c>
      <c r="Z12" s="22">
        <f t="shared" si="11"/>
        <v>0</v>
      </c>
      <c r="AA12" s="38"/>
      <c r="AB12" s="38"/>
    </row>
    <row r="13" spans="1:28" x14ac:dyDescent="0.25">
      <c r="A13" s="26" t="s">
        <v>22</v>
      </c>
      <c r="B13" s="35">
        <v>11</v>
      </c>
      <c r="C13" s="21">
        <f t="shared" si="0"/>
        <v>1</v>
      </c>
      <c r="D13" s="21">
        <f t="shared" si="1"/>
        <v>10</v>
      </c>
      <c r="E13" s="21">
        <f t="shared" si="2"/>
        <v>2</v>
      </c>
      <c r="F13" s="35">
        <v>8</v>
      </c>
      <c r="G13" s="22">
        <f t="shared" si="3"/>
        <v>9.0909090909090912E-2</v>
      </c>
      <c r="H13" s="22">
        <f t="shared" si="4"/>
        <v>0.90909090909090906</v>
      </c>
      <c r="I13" s="22">
        <f t="shared" si="5"/>
        <v>0.18181818181818182</v>
      </c>
      <c r="J13" s="23">
        <f t="shared" si="6"/>
        <v>0.2</v>
      </c>
      <c r="K13" s="22">
        <f t="shared" si="7"/>
        <v>0.72727272727272729</v>
      </c>
      <c r="L13" s="23">
        <f t="shared" si="8"/>
        <v>0.8</v>
      </c>
      <c r="M13" s="35"/>
      <c r="N13" s="35"/>
      <c r="O13" s="35"/>
      <c r="P13" s="35"/>
      <c r="Q13" s="35"/>
      <c r="R13" s="35"/>
      <c r="S13" s="35"/>
      <c r="T13" s="35"/>
      <c r="U13" s="35">
        <v>2</v>
      </c>
      <c r="V13" s="24"/>
      <c r="W13" s="21">
        <f t="shared" si="9"/>
        <v>0</v>
      </c>
      <c r="X13" s="17">
        <v>0</v>
      </c>
      <c r="Y13" s="24">
        <f t="shared" si="10"/>
        <v>0</v>
      </c>
      <c r="Z13" s="22">
        <f t="shared" si="11"/>
        <v>0</v>
      </c>
      <c r="AA13" s="38"/>
      <c r="AB13" s="38"/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X14" s="27"/>
      <c r="Y14" s="28"/>
      <c r="AA14" s="27"/>
      <c r="AB14" s="27"/>
    </row>
    <row r="15" spans="1:28" s="30" customFormat="1" ht="15.75" x14ac:dyDescent="0.25">
      <c r="A15" s="29" t="s">
        <v>40</v>
      </c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30" customFormat="1" ht="30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s="32" customFormat="1" x14ac:dyDescent="0.25">
      <c r="A34" s="34" t="s">
        <v>23</v>
      </c>
    </row>
    <row r="35" spans="1:19" s="32" customFormat="1" x14ac:dyDescent="0.25"/>
    <row r="36" spans="1:19" s="32" customFormat="1" x14ac:dyDescent="0.25"/>
    <row r="37" spans="1:19" s="32" customFormat="1" x14ac:dyDescent="0.25"/>
    <row r="38" spans="1:19" s="32" customFormat="1" x14ac:dyDescent="0.25"/>
    <row r="39" spans="1:19" s="32" customFormat="1" x14ac:dyDescent="0.25"/>
    <row r="40" spans="1:19" s="32" customFormat="1" x14ac:dyDescent="0.25"/>
    <row r="41" spans="1:19" s="32" customFormat="1" x14ac:dyDescent="0.25"/>
    <row r="42" spans="1:19" s="32" customFormat="1" x14ac:dyDescent="0.25"/>
    <row r="43" spans="1:19" s="32" customFormat="1" x14ac:dyDescent="0.25"/>
    <row r="44" spans="1:19" s="32" customFormat="1" x14ac:dyDescent="0.25"/>
    <row r="45" spans="1:19" s="32" customFormat="1" x14ac:dyDescent="0.25"/>
    <row r="46" spans="1:19" s="32" customFormat="1" x14ac:dyDescent="0.25"/>
    <row r="47" spans="1:19" s="32" customFormat="1" x14ac:dyDescent="0.25"/>
    <row r="48" spans="1:19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5EED-AB63-4298-9167-B2D4E5BCF4D7}">
  <dimension ref="A1:Z167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140625" style="20" customWidth="1"/>
    <col min="26" max="26" width="9.85546875" style="20" customWidth="1"/>
    <col min="27" max="16384" width="9.140625" style="20"/>
  </cols>
  <sheetData>
    <row r="1" spans="1:26" x14ac:dyDescent="0.25">
      <c r="A1" s="44" t="s">
        <v>81</v>
      </c>
    </row>
    <row r="2" spans="1:26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</row>
    <row r="3" spans="1:26" x14ac:dyDescent="0.25">
      <c r="A3" s="21" t="s">
        <v>57</v>
      </c>
      <c r="B3" s="35">
        <v>0</v>
      </c>
      <c r="C3" s="21">
        <f>B3-E3-F3</f>
        <v>0</v>
      </c>
      <c r="D3" s="21">
        <f>B3-C3</f>
        <v>0</v>
      </c>
      <c r="E3" s="21">
        <f>SUM(M3:U3)</f>
        <v>0</v>
      </c>
      <c r="F3" s="35"/>
      <c r="G3" s="22" t="e">
        <f>C3/B3</f>
        <v>#DIV/0!</v>
      </c>
      <c r="H3" s="22" t="e">
        <f>D3/B3</f>
        <v>#DIV/0!</v>
      </c>
      <c r="I3" s="22" t="e">
        <f>E3/B3</f>
        <v>#DIV/0!</v>
      </c>
      <c r="J3" s="23" t="e">
        <f>E3/D3</f>
        <v>#DIV/0!</v>
      </c>
      <c r="K3" s="22" t="e">
        <f>F3/B3</f>
        <v>#DIV/0!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</row>
    <row r="4" spans="1:26" x14ac:dyDescent="0.25">
      <c r="A4" s="21" t="s">
        <v>13</v>
      </c>
      <c r="B4" s="35">
        <v>0</v>
      </c>
      <c r="C4" s="21">
        <f t="shared" ref="C4:C13" si="0">B4-E4-F4</f>
        <v>0</v>
      </c>
      <c r="D4" s="21">
        <f t="shared" ref="D4:D13" si="1">B4-C4</f>
        <v>0</v>
      </c>
      <c r="E4" s="21">
        <f t="shared" ref="E4:E13" si="2">SUM(M4:U4)</f>
        <v>0</v>
      </c>
      <c r="F4" s="35"/>
      <c r="G4" s="22" t="e">
        <f t="shared" ref="G4:G13" si="3">C4/B4</f>
        <v>#DIV/0!</v>
      </c>
      <c r="H4" s="22" t="e">
        <f t="shared" ref="H4:H13" si="4">D4/B4</f>
        <v>#DIV/0!</v>
      </c>
      <c r="I4" s="22" t="e">
        <f t="shared" ref="I4:I13" si="5">E4/B4</f>
        <v>#DIV/0!</v>
      </c>
      <c r="J4" s="23" t="e">
        <f t="shared" ref="J4:J13" si="6">E4/D4</f>
        <v>#DIV/0!</v>
      </c>
      <c r="K4" s="22" t="e">
        <f t="shared" ref="K4:K13" si="7">F4/B4</f>
        <v>#DIV/0!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</row>
    <row r="5" spans="1:26" x14ac:dyDescent="0.25">
      <c r="A5" s="25" t="s">
        <v>14</v>
      </c>
      <c r="B5" s="35">
        <v>0</v>
      </c>
      <c r="C5" s="21">
        <f t="shared" si="0"/>
        <v>0</v>
      </c>
      <c r="D5" s="21">
        <f t="shared" si="1"/>
        <v>0</v>
      </c>
      <c r="E5" s="21">
        <f t="shared" si="2"/>
        <v>0</v>
      </c>
      <c r="F5" s="35"/>
      <c r="G5" s="22" t="e">
        <f t="shared" si="3"/>
        <v>#DIV/0!</v>
      </c>
      <c r="H5" s="22" t="e">
        <f t="shared" si="4"/>
        <v>#DIV/0!</v>
      </c>
      <c r="I5" s="22" t="e">
        <f t="shared" si="5"/>
        <v>#DIV/0!</v>
      </c>
      <c r="J5" s="23" t="e">
        <f t="shared" si="6"/>
        <v>#DIV/0!</v>
      </c>
      <c r="K5" s="22" t="e">
        <f t="shared" si="7"/>
        <v>#DIV/0!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</row>
    <row r="6" spans="1:26" x14ac:dyDescent="0.25">
      <c r="A6" s="25" t="s">
        <v>15</v>
      </c>
      <c r="B6" s="35">
        <v>0</v>
      </c>
      <c r="C6" s="21">
        <f t="shared" si="0"/>
        <v>0</v>
      </c>
      <c r="D6" s="21">
        <f t="shared" si="1"/>
        <v>0</v>
      </c>
      <c r="E6" s="21">
        <f t="shared" si="2"/>
        <v>0</v>
      </c>
      <c r="F6" s="35"/>
      <c r="G6" s="22" t="e">
        <f t="shared" si="3"/>
        <v>#DIV/0!</v>
      </c>
      <c r="H6" s="22" t="e">
        <f t="shared" si="4"/>
        <v>#DIV/0!</v>
      </c>
      <c r="I6" s="22" t="e">
        <f t="shared" si="5"/>
        <v>#DIV/0!</v>
      </c>
      <c r="J6" s="23" t="e">
        <f t="shared" si="6"/>
        <v>#DIV/0!</v>
      </c>
      <c r="K6" s="22" t="e">
        <f t="shared" si="7"/>
        <v>#DIV/0!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</row>
    <row r="7" spans="1:26" x14ac:dyDescent="0.25">
      <c r="A7" s="25" t="s">
        <v>16</v>
      </c>
      <c r="B7" s="35">
        <v>0</v>
      </c>
      <c r="C7" s="21">
        <f t="shared" si="0"/>
        <v>0</v>
      </c>
      <c r="D7" s="21">
        <f t="shared" si="1"/>
        <v>0</v>
      </c>
      <c r="E7" s="21">
        <f t="shared" si="2"/>
        <v>0</v>
      </c>
      <c r="F7" s="35"/>
      <c r="G7" s="22" t="e">
        <f t="shared" si="3"/>
        <v>#DIV/0!</v>
      </c>
      <c r="H7" s="22" t="e">
        <f t="shared" si="4"/>
        <v>#DIV/0!</v>
      </c>
      <c r="I7" s="22" t="e">
        <f t="shared" si="5"/>
        <v>#DIV/0!</v>
      </c>
      <c r="J7" s="23" t="e">
        <f t="shared" si="6"/>
        <v>#DIV/0!</v>
      </c>
      <c r="K7" s="22" t="e">
        <f t="shared" si="7"/>
        <v>#DIV/0!</v>
      </c>
      <c r="L7" s="23" t="e">
        <f t="shared" si="8"/>
        <v>#DIV/0!</v>
      </c>
      <c r="M7" s="35"/>
      <c r="N7" s="35"/>
      <c r="O7" s="35"/>
      <c r="P7" s="35"/>
      <c r="Q7" s="36"/>
      <c r="R7" s="37"/>
      <c r="S7" s="37"/>
      <c r="T7" s="37"/>
      <c r="U7" s="37"/>
      <c r="V7" s="24"/>
      <c r="W7" s="21">
        <f t="shared" si="9"/>
        <v>0</v>
      </c>
      <c r="X7" s="17">
        <v>0</v>
      </c>
      <c r="Y7" s="24">
        <f t="shared" si="10"/>
        <v>0</v>
      </c>
      <c r="Z7" s="22" t="e">
        <f>Y7/B7</f>
        <v>#DIV/0!</v>
      </c>
    </row>
    <row r="8" spans="1:26" x14ac:dyDescent="0.25">
      <c r="A8" s="25" t="s">
        <v>17</v>
      </c>
      <c r="B8" s="35">
        <v>0</v>
      </c>
      <c r="C8" s="21">
        <f t="shared" si="0"/>
        <v>0</v>
      </c>
      <c r="D8" s="21">
        <f t="shared" si="1"/>
        <v>0</v>
      </c>
      <c r="E8" s="21">
        <f t="shared" si="2"/>
        <v>0</v>
      </c>
      <c r="F8" s="35"/>
      <c r="G8" s="22" t="e">
        <f t="shared" si="3"/>
        <v>#DIV/0!</v>
      </c>
      <c r="H8" s="22" t="e">
        <f t="shared" si="4"/>
        <v>#DIV/0!</v>
      </c>
      <c r="I8" s="22" t="e">
        <f t="shared" si="5"/>
        <v>#DIV/0!</v>
      </c>
      <c r="J8" s="23" t="e">
        <f t="shared" si="6"/>
        <v>#DIV/0!</v>
      </c>
      <c r="K8" s="22" t="e">
        <f t="shared" si="7"/>
        <v>#DIV/0!</v>
      </c>
      <c r="L8" s="23" t="e">
        <f t="shared" si="8"/>
        <v>#DIV/0!</v>
      </c>
      <c r="M8" s="35"/>
      <c r="N8" s="35"/>
      <c r="O8" s="35"/>
      <c r="P8" s="35"/>
      <c r="Q8" s="35"/>
      <c r="R8" s="36"/>
      <c r="S8" s="37"/>
      <c r="T8" s="37"/>
      <c r="U8" s="37"/>
      <c r="V8" s="24"/>
      <c r="W8" s="21">
        <f t="shared" si="9"/>
        <v>0</v>
      </c>
      <c r="X8" s="17">
        <v>0</v>
      </c>
      <c r="Y8" s="24">
        <f t="shared" si="10"/>
        <v>0</v>
      </c>
      <c r="Z8" s="22" t="e">
        <f t="shared" ref="Z8:Z13" si="11">Y8/B8</f>
        <v>#DIV/0!</v>
      </c>
    </row>
    <row r="9" spans="1:26" x14ac:dyDescent="0.25">
      <c r="A9" s="25" t="s">
        <v>18</v>
      </c>
      <c r="B9" s="35">
        <v>0</v>
      </c>
      <c r="C9" s="21">
        <f t="shared" si="0"/>
        <v>0</v>
      </c>
      <c r="D9" s="21">
        <f t="shared" si="1"/>
        <v>0</v>
      </c>
      <c r="E9" s="21">
        <f t="shared" si="2"/>
        <v>0</v>
      </c>
      <c r="F9" s="35"/>
      <c r="G9" s="22" t="e">
        <f t="shared" si="3"/>
        <v>#DIV/0!</v>
      </c>
      <c r="H9" s="22" t="e">
        <f t="shared" si="4"/>
        <v>#DIV/0!</v>
      </c>
      <c r="I9" s="22" t="e">
        <f t="shared" si="5"/>
        <v>#DIV/0!</v>
      </c>
      <c r="J9" s="23" t="e">
        <f t="shared" si="6"/>
        <v>#DIV/0!</v>
      </c>
      <c r="K9" s="22" t="e">
        <f t="shared" si="7"/>
        <v>#DIV/0!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37"/>
      <c r="V9" s="24"/>
      <c r="W9" s="21">
        <f t="shared" si="9"/>
        <v>0</v>
      </c>
      <c r="X9" s="17">
        <v>0</v>
      </c>
      <c r="Y9" s="24">
        <f t="shared" si="10"/>
        <v>0</v>
      </c>
      <c r="Z9" s="22" t="e">
        <f t="shared" si="11"/>
        <v>#DIV/0!</v>
      </c>
    </row>
    <row r="10" spans="1:26" x14ac:dyDescent="0.25">
      <c r="A10" s="25" t="s">
        <v>19</v>
      </c>
      <c r="B10" s="35">
        <v>0</v>
      </c>
      <c r="C10" s="21">
        <f t="shared" si="0"/>
        <v>0</v>
      </c>
      <c r="D10" s="21">
        <f t="shared" si="1"/>
        <v>0</v>
      </c>
      <c r="E10" s="21">
        <f t="shared" si="2"/>
        <v>0</v>
      </c>
      <c r="F10" s="35"/>
      <c r="G10" s="22" t="e">
        <f t="shared" si="3"/>
        <v>#DIV/0!</v>
      </c>
      <c r="H10" s="22" t="e">
        <f t="shared" si="4"/>
        <v>#DIV/0!</v>
      </c>
      <c r="I10" s="22" t="e">
        <f t="shared" si="5"/>
        <v>#DIV/0!</v>
      </c>
      <c r="J10" s="23" t="e">
        <f t="shared" si="6"/>
        <v>#DIV/0!</v>
      </c>
      <c r="K10" s="22" t="e">
        <f t="shared" si="7"/>
        <v>#DIV/0!</v>
      </c>
      <c r="L10" s="23" t="e">
        <f t="shared" si="8"/>
        <v>#DIV/0!</v>
      </c>
      <c r="M10" s="35"/>
      <c r="N10" s="35"/>
      <c r="O10" s="35"/>
      <c r="P10" s="35"/>
      <c r="Q10" s="35"/>
      <c r="R10" s="35"/>
      <c r="S10" s="35"/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 t="e">
        <f t="shared" si="11"/>
        <v>#DIV/0!</v>
      </c>
    </row>
    <row r="11" spans="1:26" x14ac:dyDescent="0.25">
      <c r="A11" s="25" t="s">
        <v>20</v>
      </c>
      <c r="B11" s="35">
        <v>0</v>
      </c>
      <c r="C11" s="21">
        <f t="shared" si="0"/>
        <v>0</v>
      </c>
      <c r="D11" s="21">
        <f t="shared" si="1"/>
        <v>0</v>
      </c>
      <c r="E11" s="21">
        <f t="shared" si="2"/>
        <v>0</v>
      </c>
      <c r="F11" s="35"/>
      <c r="G11" s="22" t="e">
        <f t="shared" si="3"/>
        <v>#DIV/0!</v>
      </c>
      <c r="H11" s="22" t="e">
        <f t="shared" si="4"/>
        <v>#DIV/0!</v>
      </c>
      <c r="I11" s="22" t="e">
        <f t="shared" si="5"/>
        <v>#DIV/0!</v>
      </c>
      <c r="J11" s="23" t="e">
        <f t="shared" si="6"/>
        <v>#DIV/0!</v>
      </c>
      <c r="K11" s="22" t="e">
        <f t="shared" si="7"/>
        <v>#DIV/0!</v>
      </c>
      <c r="L11" s="23" t="e">
        <f t="shared" si="8"/>
        <v>#DIV/0!</v>
      </c>
      <c r="M11" s="35"/>
      <c r="N11" s="35"/>
      <c r="O11" s="35"/>
      <c r="P11" s="35"/>
      <c r="Q11" s="35"/>
      <c r="R11" s="35"/>
      <c r="S11" s="35"/>
      <c r="T11" s="35"/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 t="e">
        <f t="shared" si="11"/>
        <v>#DIV/0!</v>
      </c>
    </row>
    <row r="12" spans="1:26" x14ac:dyDescent="0.25">
      <c r="A12" s="25" t="s">
        <v>21</v>
      </c>
      <c r="B12" s="35">
        <v>0</v>
      </c>
      <c r="C12" s="21">
        <f t="shared" si="0"/>
        <v>0</v>
      </c>
      <c r="D12" s="21">
        <f t="shared" si="1"/>
        <v>0</v>
      </c>
      <c r="E12" s="21">
        <f t="shared" si="2"/>
        <v>0</v>
      </c>
      <c r="F12" s="35"/>
      <c r="G12" s="22" t="e">
        <f t="shared" si="3"/>
        <v>#DIV/0!</v>
      </c>
      <c r="H12" s="22" t="e">
        <f t="shared" si="4"/>
        <v>#DIV/0!</v>
      </c>
      <c r="I12" s="22" t="e">
        <f t="shared" si="5"/>
        <v>#DIV/0!</v>
      </c>
      <c r="J12" s="23" t="e">
        <f t="shared" si="6"/>
        <v>#DIV/0!</v>
      </c>
      <c r="K12" s="22" t="e">
        <f t="shared" si="7"/>
        <v>#DIV/0!</v>
      </c>
      <c r="L12" s="23" t="e">
        <f t="shared" si="8"/>
        <v>#DIV/0!</v>
      </c>
      <c r="M12" s="35"/>
      <c r="N12" s="35"/>
      <c r="O12" s="35"/>
      <c r="P12" s="35"/>
      <c r="Q12" s="35"/>
      <c r="R12" s="35"/>
      <c r="S12" s="35"/>
      <c r="T12" s="35"/>
      <c r="U12" s="35"/>
      <c r="V12" s="24"/>
      <c r="W12" s="21">
        <f t="shared" si="9"/>
        <v>0</v>
      </c>
      <c r="X12" s="17">
        <v>0</v>
      </c>
      <c r="Y12" s="24">
        <f t="shared" si="10"/>
        <v>0</v>
      </c>
      <c r="Z12" s="22" t="e">
        <f t="shared" si="11"/>
        <v>#DIV/0!</v>
      </c>
    </row>
    <row r="13" spans="1:26" x14ac:dyDescent="0.25">
      <c r="A13" s="26" t="s">
        <v>22</v>
      </c>
      <c r="B13" s="35">
        <v>0</v>
      </c>
      <c r="C13" s="21">
        <f t="shared" si="0"/>
        <v>0</v>
      </c>
      <c r="D13" s="21">
        <f t="shared" si="1"/>
        <v>0</v>
      </c>
      <c r="E13" s="21">
        <f t="shared" si="2"/>
        <v>0</v>
      </c>
      <c r="F13" s="35"/>
      <c r="G13" s="22" t="e">
        <f t="shared" si="3"/>
        <v>#DIV/0!</v>
      </c>
      <c r="H13" s="22" t="e">
        <f t="shared" si="4"/>
        <v>#DIV/0!</v>
      </c>
      <c r="I13" s="22" t="e">
        <f t="shared" si="5"/>
        <v>#DIV/0!</v>
      </c>
      <c r="J13" s="23" t="e">
        <f t="shared" si="6"/>
        <v>#DIV/0!</v>
      </c>
      <c r="K13" s="22" t="e">
        <f t="shared" si="7"/>
        <v>#DIV/0!</v>
      </c>
      <c r="L13" s="23" t="e">
        <f t="shared" si="8"/>
        <v>#DIV/0!</v>
      </c>
      <c r="M13" s="35"/>
      <c r="N13" s="35"/>
      <c r="O13" s="35"/>
      <c r="P13" s="35"/>
      <c r="Q13" s="35"/>
      <c r="R13" s="35"/>
      <c r="S13" s="35"/>
      <c r="T13" s="35"/>
      <c r="U13" s="35"/>
      <c r="V13" s="24"/>
      <c r="W13" s="21">
        <f t="shared" si="9"/>
        <v>0</v>
      </c>
      <c r="X13" s="17">
        <v>0</v>
      </c>
      <c r="Y13" s="24">
        <f t="shared" si="10"/>
        <v>0</v>
      </c>
      <c r="Z13" s="22" t="e">
        <f t="shared" si="11"/>
        <v>#DIV/0!</v>
      </c>
    </row>
    <row r="14" spans="1:26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</row>
    <row r="15" spans="1:26" s="30" customFormat="1" ht="15.75" x14ac:dyDescent="0.25">
      <c r="A15" s="29" t="s">
        <v>40</v>
      </c>
      <c r="V15" s="31"/>
    </row>
    <row r="16" spans="1:26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V31" s="31"/>
    </row>
    <row r="32" spans="1:22" s="32" customFormat="1" x14ac:dyDescent="0.25">
      <c r="A32" s="34" t="s">
        <v>23</v>
      </c>
      <c r="V32" s="33"/>
    </row>
    <row r="33" spans="22:22" s="32" customFormat="1" x14ac:dyDescent="0.25">
      <c r="V33" s="33"/>
    </row>
    <row r="34" spans="22:22" s="32" customFormat="1" x14ac:dyDescent="0.25">
      <c r="V34" s="33"/>
    </row>
    <row r="35" spans="22:22" s="32" customFormat="1" x14ac:dyDescent="0.25">
      <c r="V35" s="33"/>
    </row>
    <row r="36" spans="22:22" s="32" customFormat="1" x14ac:dyDescent="0.25">
      <c r="V36" s="33"/>
    </row>
    <row r="37" spans="22:22" s="32" customFormat="1" x14ac:dyDescent="0.25">
      <c r="V37" s="33"/>
    </row>
    <row r="38" spans="22:22" s="32" customFormat="1" x14ac:dyDescent="0.25">
      <c r="V38" s="33"/>
    </row>
    <row r="39" spans="22:22" s="32" customFormat="1" x14ac:dyDescent="0.25">
      <c r="V39" s="33"/>
    </row>
    <row r="40" spans="22:22" s="32" customFormat="1" x14ac:dyDescent="0.25">
      <c r="V40" s="33"/>
    </row>
    <row r="41" spans="22:22" s="32" customFormat="1" x14ac:dyDescent="0.25">
      <c r="V41" s="33"/>
    </row>
    <row r="42" spans="22:22" s="32" customFormat="1" x14ac:dyDescent="0.25">
      <c r="V42" s="33"/>
    </row>
    <row r="43" spans="22:22" s="32" customFormat="1" x14ac:dyDescent="0.25">
      <c r="V43" s="33"/>
    </row>
    <row r="44" spans="22:22" s="32" customFormat="1" x14ac:dyDescent="0.25">
      <c r="V44" s="33"/>
    </row>
    <row r="45" spans="22:22" s="32" customFormat="1" x14ac:dyDescent="0.25">
      <c r="V45" s="33"/>
    </row>
    <row r="46" spans="22:22" s="32" customFormat="1" x14ac:dyDescent="0.25">
      <c r="V46" s="33"/>
    </row>
    <row r="47" spans="22:22" s="32" customFormat="1" x14ac:dyDescent="0.25">
      <c r="V47" s="33"/>
    </row>
    <row r="48" spans="22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</sheetData>
  <mergeCells count="15"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6F0A-2BB4-4644-95D9-15B0BC0F9B98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2" sqref="A32:XFD32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0" width="9.140625" style="20"/>
    <col min="21" max="21" width="9.140625" style="28"/>
    <col min="22" max="22" width="10.140625" style="20" customWidth="1"/>
    <col min="23" max="23" width="10.140625" style="28" customWidth="1"/>
    <col min="24" max="25" width="11.42578125" style="20" customWidth="1"/>
    <col min="26" max="26" width="9.85546875" style="20" customWidth="1"/>
    <col min="27" max="27" width="10.85546875" style="20" customWidth="1"/>
    <col min="28" max="28" width="11" style="20" customWidth="1"/>
    <col min="29" max="16384" width="9.140625" style="20"/>
  </cols>
  <sheetData>
    <row r="1" spans="1:28" x14ac:dyDescent="0.25">
      <c r="A1" s="44" t="s">
        <v>80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9"/>
      <c r="V2" s="18" t="s">
        <v>94</v>
      </c>
      <c r="W2" s="19"/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2</v>
      </c>
      <c r="C3" s="21">
        <f>B3-E3-F3</f>
        <v>2</v>
      </c>
      <c r="D3" s="21">
        <f>B3-C3</f>
        <v>0</v>
      </c>
      <c r="E3" s="21">
        <f t="shared" ref="E3:E13" si="0">SUM(M3:T3)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24"/>
      <c r="V3" s="21">
        <f>SUM(M3:P3)</f>
        <v>0</v>
      </c>
      <c r="W3" s="24"/>
      <c r="X3" s="17">
        <v>0</v>
      </c>
      <c r="Y3" s="24">
        <f>V3+X3</f>
        <v>0</v>
      </c>
      <c r="Z3" s="22"/>
      <c r="AA3" s="38"/>
      <c r="AB3" s="38"/>
    </row>
    <row r="4" spans="1:28" x14ac:dyDescent="0.25">
      <c r="A4" s="21" t="s">
        <v>13</v>
      </c>
      <c r="B4" s="35">
        <v>3</v>
      </c>
      <c r="C4" s="21">
        <f t="shared" ref="C4:C13" si="1">B4-E4-F4</f>
        <v>3</v>
      </c>
      <c r="D4" s="21">
        <f t="shared" ref="D4:D13" si="2">B4-C4</f>
        <v>0</v>
      </c>
      <c r="E4" s="21">
        <f t="shared" si="0"/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24"/>
      <c r="V4" s="21">
        <f t="shared" ref="V4:V13" si="9">SUM(M4:P4)</f>
        <v>0</v>
      </c>
      <c r="W4" s="24"/>
      <c r="X4" s="17">
        <v>0</v>
      </c>
      <c r="Y4" s="24">
        <f t="shared" ref="Y4:Y13" si="10">V4+X4</f>
        <v>0</v>
      </c>
      <c r="Z4" s="22"/>
      <c r="AA4" s="38"/>
      <c r="AB4" s="38"/>
    </row>
    <row r="5" spans="1:28" x14ac:dyDescent="0.25">
      <c r="A5" s="25" t="s">
        <v>14</v>
      </c>
      <c r="B5" s="35">
        <v>1</v>
      </c>
      <c r="C5" s="21">
        <f t="shared" si="1"/>
        <v>1</v>
      </c>
      <c r="D5" s="21">
        <f t="shared" si="2"/>
        <v>0</v>
      </c>
      <c r="E5" s="21">
        <f t="shared" si="0"/>
        <v>0</v>
      </c>
      <c r="F5" s="35">
        <v>0</v>
      </c>
      <c r="G5" s="22">
        <f t="shared" si="3"/>
        <v>1</v>
      </c>
      <c r="H5" s="22">
        <f t="shared" si="4"/>
        <v>0</v>
      </c>
      <c r="I5" s="22">
        <f t="shared" si="5"/>
        <v>0</v>
      </c>
      <c r="J5" s="23" t="e">
        <f t="shared" si="6"/>
        <v>#DIV/0!</v>
      </c>
      <c r="K5" s="22">
        <f t="shared" si="7"/>
        <v>0</v>
      </c>
      <c r="L5" s="23" t="e">
        <f t="shared" si="8"/>
        <v>#DIV/0!</v>
      </c>
      <c r="M5" s="35"/>
      <c r="N5" s="35"/>
      <c r="O5" s="36"/>
      <c r="P5" s="37"/>
      <c r="Q5" s="37"/>
      <c r="R5" s="37"/>
      <c r="S5" s="37"/>
      <c r="T5" s="37"/>
      <c r="U5" s="24"/>
      <c r="V5" s="21">
        <f t="shared" si="9"/>
        <v>0</v>
      </c>
      <c r="W5" s="24"/>
      <c r="X5" s="17">
        <v>0</v>
      </c>
      <c r="Y5" s="24">
        <f t="shared" si="10"/>
        <v>0</v>
      </c>
      <c r="Z5" s="22"/>
      <c r="AA5" s="38"/>
      <c r="AB5" s="38"/>
    </row>
    <row r="6" spans="1:28" x14ac:dyDescent="0.25">
      <c r="A6" s="25" t="s">
        <v>15</v>
      </c>
      <c r="B6" s="35">
        <v>4</v>
      </c>
      <c r="C6" s="21">
        <f t="shared" si="1"/>
        <v>1</v>
      </c>
      <c r="D6" s="21">
        <f t="shared" si="2"/>
        <v>3</v>
      </c>
      <c r="E6" s="21">
        <f t="shared" si="0"/>
        <v>2</v>
      </c>
      <c r="F6" s="35">
        <v>1</v>
      </c>
      <c r="G6" s="22">
        <f t="shared" si="3"/>
        <v>0.25</v>
      </c>
      <c r="H6" s="22">
        <f t="shared" si="4"/>
        <v>0.75</v>
      </c>
      <c r="I6" s="22">
        <f t="shared" si="5"/>
        <v>0.5</v>
      </c>
      <c r="J6" s="23">
        <f t="shared" si="6"/>
        <v>0.66666666666666663</v>
      </c>
      <c r="K6" s="22">
        <f t="shared" si="7"/>
        <v>0.25</v>
      </c>
      <c r="L6" s="23">
        <f t="shared" si="8"/>
        <v>0.33333333333333331</v>
      </c>
      <c r="M6" s="35"/>
      <c r="N6" s="35">
        <v>1</v>
      </c>
      <c r="O6" s="35">
        <v>1</v>
      </c>
      <c r="P6" s="36"/>
      <c r="Q6" s="37"/>
      <c r="R6" s="37"/>
      <c r="S6" s="37"/>
      <c r="T6" s="37"/>
      <c r="U6" s="24"/>
      <c r="V6" s="21">
        <f t="shared" si="9"/>
        <v>2</v>
      </c>
      <c r="W6" s="24"/>
      <c r="X6" s="17">
        <v>0</v>
      </c>
      <c r="Y6" s="24">
        <f t="shared" si="10"/>
        <v>2</v>
      </c>
      <c r="Z6" s="22"/>
      <c r="AA6" s="38"/>
      <c r="AB6" s="38" t="s">
        <v>60</v>
      </c>
    </row>
    <row r="7" spans="1:28" x14ac:dyDescent="0.25">
      <c r="A7" s="25" t="s">
        <v>16</v>
      </c>
      <c r="B7" s="35">
        <v>3</v>
      </c>
      <c r="C7" s="21">
        <f t="shared" si="1"/>
        <v>2</v>
      </c>
      <c r="D7" s="21">
        <f t="shared" si="2"/>
        <v>1</v>
      </c>
      <c r="E7" s="21">
        <f t="shared" si="0"/>
        <v>0</v>
      </c>
      <c r="F7" s="35">
        <v>1</v>
      </c>
      <c r="G7" s="22">
        <f t="shared" si="3"/>
        <v>0.66666666666666663</v>
      </c>
      <c r="H7" s="22">
        <f t="shared" si="4"/>
        <v>0.33333333333333331</v>
      </c>
      <c r="I7" s="22">
        <f t="shared" si="5"/>
        <v>0</v>
      </c>
      <c r="J7" s="23">
        <f t="shared" si="6"/>
        <v>0</v>
      </c>
      <c r="K7" s="22">
        <f t="shared" si="7"/>
        <v>0.33333333333333331</v>
      </c>
      <c r="L7" s="23">
        <f t="shared" si="8"/>
        <v>1</v>
      </c>
      <c r="M7" s="35"/>
      <c r="N7" s="35"/>
      <c r="O7" s="35"/>
      <c r="P7" s="35"/>
      <c r="Q7" s="36"/>
      <c r="R7" s="37"/>
      <c r="S7" s="37"/>
      <c r="T7" s="37"/>
      <c r="U7" s="24"/>
      <c r="V7" s="21">
        <f t="shared" si="9"/>
        <v>0</v>
      </c>
      <c r="W7" s="24"/>
      <c r="X7" s="17">
        <v>0</v>
      </c>
      <c r="Y7" s="24">
        <f t="shared" si="10"/>
        <v>0</v>
      </c>
      <c r="Z7" s="22">
        <f>Y7/B7</f>
        <v>0</v>
      </c>
      <c r="AA7" s="38"/>
      <c r="AB7" s="38"/>
    </row>
    <row r="8" spans="1:28" x14ac:dyDescent="0.25">
      <c r="A8" s="25" t="s">
        <v>17</v>
      </c>
      <c r="B8" s="35">
        <v>1</v>
      </c>
      <c r="C8" s="21">
        <f t="shared" si="1"/>
        <v>0</v>
      </c>
      <c r="D8" s="21">
        <f t="shared" si="2"/>
        <v>1</v>
      </c>
      <c r="E8" s="21">
        <f t="shared" si="0"/>
        <v>0</v>
      </c>
      <c r="F8" s="35">
        <v>1</v>
      </c>
      <c r="G8" s="22">
        <f t="shared" si="3"/>
        <v>0</v>
      </c>
      <c r="H8" s="22">
        <f t="shared" si="4"/>
        <v>1</v>
      </c>
      <c r="I8" s="22">
        <f t="shared" si="5"/>
        <v>0</v>
      </c>
      <c r="J8" s="23">
        <f t="shared" si="6"/>
        <v>0</v>
      </c>
      <c r="K8" s="22">
        <f t="shared" si="7"/>
        <v>1</v>
      </c>
      <c r="L8" s="23">
        <f t="shared" si="8"/>
        <v>1</v>
      </c>
      <c r="M8" s="35"/>
      <c r="N8" s="35"/>
      <c r="O8" s="35"/>
      <c r="P8" s="35"/>
      <c r="Q8" s="35"/>
      <c r="R8" s="36"/>
      <c r="S8" s="37"/>
      <c r="T8" s="37"/>
      <c r="U8" s="24"/>
      <c r="V8" s="21">
        <f t="shared" si="9"/>
        <v>0</v>
      </c>
      <c r="W8" s="24"/>
      <c r="X8" s="17">
        <v>0</v>
      </c>
      <c r="Y8" s="24">
        <f t="shared" si="10"/>
        <v>0</v>
      </c>
      <c r="Z8" s="22">
        <f t="shared" ref="Z8:Z13" si="11">Y8/B8</f>
        <v>0</v>
      </c>
      <c r="AA8" s="38"/>
      <c r="AB8" s="38"/>
    </row>
    <row r="9" spans="1:28" x14ac:dyDescent="0.25">
      <c r="A9" s="25" t="s">
        <v>18</v>
      </c>
      <c r="B9" s="35">
        <v>1</v>
      </c>
      <c r="C9" s="21">
        <f t="shared" si="1"/>
        <v>1</v>
      </c>
      <c r="D9" s="21">
        <f t="shared" si="2"/>
        <v>0</v>
      </c>
      <c r="E9" s="21">
        <f t="shared" si="0"/>
        <v>0</v>
      </c>
      <c r="F9" s="35">
        <v>0</v>
      </c>
      <c r="G9" s="22">
        <f t="shared" si="3"/>
        <v>1</v>
      </c>
      <c r="H9" s="22">
        <f t="shared" si="4"/>
        <v>0</v>
      </c>
      <c r="I9" s="22">
        <f t="shared" si="5"/>
        <v>0</v>
      </c>
      <c r="J9" s="23" t="e">
        <f t="shared" si="6"/>
        <v>#DIV/0!</v>
      </c>
      <c r="K9" s="22">
        <f t="shared" si="7"/>
        <v>0</v>
      </c>
      <c r="L9" s="23" t="e">
        <f t="shared" si="8"/>
        <v>#DIV/0!</v>
      </c>
      <c r="M9" s="35"/>
      <c r="N9" s="35"/>
      <c r="O9" s="35"/>
      <c r="P9" s="35"/>
      <c r="Q9" s="35"/>
      <c r="R9" s="35"/>
      <c r="S9" s="36"/>
      <c r="T9" s="37"/>
      <c r="U9" s="24"/>
      <c r="V9" s="21">
        <f t="shared" si="9"/>
        <v>0</v>
      </c>
      <c r="W9" s="24"/>
      <c r="X9" s="17">
        <v>0</v>
      </c>
      <c r="Y9" s="24">
        <f t="shared" si="10"/>
        <v>0</v>
      </c>
      <c r="Z9" s="22">
        <f t="shared" si="11"/>
        <v>0</v>
      </c>
      <c r="AA9" s="38"/>
      <c r="AB9" s="38"/>
    </row>
    <row r="10" spans="1:28" x14ac:dyDescent="0.25">
      <c r="A10" s="25" t="s">
        <v>19</v>
      </c>
      <c r="B10" s="35">
        <v>2</v>
      </c>
      <c r="C10" s="21">
        <f t="shared" si="1"/>
        <v>1</v>
      </c>
      <c r="D10" s="21">
        <f t="shared" si="2"/>
        <v>1</v>
      </c>
      <c r="E10" s="21">
        <f t="shared" si="0"/>
        <v>1</v>
      </c>
      <c r="F10" s="35">
        <v>0</v>
      </c>
      <c r="G10" s="22">
        <f t="shared" si="3"/>
        <v>0.5</v>
      </c>
      <c r="H10" s="22">
        <f t="shared" si="4"/>
        <v>0.5</v>
      </c>
      <c r="I10" s="22">
        <f t="shared" si="5"/>
        <v>0.5</v>
      </c>
      <c r="J10" s="23">
        <f t="shared" si="6"/>
        <v>1</v>
      </c>
      <c r="K10" s="22">
        <f t="shared" si="7"/>
        <v>0</v>
      </c>
      <c r="L10" s="23">
        <f t="shared" si="8"/>
        <v>0</v>
      </c>
      <c r="M10" s="35"/>
      <c r="N10" s="35"/>
      <c r="O10" s="35"/>
      <c r="P10" s="35">
        <v>1</v>
      </c>
      <c r="Q10" s="35"/>
      <c r="R10" s="35"/>
      <c r="S10" s="35"/>
      <c r="T10" s="36"/>
      <c r="U10" s="24"/>
      <c r="V10" s="21">
        <f t="shared" si="9"/>
        <v>1</v>
      </c>
      <c r="W10" s="24"/>
      <c r="X10" s="17">
        <v>0</v>
      </c>
      <c r="Y10" s="24">
        <f t="shared" si="10"/>
        <v>1</v>
      </c>
      <c r="Z10" s="22">
        <f t="shared" si="11"/>
        <v>0.5</v>
      </c>
      <c r="AA10" s="38"/>
      <c r="AB10" s="38"/>
    </row>
    <row r="11" spans="1:28" x14ac:dyDescent="0.25">
      <c r="A11" s="25" t="s">
        <v>20</v>
      </c>
      <c r="B11" s="35">
        <v>3</v>
      </c>
      <c r="C11" s="21">
        <f t="shared" si="1"/>
        <v>1</v>
      </c>
      <c r="D11" s="21">
        <f t="shared" si="2"/>
        <v>2</v>
      </c>
      <c r="E11" s="21">
        <f t="shared" si="0"/>
        <v>1</v>
      </c>
      <c r="F11" s="35">
        <v>1</v>
      </c>
      <c r="G11" s="22">
        <f t="shared" si="3"/>
        <v>0.33333333333333331</v>
      </c>
      <c r="H11" s="22">
        <f t="shared" si="4"/>
        <v>0.66666666666666663</v>
      </c>
      <c r="I11" s="22">
        <f t="shared" si="5"/>
        <v>0.33333333333333331</v>
      </c>
      <c r="J11" s="23">
        <f t="shared" si="6"/>
        <v>0.5</v>
      </c>
      <c r="K11" s="22">
        <f t="shared" si="7"/>
        <v>0.33333333333333331</v>
      </c>
      <c r="L11" s="23">
        <f t="shared" si="8"/>
        <v>0.5</v>
      </c>
      <c r="M11" s="35"/>
      <c r="N11" s="35"/>
      <c r="O11" s="35"/>
      <c r="P11" s="35"/>
      <c r="Q11" s="35"/>
      <c r="R11" s="35"/>
      <c r="S11" s="35"/>
      <c r="T11" s="35">
        <v>1</v>
      </c>
      <c r="U11" s="24"/>
      <c r="V11" s="21">
        <f t="shared" si="9"/>
        <v>0</v>
      </c>
      <c r="W11" s="24"/>
      <c r="X11" s="17">
        <v>0</v>
      </c>
      <c r="Y11" s="24">
        <f t="shared" si="10"/>
        <v>0</v>
      </c>
      <c r="Z11" s="22">
        <f t="shared" si="11"/>
        <v>0</v>
      </c>
      <c r="AA11" s="38"/>
      <c r="AB11" s="38"/>
    </row>
    <row r="12" spans="1:28" x14ac:dyDescent="0.25">
      <c r="A12" s="25" t="s">
        <v>21</v>
      </c>
      <c r="B12" s="35">
        <v>0</v>
      </c>
      <c r="C12" s="21">
        <f t="shared" si="1"/>
        <v>0</v>
      </c>
      <c r="D12" s="21">
        <f t="shared" si="2"/>
        <v>0</v>
      </c>
      <c r="E12" s="21">
        <f t="shared" si="0"/>
        <v>0</v>
      </c>
      <c r="F12" s="35">
        <v>0</v>
      </c>
      <c r="G12" s="22" t="e">
        <f t="shared" si="3"/>
        <v>#DIV/0!</v>
      </c>
      <c r="H12" s="22" t="e">
        <f t="shared" si="4"/>
        <v>#DIV/0!</v>
      </c>
      <c r="I12" s="22" t="e">
        <f t="shared" si="5"/>
        <v>#DIV/0!</v>
      </c>
      <c r="J12" s="23" t="e">
        <f t="shared" si="6"/>
        <v>#DIV/0!</v>
      </c>
      <c r="K12" s="22" t="e">
        <f t="shared" si="7"/>
        <v>#DIV/0!</v>
      </c>
      <c r="L12" s="23" t="e">
        <f t="shared" si="8"/>
        <v>#DIV/0!</v>
      </c>
      <c r="M12" s="35"/>
      <c r="N12" s="35"/>
      <c r="O12" s="35"/>
      <c r="P12" s="35"/>
      <c r="Q12" s="35"/>
      <c r="R12" s="35"/>
      <c r="S12" s="35"/>
      <c r="T12" s="35"/>
      <c r="U12" s="24"/>
      <c r="V12" s="21">
        <f t="shared" si="9"/>
        <v>0</v>
      </c>
      <c r="W12" s="24"/>
      <c r="X12" s="17">
        <v>0</v>
      </c>
      <c r="Y12" s="24">
        <f t="shared" si="10"/>
        <v>0</v>
      </c>
      <c r="Z12" s="22" t="e">
        <f t="shared" si="11"/>
        <v>#DIV/0!</v>
      </c>
      <c r="AA12" s="38"/>
      <c r="AB12" s="38"/>
    </row>
    <row r="13" spans="1:28" x14ac:dyDescent="0.25">
      <c r="A13" s="26" t="s">
        <v>22</v>
      </c>
      <c r="B13" s="35">
        <v>4</v>
      </c>
      <c r="C13" s="21">
        <f t="shared" si="1"/>
        <v>0</v>
      </c>
      <c r="D13" s="21">
        <f t="shared" si="2"/>
        <v>4</v>
      </c>
      <c r="E13" s="21">
        <f t="shared" si="0"/>
        <v>2</v>
      </c>
      <c r="F13" s="35">
        <v>2</v>
      </c>
      <c r="G13" s="22">
        <f t="shared" si="3"/>
        <v>0</v>
      </c>
      <c r="H13" s="22">
        <f t="shared" si="4"/>
        <v>1</v>
      </c>
      <c r="I13" s="22">
        <f t="shared" si="5"/>
        <v>0.5</v>
      </c>
      <c r="J13" s="23">
        <f t="shared" si="6"/>
        <v>0.5</v>
      </c>
      <c r="K13" s="22">
        <f t="shared" si="7"/>
        <v>0.5</v>
      </c>
      <c r="L13" s="23">
        <f t="shared" si="8"/>
        <v>0.5</v>
      </c>
      <c r="M13" s="35"/>
      <c r="N13" s="35"/>
      <c r="O13" s="35"/>
      <c r="P13" s="35"/>
      <c r="Q13" s="35"/>
      <c r="R13" s="35">
        <v>1</v>
      </c>
      <c r="S13" s="35"/>
      <c r="T13" s="35">
        <v>1</v>
      </c>
      <c r="U13" s="24"/>
      <c r="V13" s="21">
        <f t="shared" si="9"/>
        <v>0</v>
      </c>
      <c r="W13" s="24"/>
      <c r="X13" s="17">
        <v>0</v>
      </c>
      <c r="Y13" s="24">
        <f t="shared" si="10"/>
        <v>0</v>
      </c>
      <c r="Z13" s="22">
        <f t="shared" si="11"/>
        <v>0</v>
      </c>
      <c r="AA13" s="38"/>
      <c r="AB13" s="38" t="s">
        <v>59</v>
      </c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U15" s="31"/>
      <c r="W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U16" s="31"/>
      <c r="W16" s="31"/>
    </row>
    <row r="17" spans="1:23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U17" s="31"/>
      <c r="W17" s="31"/>
    </row>
    <row r="18" spans="1:23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U18" s="31"/>
      <c r="W18" s="31"/>
    </row>
    <row r="19" spans="1:23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U19" s="31"/>
      <c r="W19" s="31"/>
    </row>
    <row r="20" spans="1:23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U20" s="31"/>
      <c r="W20" s="31"/>
    </row>
    <row r="21" spans="1:23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U21" s="31"/>
      <c r="W21" s="31"/>
    </row>
    <row r="22" spans="1:23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U22" s="31"/>
      <c r="W22" s="31"/>
    </row>
    <row r="23" spans="1:23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U23" s="31"/>
      <c r="W23" s="31"/>
    </row>
    <row r="24" spans="1:23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U24" s="31"/>
      <c r="W24" s="31"/>
    </row>
    <row r="25" spans="1:23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U25" s="31"/>
      <c r="W25" s="31"/>
    </row>
    <row r="26" spans="1:23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U26" s="31"/>
      <c r="W26" s="31"/>
    </row>
    <row r="27" spans="1:23" s="30" customFormat="1" ht="15" customHeight="1" x14ac:dyDescent="0.25">
      <c r="A27" s="47" t="s">
        <v>95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U27" s="31"/>
      <c r="W27" s="31"/>
    </row>
    <row r="28" spans="1:23" s="30" customFormat="1" ht="15" customHeight="1" x14ac:dyDescent="0.25">
      <c r="A28" s="47" t="s">
        <v>96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U28" s="31"/>
      <c r="W28" s="31"/>
    </row>
    <row r="29" spans="1:23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U29" s="31"/>
      <c r="W29" s="31"/>
    </row>
    <row r="30" spans="1:23" s="30" customFormat="1" ht="31.5" customHeight="1" x14ac:dyDescent="0.25">
      <c r="A30" s="47" t="s">
        <v>98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3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3" s="30" customFormat="1" ht="29.25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3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U33" s="31"/>
      <c r="W33" s="31"/>
    </row>
    <row r="34" spans="1:23" s="32" customFormat="1" x14ac:dyDescent="0.25">
      <c r="A34" s="34" t="s">
        <v>23</v>
      </c>
      <c r="U34" s="33"/>
      <c r="W34" s="33"/>
    </row>
    <row r="35" spans="1:23" s="32" customFormat="1" x14ac:dyDescent="0.25">
      <c r="U35" s="33"/>
      <c r="W35" s="33"/>
    </row>
    <row r="36" spans="1:23" s="32" customFormat="1" x14ac:dyDescent="0.25">
      <c r="U36" s="33"/>
      <c r="W36" s="33"/>
    </row>
    <row r="37" spans="1:23" s="32" customFormat="1" x14ac:dyDescent="0.25">
      <c r="U37" s="33"/>
      <c r="W37" s="33"/>
    </row>
    <row r="38" spans="1:23" s="32" customFormat="1" x14ac:dyDescent="0.25">
      <c r="U38" s="33"/>
      <c r="W38" s="33"/>
    </row>
    <row r="39" spans="1:23" s="32" customFormat="1" x14ac:dyDescent="0.25">
      <c r="U39" s="33"/>
      <c r="W39" s="33"/>
    </row>
    <row r="40" spans="1:23" s="32" customFormat="1" x14ac:dyDescent="0.25">
      <c r="U40" s="33"/>
      <c r="W40" s="33"/>
    </row>
    <row r="41" spans="1:23" s="32" customFormat="1" x14ac:dyDescent="0.25">
      <c r="U41" s="33"/>
      <c r="W41" s="33"/>
    </row>
    <row r="42" spans="1:23" s="32" customFormat="1" x14ac:dyDescent="0.25">
      <c r="U42" s="33"/>
      <c r="W42" s="33"/>
    </row>
    <row r="43" spans="1:23" s="32" customFormat="1" x14ac:dyDescent="0.25">
      <c r="U43" s="33"/>
      <c r="W43" s="33"/>
    </row>
    <row r="44" spans="1:23" s="32" customFormat="1" x14ac:dyDescent="0.25">
      <c r="U44" s="33"/>
      <c r="W44" s="33"/>
    </row>
    <row r="45" spans="1:23" s="32" customFormat="1" x14ac:dyDescent="0.25">
      <c r="U45" s="33"/>
      <c r="W45" s="33"/>
    </row>
    <row r="46" spans="1:23" s="32" customFormat="1" x14ac:dyDescent="0.25">
      <c r="U46" s="33"/>
      <c r="W46" s="33"/>
    </row>
    <row r="47" spans="1:23" s="32" customFormat="1" x14ac:dyDescent="0.25">
      <c r="U47" s="33"/>
      <c r="W47" s="33"/>
    </row>
    <row r="48" spans="1:23" s="32" customFormat="1" x14ac:dyDescent="0.25">
      <c r="U48" s="33"/>
      <c r="W48" s="33"/>
    </row>
    <row r="49" spans="21:23" s="32" customFormat="1" x14ac:dyDescent="0.25">
      <c r="U49" s="33"/>
      <c r="W49" s="33"/>
    </row>
    <row r="50" spans="21:23" s="32" customFormat="1" x14ac:dyDescent="0.25">
      <c r="U50" s="33"/>
      <c r="W50" s="33"/>
    </row>
    <row r="51" spans="21:23" s="32" customFormat="1" x14ac:dyDescent="0.25">
      <c r="U51" s="33"/>
      <c r="W51" s="33"/>
    </row>
    <row r="52" spans="21:23" s="32" customFormat="1" x14ac:dyDescent="0.25">
      <c r="U52" s="33"/>
      <c r="W52" s="33"/>
    </row>
    <row r="53" spans="21:23" s="32" customFormat="1" x14ac:dyDescent="0.25">
      <c r="U53" s="33"/>
      <c r="W53" s="33"/>
    </row>
    <row r="54" spans="21:23" s="32" customFormat="1" x14ac:dyDescent="0.25">
      <c r="U54" s="33"/>
      <c r="W54" s="33"/>
    </row>
    <row r="55" spans="21:23" s="32" customFormat="1" x14ac:dyDescent="0.25">
      <c r="U55" s="33"/>
      <c r="W55" s="33"/>
    </row>
    <row r="56" spans="21:23" s="32" customFormat="1" x14ac:dyDescent="0.25">
      <c r="U56" s="33"/>
      <c r="W56" s="33"/>
    </row>
    <row r="57" spans="21:23" s="32" customFormat="1" x14ac:dyDescent="0.25">
      <c r="U57" s="33"/>
      <c r="W57" s="33"/>
    </row>
    <row r="58" spans="21:23" s="32" customFormat="1" x14ac:dyDescent="0.25">
      <c r="U58" s="33"/>
      <c r="W58" s="33"/>
    </row>
    <row r="59" spans="21:23" s="32" customFormat="1" x14ac:dyDescent="0.25">
      <c r="U59" s="33"/>
      <c r="W59" s="33"/>
    </row>
    <row r="60" spans="21:23" s="32" customFormat="1" x14ac:dyDescent="0.25">
      <c r="U60" s="33"/>
      <c r="W60" s="33"/>
    </row>
    <row r="61" spans="21:23" s="32" customFormat="1" x14ac:dyDescent="0.25">
      <c r="U61" s="33"/>
      <c r="W61" s="33"/>
    </row>
    <row r="62" spans="21:23" s="32" customFormat="1" x14ac:dyDescent="0.25">
      <c r="U62" s="33"/>
      <c r="W62" s="33"/>
    </row>
    <row r="63" spans="21:23" s="32" customFormat="1" x14ac:dyDescent="0.25">
      <c r="U63" s="33"/>
      <c r="W63" s="33"/>
    </row>
    <row r="64" spans="21:23" s="32" customFormat="1" x14ac:dyDescent="0.25">
      <c r="U64" s="33"/>
      <c r="W64" s="33"/>
    </row>
    <row r="65" spans="21:23" s="32" customFormat="1" x14ac:dyDescent="0.25">
      <c r="U65" s="33"/>
      <c r="W65" s="33"/>
    </row>
    <row r="66" spans="21:23" s="32" customFormat="1" x14ac:dyDescent="0.25">
      <c r="U66" s="33"/>
      <c r="W66" s="33"/>
    </row>
    <row r="67" spans="21:23" s="32" customFormat="1" x14ac:dyDescent="0.25">
      <c r="U67" s="33"/>
      <c r="W67" s="33"/>
    </row>
    <row r="68" spans="21:23" s="32" customFormat="1" x14ac:dyDescent="0.25">
      <c r="U68" s="33"/>
      <c r="W68" s="33"/>
    </row>
    <row r="69" spans="21:23" s="32" customFormat="1" x14ac:dyDescent="0.25">
      <c r="U69" s="33"/>
      <c r="W69" s="33"/>
    </row>
    <row r="70" spans="21:23" s="32" customFormat="1" x14ac:dyDescent="0.25">
      <c r="U70" s="33"/>
      <c r="W70" s="33"/>
    </row>
    <row r="71" spans="21:23" s="32" customFormat="1" x14ac:dyDescent="0.25">
      <c r="U71" s="33"/>
      <c r="W71" s="33"/>
    </row>
    <row r="72" spans="21:23" s="32" customFormat="1" x14ac:dyDescent="0.25">
      <c r="U72" s="33"/>
      <c r="W72" s="33"/>
    </row>
    <row r="73" spans="21:23" s="32" customFormat="1" x14ac:dyDescent="0.25">
      <c r="U73" s="33"/>
      <c r="W73" s="33"/>
    </row>
    <row r="74" spans="21:23" s="32" customFormat="1" x14ac:dyDescent="0.25">
      <c r="U74" s="33"/>
      <c r="W74" s="33"/>
    </row>
    <row r="75" spans="21:23" s="32" customFormat="1" x14ac:dyDescent="0.25">
      <c r="U75" s="33"/>
      <c r="W75" s="33"/>
    </row>
    <row r="76" spans="21:23" s="32" customFormat="1" x14ac:dyDescent="0.25">
      <c r="U76" s="33"/>
      <c r="W76" s="33"/>
    </row>
    <row r="77" spans="21:23" s="32" customFormat="1" x14ac:dyDescent="0.25">
      <c r="U77" s="33"/>
      <c r="W77" s="33"/>
    </row>
    <row r="78" spans="21:23" s="32" customFormat="1" x14ac:dyDescent="0.25">
      <c r="U78" s="33"/>
      <c r="W78" s="33"/>
    </row>
    <row r="79" spans="21:23" s="32" customFormat="1" x14ac:dyDescent="0.25">
      <c r="U79" s="33"/>
      <c r="W79" s="33"/>
    </row>
    <row r="80" spans="21:23" s="32" customFormat="1" x14ac:dyDescent="0.25">
      <c r="U80" s="33"/>
      <c r="W80" s="33"/>
    </row>
    <row r="81" spans="21:23" s="32" customFormat="1" x14ac:dyDescent="0.25">
      <c r="U81" s="33"/>
      <c r="W81" s="33"/>
    </row>
    <row r="82" spans="21:23" s="32" customFormat="1" x14ac:dyDescent="0.25">
      <c r="U82" s="33"/>
      <c r="W82" s="33"/>
    </row>
    <row r="83" spans="21:23" s="32" customFormat="1" x14ac:dyDescent="0.25">
      <c r="U83" s="33"/>
      <c r="W83" s="33"/>
    </row>
    <row r="84" spans="21:23" s="32" customFormat="1" x14ac:dyDescent="0.25">
      <c r="U84" s="33"/>
      <c r="W84" s="33"/>
    </row>
    <row r="85" spans="21:23" s="32" customFormat="1" x14ac:dyDescent="0.25">
      <c r="U85" s="33"/>
      <c r="W85" s="33"/>
    </row>
    <row r="86" spans="21:23" s="32" customFormat="1" x14ac:dyDescent="0.25">
      <c r="U86" s="33"/>
      <c r="W86" s="33"/>
    </row>
    <row r="87" spans="21:23" s="32" customFormat="1" x14ac:dyDescent="0.25">
      <c r="U87" s="33"/>
      <c r="W87" s="33"/>
    </row>
    <row r="88" spans="21:23" s="32" customFormat="1" x14ac:dyDescent="0.25">
      <c r="U88" s="33"/>
      <c r="W88" s="33"/>
    </row>
    <row r="89" spans="21:23" s="32" customFormat="1" x14ac:dyDescent="0.25">
      <c r="U89" s="33"/>
      <c r="W89" s="33"/>
    </row>
    <row r="90" spans="21:23" s="32" customFormat="1" x14ac:dyDescent="0.25">
      <c r="U90" s="33"/>
      <c r="W90" s="33"/>
    </row>
    <row r="91" spans="21:23" s="32" customFormat="1" x14ac:dyDescent="0.25">
      <c r="U91" s="33"/>
      <c r="W91" s="33"/>
    </row>
    <row r="92" spans="21:23" s="32" customFormat="1" x14ac:dyDescent="0.25">
      <c r="U92" s="33"/>
      <c r="W92" s="33"/>
    </row>
    <row r="93" spans="21:23" s="32" customFormat="1" x14ac:dyDescent="0.25">
      <c r="U93" s="33"/>
      <c r="W93" s="33"/>
    </row>
    <row r="94" spans="21:23" s="32" customFormat="1" x14ac:dyDescent="0.25">
      <c r="U94" s="33"/>
      <c r="W94" s="33"/>
    </row>
    <row r="95" spans="21:23" s="32" customFormat="1" x14ac:dyDescent="0.25">
      <c r="U95" s="33"/>
      <c r="W95" s="33"/>
    </row>
    <row r="96" spans="21:23" s="32" customFormat="1" x14ac:dyDescent="0.25">
      <c r="U96" s="33"/>
      <c r="W96" s="33"/>
    </row>
    <row r="97" spans="21:23" s="32" customFormat="1" x14ac:dyDescent="0.25">
      <c r="U97" s="33"/>
      <c r="W97" s="33"/>
    </row>
    <row r="98" spans="21:23" s="32" customFormat="1" x14ac:dyDescent="0.25">
      <c r="U98" s="33"/>
      <c r="W98" s="33"/>
    </row>
    <row r="99" spans="21:23" s="32" customFormat="1" x14ac:dyDescent="0.25">
      <c r="U99" s="33"/>
      <c r="W99" s="33"/>
    </row>
    <row r="100" spans="21:23" s="32" customFormat="1" x14ac:dyDescent="0.25">
      <c r="U100" s="33"/>
      <c r="W100" s="33"/>
    </row>
    <row r="101" spans="21:23" s="32" customFormat="1" x14ac:dyDescent="0.25">
      <c r="U101" s="33"/>
      <c r="W101" s="33"/>
    </row>
    <row r="102" spans="21:23" s="32" customFormat="1" x14ac:dyDescent="0.25">
      <c r="U102" s="33"/>
      <c r="W102" s="33"/>
    </row>
    <row r="103" spans="21:23" s="32" customFormat="1" x14ac:dyDescent="0.25">
      <c r="U103" s="33"/>
      <c r="W103" s="33"/>
    </row>
    <row r="104" spans="21:23" s="32" customFormat="1" x14ac:dyDescent="0.25">
      <c r="U104" s="33"/>
      <c r="W104" s="33"/>
    </row>
    <row r="105" spans="21:23" s="32" customFormat="1" x14ac:dyDescent="0.25">
      <c r="U105" s="33"/>
      <c r="W105" s="33"/>
    </row>
    <row r="106" spans="21:23" s="32" customFormat="1" x14ac:dyDescent="0.25">
      <c r="U106" s="33"/>
      <c r="W106" s="33"/>
    </row>
    <row r="107" spans="21:23" s="32" customFormat="1" x14ac:dyDescent="0.25">
      <c r="U107" s="33"/>
      <c r="W107" s="33"/>
    </row>
    <row r="108" spans="21:23" s="32" customFormat="1" x14ac:dyDescent="0.25">
      <c r="U108" s="33"/>
      <c r="W108" s="33"/>
    </row>
    <row r="109" spans="21:23" s="32" customFormat="1" x14ac:dyDescent="0.25">
      <c r="U109" s="33"/>
      <c r="W109" s="33"/>
    </row>
    <row r="110" spans="21:23" s="32" customFormat="1" x14ac:dyDescent="0.25">
      <c r="U110" s="33"/>
      <c r="W110" s="33"/>
    </row>
    <row r="111" spans="21:23" s="32" customFormat="1" x14ac:dyDescent="0.25">
      <c r="U111" s="33"/>
      <c r="W111" s="33"/>
    </row>
    <row r="112" spans="21:23" s="32" customFormat="1" x14ac:dyDescent="0.25">
      <c r="U112" s="33"/>
      <c r="W112" s="33"/>
    </row>
    <row r="113" spans="21:23" s="32" customFormat="1" x14ac:dyDescent="0.25">
      <c r="U113" s="33"/>
      <c r="W113" s="33"/>
    </row>
    <row r="114" spans="21:23" s="32" customFormat="1" x14ac:dyDescent="0.25">
      <c r="U114" s="33"/>
      <c r="W114" s="33"/>
    </row>
    <row r="115" spans="21:23" s="32" customFormat="1" x14ac:dyDescent="0.25">
      <c r="U115" s="33"/>
      <c r="W115" s="33"/>
    </row>
    <row r="116" spans="21:23" s="32" customFormat="1" x14ac:dyDescent="0.25">
      <c r="U116" s="33"/>
      <c r="W116" s="33"/>
    </row>
    <row r="117" spans="21:23" s="32" customFormat="1" x14ac:dyDescent="0.25">
      <c r="U117" s="33"/>
      <c r="W117" s="33"/>
    </row>
    <row r="118" spans="21:23" s="32" customFormat="1" x14ac:dyDescent="0.25">
      <c r="U118" s="33"/>
      <c r="W118" s="33"/>
    </row>
    <row r="119" spans="21:23" s="32" customFormat="1" x14ac:dyDescent="0.25">
      <c r="U119" s="33"/>
      <c r="W119" s="33"/>
    </row>
    <row r="120" spans="21:23" s="32" customFormat="1" x14ac:dyDescent="0.25">
      <c r="U120" s="33"/>
      <c r="W120" s="33"/>
    </row>
    <row r="121" spans="21:23" s="32" customFormat="1" x14ac:dyDescent="0.25">
      <c r="U121" s="33"/>
      <c r="W121" s="33"/>
    </row>
    <row r="122" spans="21:23" s="32" customFormat="1" x14ac:dyDescent="0.25">
      <c r="U122" s="33"/>
      <c r="W122" s="33"/>
    </row>
    <row r="123" spans="21:23" s="32" customFormat="1" x14ac:dyDescent="0.25">
      <c r="U123" s="33"/>
      <c r="W123" s="33"/>
    </row>
    <row r="124" spans="21:23" s="32" customFormat="1" x14ac:dyDescent="0.25">
      <c r="U124" s="33"/>
      <c r="W124" s="33"/>
    </row>
    <row r="125" spans="21:23" s="32" customFormat="1" x14ac:dyDescent="0.25">
      <c r="U125" s="33"/>
      <c r="W125" s="33"/>
    </row>
    <row r="126" spans="21:23" s="32" customFormat="1" x14ac:dyDescent="0.25">
      <c r="U126" s="33"/>
      <c r="W126" s="33"/>
    </row>
    <row r="127" spans="21:23" s="32" customFormat="1" x14ac:dyDescent="0.25">
      <c r="U127" s="33"/>
      <c r="W127" s="33"/>
    </row>
    <row r="128" spans="21:23" s="32" customFormat="1" x14ac:dyDescent="0.25">
      <c r="U128" s="33"/>
      <c r="W128" s="33"/>
    </row>
    <row r="129" spans="21:23" s="32" customFormat="1" x14ac:dyDescent="0.25">
      <c r="U129" s="33"/>
      <c r="W129" s="33"/>
    </row>
    <row r="130" spans="21:23" s="32" customFormat="1" x14ac:dyDescent="0.25">
      <c r="U130" s="33"/>
      <c r="W130" s="33"/>
    </row>
    <row r="131" spans="21:23" s="32" customFormat="1" x14ac:dyDescent="0.25">
      <c r="U131" s="33"/>
      <c r="W131" s="33"/>
    </row>
    <row r="132" spans="21:23" s="32" customFormat="1" x14ac:dyDescent="0.25">
      <c r="U132" s="33"/>
      <c r="W132" s="33"/>
    </row>
    <row r="133" spans="21:23" s="32" customFormat="1" x14ac:dyDescent="0.25">
      <c r="U133" s="33"/>
      <c r="W133" s="33"/>
    </row>
    <row r="134" spans="21:23" s="32" customFormat="1" x14ac:dyDescent="0.25">
      <c r="U134" s="33"/>
      <c r="W134" s="33"/>
    </row>
    <row r="135" spans="21:23" s="32" customFormat="1" x14ac:dyDescent="0.25">
      <c r="U135" s="33"/>
      <c r="W135" s="33"/>
    </row>
    <row r="136" spans="21:23" s="32" customFormat="1" x14ac:dyDescent="0.25">
      <c r="U136" s="33"/>
      <c r="W136" s="33"/>
    </row>
    <row r="137" spans="21:23" s="32" customFormat="1" x14ac:dyDescent="0.25">
      <c r="U137" s="33"/>
      <c r="W137" s="33"/>
    </row>
    <row r="138" spans="21:23" s="32" customFormat="1" x14ac:dyDescent="0.25">
      <c r="U138" s="33"/>
      <c r="W138" s="33"/>
    </row>
    <row r="139" spans="21:23" s="32" customFormat="1" x14ac:dyDescent="0.25">
      <c r="U139" s="33"/>
      <c r="W139" s="33"/>
    </row>
    <row r="140" spans="21:23" s="32" customFormat="1" x14ac:dyDescent="0.25">
      <c r="U140" s="33"/>
      <c r="W140" s="33"/>
    </row>
    <row r="141" spans="21:23" s="32" customFormat="1" x14ac:dyDescent="0.25">
      <c r="U141" s="33"/>
      <c r="W141" s="33"/>
    </row>
    <row r="142" spans="21:23" s="32" customFormat="1" x14ac:dyDescent="0.25">
      <c r="U142" s="33"/>
      <c r="W142" s="33"/>
    </row>
    <row r="143" spans="21:23" s="32" customFormat="1" x14ac:dyDescent="0.25">
      <c r="U143" s="33"/>
      <c r="W143" s="33"/>
    </row>
    <row r="144" spans="21:23" s="32" customFormat="1" x14ac:dyDescent="0.25">
      <c r="U144" s="33"/>
      <c r="W144" s="33"/>
    </row>
    <row r="145" spans="21:23" s="32" customFormat="1" x14ac:dyDescent="0.25">
      <c r="U145" s="33"/>
      <c r="W145" s="33"/>
    </row>
    <row r="146" spans="21:23" s="32" customFormat="1" x14ac:dyDescent="0.25">
      <c r="U146" s="33"/>
      <c r="W146" s="33"/>
    </row>
    <row r="147" spans="21:23" s="32" customFormat="1" x14ac:dyDescent="0.25">
      <c r="U147" s="33"/>
      <c r="W147" s="33"/>
    </row>
    <row r="148" spans="21:23" s="32" customFormat="1" x14ac:dyDescent="0.25">
      <c r="U148" s="33"/>
      <c r="W148" s="33"/>
    </row>
    <row r="149" spans="21:23" s="32" customFormat="1" x14ac:dyDescent="0.25">
      <c r="U149" s="33"/>
      <c r="W149" s="33"/>
    </row>
    <row r="150" spans="21:23" s="32" customFormat="1" x14ac:dyDescent="0.25">
      <c r="U150" s="33"/>
      <c r="W150" s="33"/>
    </row>
    <row r="151" spans="21:23" s="32" customFormat="1" x14ac:dyDescent="0.25">
      <c r="U151" s="33"/>
      <c r="W151" s="33"/>
    </row>
    <row r="152" spans="21:23" s="32" customFormat="1" x14ac:dyDescent="0.25">
      <c r="U152" s="33"/>
      <c r="W152" s="33"/>
    </row>
    <row r="153" spans="21:23" s="32" customFormat="1" x14ac:dyDescent="0.25">
      <c r="U153" s="33"/>
      <c r="W153" s="33"/>
    </row>
    <row r="154" spans="21:23" s="32" customFormat="1" x14ac:dyDescent="0.25">
      <c r="U154" s="33"/>
      <c r="W154" s="33"/>
    </row>
    <row r="155" spans="21:23" s="32" customFormat="1" x14ac:dyDescent="0.25">
      <c r="U155" s="33"/>
      <c r="W155" s="33"/>
    </row>
    <row r="156" spans="21:23" s="32" customFormat="1" x14ac:dyDescent="0.25">
      <c r="U156" s="33"/>
      <c r="W156" s="33"/>
    </row>
    <row r="157" spans="21:23" s="32" customFormat="1" x14ac:dyDescent="0.25">
      <c r="U157" s="33"/>
      <c r="W157" s="33"/>
    </row>
    <row r="158" spans="21:23" s="32" customFormat="1" x14ac:dyDescent="0.25">
      <c r="U158" s="33"/>
      <c r="W158" s="33"/>
    </row>
    <row r="159" spans="21:23" s="32" customFormat="1" x14ac:dyDescent="0.25">
      <c r="U159" s="33"/>
      <c r="W159" s="33"/>
    </row>
    <row r="160" spans="21:23" s="32" customFormat="1" x14ac:dyDescent="0.25">
      <c r="U160" s="33"/>
      <c r="W160" s="33"/>
    </row>
    <row r="161" spans="21:23" s="32" customFormat="1" x14ac:dyDescent="0.25">
      <c r="U161" s="33"/>
      <c r="W161" s="33"/>
    </row>
    <row r="162" spans="21:23" s="32" customFormat="1" x14ac:dyDescent="0.25">
      <c r="U162" s="33"/>
      <c r="W162" s="33"/>
    </row>
    <row r="163" spans="21:23" s="32" customFormat="1" x14ac:dyDescent="0.25">
      <c r="U163" s="33"/>
      <c r="W163" s="33"/>
    </row>
    <row r="164" spans="21:23" s="32" customFormat="1" x14ac:dyDescent="0.25">
      <c r="U164" s="33"/>
      <c r="W164" s="33"/>
    </row>
    <row r="165" spans="21:23" s="32" customFormat="1" x14ac:dyDescent="0.25">
      <c r="U165" s="33"/>
      <c r="W165" s="33"/>
    </row>
    <row r="166" spans="21:23" s="32" customFormat="1" x14ac:dyDescent="0.25">
      <c r="U166" s="33"/>
      <c r="W166" s="33"/>
    </row>
    <row r="167" spans="21:23" s="32" customFormat="1" x14ac:dyDescent="0.25">
      <c r="U167" s="33"/>
      <c r="W167" s="33"/>
    </row>
    <row r="168" spans="21:23" s="32" customFormat="1" x14ac:dyDescent="0.25">
      <c r="U168" s="33"/>
      <c r="W168" s="33"/>
    </row>
    <row r="169" spans="21:23" s="32" customFormat="1" x14ac:dyDescent="0.25">
      <c r="U169" s="33"/>
      <c r="W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90F7-D103-4B32-AB13-9A61815BB491}">
  <dimension ref="A1:AB16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W11" sqref="W11"/>
    </sheetView>
  </sheetViews>
  <sheetFormatPr defaultRowHeight="15" x14ac:dyDescent="0.25"/>
  <cols>
    <col min="1" max="2" width="9.140625" style="20"/>
    <col min="3" max="3" width="9.28515625" style="20" customWidth="1"/>
    <col min="4" max="5" width="10.42578125" style="20" customWidth="1"/>
    <col min="6" max="8" width="9.140625" style="20"/>
    <col min="9" max="9" width="10" style="20" bestFit="1" customWidth="1"/>
    <col min="10" max="10" width="11.28515625" style="20" customWidth="1"/>
    <col min="11" max="11" width="10.85546875" style="20" customWidth="1"/>
    <col min="12" max="12" width="11.5703125" style="20" customWidth="1"/>
    <col min="13" max="21" width="9.140625" style="20"/>
    <col min="22" max="22" width="9.140625" style="28"/>
    <col min="23" max="23" width="10.140625" style="20" customWidth="1"/>
    <col min="24" max="24" width="11.42578125" style="20" customWidth="1"/>
    <col min="25" max="25" width="11.28515625" style="20" customWidth="1"/>
    <col min="26" max="26" width="9.85546875" style="20" customWidth="1"/>
    <col min="27" max="27" width="11.5703125" style="20" customWidth="1"/>
    <col min="28" max="28" width="11.140625" style="20" customWidth="1"/>
    <col min="29" max="16384" width="9.140625" style="20"/>
  </cols>
  <sheetData>
    <row r="1" spans="1:28" x14ac:dyDescent="0.25">
      <c r="A1" s="44" t="s">
        <v>79</v>
      </c>
    </row>
    <row r="2" spans="1:28" ht="57" customHeight="1" x14ac:dyDescent="0.25">
      <c r="A2" s="18" t="s">
        <v>0</v>
      </c>
      <c r="B2" s="18" t="s">
        <v>1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  <c r="N2" s="18" t="s">
        <v>2</v>
      </c>
      <c r="O2" s="18" t="s">
        <v>3</v>
      </c>
      <c r="P2" s="18" t="s">
        <v>4</v>
      </c>
      <c r="Q2" s="18" t="s">
        <v>5</v>
      </c>
      <c r="R2" s="18" t="s">
        <v>6</v>
      </c>
      <c r="S2" s="18" t="s">
        <v>7</v>
      </c>
      <c r="T2" s="18" t="s">
        <v>8</v>
      </c>
      <c r="U2" s="18" t="s">
        <v>9</v>
      </c>
      <c r="V2" s="19"/>
      <c r="W2" s="18" t="s">
        <v>88</v>
      </c>
      <c r="X2" s="18" t="s">
        <v>89</v>
      </c>
      <c r="Y2" s="18" t="s">
        <v>37</v>
      </c>
      <c r="Z2" s="18" t="s">
        <v>38</v>
      </c>
      <c r="AA2" s="18" t="s">
        <v>99</v>
      </c>
      <c r="AB2" s="18" t="s">
        <v>100</v>
      </c>
    </row>
    <row r="3" spans="1:28" x14ac:dyDescent="0.25">
      <c r="A3" s="21" t="s">
        <v>57</v>
      </c>
      <c r="B3" s="35">
        <v>19</v>
      </c>
      <c r="C3" s="21">
        <f>B3-E3-F3</f>
        <v>19</v>
      </c>
      <c r="D3" s="21">
        <f>B3-C3</f>
        <v>0</v>
      </c>
      <c r="E3" s="21">
        <f>SUM(M3:U3)</f>
        <v>0</v>
      </c>
      <c r="F3" s="35">
        <v>0</v>
      </c>
      <c r="G3" s="22">
        <f>C3/B3</f>
        <v>1</v>
      </c>
      <c r="H3" s="22">
        <f>D3/B3</f>
        <v>0</v>
      </c>
      <c r="I3" s="22">
        <f>E3/B3</f>
        <v>0</v>
      </c>
      <c r="J3" s="23" t="e">
        <f>E3/D3</f>
        <v>#DIV/0!</v>
      </c>
      <c r="K3" s="22">
        <f>F3/B3</f>
        <v>0</v>
      </c>
      <c r="L3" s="23" t="e">
        <f>F3/D3</f>
        <v>#DIV/0!</v>
      </c>
      <c r="M3" s="36"/>
      <c r="N3" s="37"/>
      <c r="O3" s="37"/>
      <c r="P3" s="37"/>
      <c r="Q3" s="37"/>
      <c r="R3" s="37"/>
      <c r="S3" s="37"/>
      <c r="T3" s="37"/>
      <c r="U3" s="37"/>
      <c r="V3" s="24"/>
      <c r="W3" s="21">
        <f>SUM(M3:Q3)</f>
        <v>0</v>
      </c>
      <c r="X3" s="17">
        <v>0</v>
      </c>
      <c r="Y3" s="24">
        <f>W3+X3</f>
        <v>0</v>
      </c>
      <c r="Z3" s="22"/>
      <c r="AA3" s="38"/>
      <c r="AB3" s="38"/>
    </row>
    <row r="4" spans="1:28" x14ac:dyDescent="0.25">
      <c r="A4" s="21" t="s">
        <v>13</v>
      </c>
      <c r="B4" s="35">
        <v>22</v>
      </c>
      <c r="C4" s="21">
        <f t="shared" ref="C4:C13" si="0">B4-E4-F4</f>
        <v>22</v>
      </c>
      <c r="D4" s="21">
        <f t="shared" ref="D4:D13" si="1">B4-C4</f>
        <v>0</v>
      </c>
      <c r="E4" s="21">
        <f t="shared" ref="E4:E13" si="2">SUM(M4:U4)</f>
        <v>0</v>
      </c>
      <c r="F4" s="35">
        <v>0</v>
      </c>
      <c r="G4" s="22">
        <f t="shared" ref="G4:G13" si="3">C4/B4</f>
        <v>1</v>
      </c>
      <c r="H4" s="22">
        <f t="shared" ref="H4:H13" si="4">D4/B4</f>
        <v>0</v>
      </c>
      <c r="I4" s="22">
        <f t="shared" ref="I4:I13" si="5">E4/B4</f>
        <v>0</v>
      </c>
      <c r="J4" s="23" t="e">
        <f t="shared" ref="J4:J13" si="6">E4/D4</f>
        <v>#DIV/0!</v>
      </c>
      <c r="K4" s="22">
        <f t="shared" ref="K4:K13" si="7">F4/B4</f>
        <v>0</v>
      </c>
      <c r="L4" s="23" t="e">
        <f t="shared" ref="L4:L13" si="8">F4/D4</f>
        <v>#DIV/0!</v>
      </c>
      <c r="M4" s="35"/>
      <c r="N4" s="36"/>
      <c r="O4" s="37"/>
      <c r="P4" s="37"/>
      <c r="Q4" s="37"/>
      <c r="R4" s="37"/>
      <c r="S4" s="37"/>
      <c r="T4" s="37"/>
      <c r="U4" s="37"/>
      <c r="V4" s="24"/>
      <c r="W4" s="21">
        <f t="shared" ref="W4:W13" si="9">SUM(M4:Q4)</f>
        <v>0</v>
      </c>
      <c r="X4" s="17">
        <v>0</v>
      </c>
      <c r="Y4" s="24">
        <f t="shared" ref="Y4:Y13" si="10">W4+X4</f>
        <v>0</v>
      </c>
      <c r="Z4" s="22"/>
      <c r="AA4" s="38">
        <v>4</v>
      </c>
      <c r="AB4" s="38"/>
    </row>
    <row r="5" spans="1:28" x14ac:dyDescent="0.25">
      <c r="A5" s="25" t="s">
        <v>14</v>
      </c>
      <c r="B5" s="35">
        <v>18</v>
      </c>
      <c r="C5" s="21">
        <f t="shared" si="0"/>
        <v>17</v>
      </c>
      <c r="D5" s="21">
        <f t="shared" si="1"/>
        <v>1</v>
      </c>
      <c r="E5" s="21">
        <f t="shared" si="2"/>
        <v>0</v>
      </c>
      <c r="F5" s="35">
        <v>1</v>
      </c>
      <c r="G5" s="22">
        <f t="shared" si="3"/>
        <v>0.94444444444444442</v>
      </c>
      <c r="H5" s="22">
        <f t="shared" si="4"/>
        <v>5.5555555555555552E-2</v>
      </c>
      <c r="I5" s="22">
        <f t="shared" si="5"/>
        <v>0</v>
      </c>
      <c r="J5" s="23">
        <f t="shared" si="6"/>
        <v>0</v>
      </c>
      <c r="K5" s="22">
        <f t="shared" si="7"/>
        <v>5.5555555555555552E-2</v>
      </c>
      <c r="L5" s="23">
        <f t="shared" si="8"/>
        <v>1</v>
      </c>
      <c r="M5" s="35"/>
      <c r="N5" s="35"/>
      <c r="O5" s="36"/>
      <c r="P5" s="37"/>
      <c r="Q5" s="37"/>
      <c r="R5" s="37"/>
      <c r="S5" s="37"/>
      <c r="T5" s="37"/>
      <c r="U5" s="37"/>
      <c r="V5" s="24"/>
      <c r="W5" s="21">
        <f t="shared" si="9"/>
        <v>0</v>
      </c>
      <c r="X5" s="17">
        <v>0</v>
      </c>
      <c r="Y5" s="24">
        <f t="shared" si="10"/>
        <v>0</v>
      </c>
      <c r="Z5" s="22"/>
      <c r="AA5" s="38">
        <v>1</v>
      </c>
      <c r="AB5" s="38"/>
    </row>
    <row r="6" spans="1:28" x14ac:dyDescent="0.25">
      <c r="A6" s="25" t="s">
        <v>15</v>
      </c>
      <c r="B6" s="35">
        <v>12</v>
      </c>
      <c r="C6" s="21">
        <f t="shared" si="0"/>
        <v>12</v>
      </c>
      <c r="D6" s="21">
        <f t="shared" si="1"/>
        <v>0</v>
      </c>
      <c r="E6" s="21">
        <f t="shared" si="2"/>
        <v>0</v>
      </c>
      <c r="F6" s="35">
        <v>0</v>
      </c>
      <c r="G6" s="22">
        <f t="shared" si="3"/>
        <v>1</v>
      </c>
      <c r="H6" s="22">
        <f t="shared" si="4"/>
        <v>0</v>
      </c>
      <c r="I6" s="22">
        <f t="shared" si="5"/>
        <v>0</v>
      </c>
      <c r="J6" s="23" t="e">
        <f t="shared" si="6"/>
        <v>#DIV/0!</v>
      </c>
      <c r="K6" s="22">
        <f t="shared" si="7"/>
        <v>0</v>
      </c>
      <c r="L6" s="23" t="e">
        <f t="shared" si="8"/>
        <v>#DIV/0!</v>
      </c>
      <c r="M6" s="35"/>
      <c r="N6" s="35"/>
      <c r="O6" s="35"/>
      <c r="P6" s="36"/>
      <c r="Q6" s="37"/>
      <c r="R6" s="37"/>
      <c r="S6" s="37"/>
      <c r="T6" s="37"/>
      <c r="U6" s="37"/>
      <c r="V6" s="24"/>
      <c r="W6" s="21">
        <f t="shared" si="9"/>
        <v>0</v>
      </c>
      <c r="X6" s="17">
        <v>0</v>
      </c>
      <c r="Y6" s="24">
        <f t="shared" si="10"/>
        <v>0</v>
      </c>
      <c r="Z6" s="22"/>
      <c r="AA6" s="38">
        <v>2</v>
      </c>
      <c r="AB6" s="38"/>
    </row>
    <row r="7" spans="1:28" x14ac:dyDescent="0.25">
      <c r="A7" s="25" t="s">
        <v>16</v>
      </c>
      <c r="B7" s="35">
        <v>22</v>
      </c>
      <c r="C7" s="21">
        <f t="shared" si="0"/>
        <v>14</v>
      </c>
      <c r="D7" s="21">
        <f t="shared" si="1"/>
        <v>8</v>
      </c>
      <c r="E7" s="21">
        <f t="shared" si="2"/>
        <v>2</v>
      </c>
      <c r="F7" s="35">
        <v>6</v>
      </c>
      <c r="G7" s="22">
        <f t="shared" si="3"/>
        <v>0.63636363636363635</v>
      </c>
      <c r="H7" s="22">
        <f t="shared" si="4"/>
        <v>0.36363636363636365</v>
      </c>
      <c r="I7" s="22">
        <f t="shared" si="5"/>
        <v>9.0909090909090912E-2</v>
      </c>
      <c r="J7" s="23">
        <f t="shared" si="6"/>
        <v>0.25</v>
      </c>
      <c r="K7" s="22">
        <f t="shared" si="7"/>
        <v>0.27272727272727271</v>
      </c>
      <c r="L7" s="23">
        <f t="shared" si="8"/>
        <v>0.75</v>
      </c>
      <c r="M7" s="35"/>
      <c r="N7" s="35"/>
      <c r="O7" s="35"/>
      <c r="P7" s="35">
        <v>1</v>
      </c>
      <c r="Q7" s="36">
        <v>1</v>
      </c>
      <c r="R7" s="37"/>
      <c r="S7" s="37"/>
      <c r="T7" s="37"/>
      <c r="U7" s="37"/>
      <c r="V7" s="24"/>
      <c r="W7" s="21">
        <f t="shared" si="9"/>
        <v>2</v>
      </c>
      <c r="X7" s="17">
        <v>0</v>
      </c>
      <c r="Y7" s="24">
        <f t="shared" si="10"/>
        <v>2</v>
      </c>
      <c r="Z7" s="22">
        <f t="shared" ref="Z7:Z13" si="11">(W7+X7)/B7</f>
        <v>9.0909090909090912E-2</v>
      </c>
      <c r="AA7" s="38">
        <v>2</v>
      </c>
      <c r="AB7" s="38"/>
    </row>
    <row r="8" spans="1:28" x14ac:dyDescent="0.25">
      <c r="A8" s="25" t="s">
        <v>17</v>
      </c>
      <c r="B8" s="35">
        <v>31</v>
      </c>
      <c r="C8" s="21">
        <f t="shared" si="0"/>
        <v>23</v>
      </c>
      <c r="D8" s="21">
        <f t="shared" si="1"/>
        <v>8</v>
      </c>
      <c r="E8" s="21">
        <f t="shared" si="2"/>
        <v>4</v>
      </c>
      <c r="F8" s="35">
        <v>4</v>
      </c>
      <c r="G8" s="22">
        <f t="shared" si="3"/>
        <v>0.74193548387096775</v>
      </c>
      <c r="H8" s="22">
        <f t="shared" si="4"/>
        <v>0.25806451612903225</v>
      </c>
      <c r="I8" s="22">
        <f t="shared" si="5"/>
        <v>0.12903225806451613</v>
      </c>
      <c r="J8" s="23">
        <f t="shared" si="6"/>
        <v>0.5</v>
      </c>
      <c r="K8" s="22">
        <f t="shared" si="7"/>
        <v>0.12903225806451613</v>
      </c>
      <c r="L8" s="23">
        <f t="shared" si="8"/>
        <v>0.5</v>
      </c>
      <c r="M8" s="35"/>
      <c r="N8" s="35"/>
      <c r="O8" s="35"/>
      <c r="P8" s="35">
        <v>2</v>
      </c>
      <c r="Q8" s="35">
        <v>1</v>
      </c>
      <c r="R8" s="36">
        <v>1</v>
      </c>
      <c r="S8" s="37"/>
      <c r="T8" s="37"/>
      <c r="U8" s="37"/>
      <c r="V8" s="24"/>
      <c r="W8" s="21">
        <f t="shared" si="9"/>
        <v>3</v>
      </c>
      <c r="X8" s="17">
        <v>0</v>
      </c>
      <c r="Y8" s="24">
        <f t="shared" si="10"/>
        <v>3</v>
      </c>
      <c r="Z8" s="22">
        <f t="shared" si="11"/>
        <v>9.6774193548387094E-2</v>
      </c>
      <c r="AA8" s="38">
        <v>1</v>
      </c>
      <c r="AB8" s="38" t="s">
        <v>59</v>
      </c>
    </row>
    <row r="9" spans="1:28" x14ac:dyDescent="0.25">
      <c r="A9" s="25" t="s">
        <v>18</v>
      </c>
      <c r="B9" s="35">
        <v>22</v>
      </c>
      <c r="C9" s="21">
        <f t="shared" si="0"/>
        <v>14</v>
      </c>
      <c r="D9" s="21">
        <f t="shared" si="1"/>
        <v>8</v>
      </c>
      <c r="E9" s="21">
        <f t="shared" si="2"/>
        <v>3</v>
      </c>
      <c r="F9" s="35">
        <v>5</v>
      </c>
      <c r="G9" s="22">
        <f t="shared" si="3"/>
        <v>0.63636363636363635</v>
      </c>
      <c r="H9" s="22">
        <f t="shared" si="4"/>
        <v>0.36363636363636365</v>
      </c>
      <c r="I9" s="22">
        <f t="shared" si="5"/>
        <v>0.13636363636363635</v>
      </c>
      <c r="J9" s="23">
        <f t="shared" si="6"/>
        <v>0.375</v>
      </c>
      <c r="K9" s="22">
        <f t="shared" si="7"/>
        <v>0.22727272727272727</v>
      </c>
      <c r="L9" s="23">
        <f t="shared" si="8"/>
        <v>0.625</v>
      </c>
      <c r="M9" s="35"/>
      <c r="N9" s="35">
        <v>1</v>
      </c>
      <c r="O9" s="35"/>
      <c r="P9" s="35"/>
      <c r="Q9" s="35">
        <v>1</v>
      </c>
      <c r="R9" s="35">
        <v>1</v>
      </c>
      <c r="S9" s="36"/>
      <c r="T9" s="37"/>
      <c r="U9" s="37"/>
      <c r="V9" s="24"/>
      <c r="W9" s="21">
        <f t="shared" si="9"/>
        <v>2</v>
      </c>
      <c r="X9" s="17">
        <v>0</v>
      </c>
      <c r="Y9" s="24">
        <f t="shared" si="10"/>
        <v>2</v>
      </c>
      <c r="Z9" s="22">
        <f t="shared" si="11"/>
        <v>9.0909090909090912E-2</v>
      </c>
      <c r="AA9" s="38">
        <v>2</v>
      </c>
      <c r="AB9" s="38" t="s">
        <v>59</v>
      </c>
    </row>
    <row r="10" spans="1:28" x14ac:dyDescent="0.25">
      <c r="A10" s="25" t="s">
        <v>19</v>
      </c>
      <c r="B10" s="35">
        <v>16</v>
      </c>
      <c r="C10" s="21">
        <f t="shared" si="0"/>
        <v>11</v>
      </c>
      <c r="D10" s="21">
        <f t="shared" si="1"/>
        <v>5</v>
      </c>
      <c r="E10" s="21">
        <f t="shared" si="2"/>
        <v>1</v>
      </c>
      <c r="F10" s="35">
        <v>4</v>
      </c>
      <c r="G10" s="22">
        <f t="shared" si="3"/>
        <v>0.6875</v>
      </c>
      <c r="H10" s="22">
        <f t="shared" si="4"/>
        <v>0.3125</v>
      </c>
      <c r="I10" s="22">
        <f t="shared" si="5"/>
        <v>6.25E-2</v>
      </c>
      <c r="J10" s="23">
        <f t="shared" si="6"/>
        <v>0.2</v>
      </c>
      <c r="K10" s="22">
        <f t="shared" si="7"/>
        <v>0.25</v>
      </c>
      <c r="L10" s="23">
        <f t="shared" si="8"/>
        <v>0.8</v>
      </c>
      <c r="M10" s="35"/>
      <c r="N10" s="35"/>
      <c r="O10" s="35"/>
      <c r="P10" s="35"/>
      <c r="Q10" s="35"/>
      <c r="R10" s="35"/>
      <c r="S10" s="35">
        <v>1</v>
      </c>
      <c r="T10" s="36"/>
      <c r="U10" s="37"/>
      <c r="V10" s="24"/>
      <c r="W10" s="21">
        <f>SUM(M10:Q10)</f>
        <v>0</v>
      </c>
      <c r="X10" s="17">
        <v>0</v>
      </c>
      <c r="Y10" s="24">
        <f t="shared" si="10"/>
        <v>0</v>
      </c>
      <c r="Z10" s="22">
        <f t="shared" si="11"/>
        <v>0</v>
      </c>
      <c r="AA10" s="38">
        <v>1</v>
      </c>
      <c r="AB10" s="38"/>
    </row>
    <row r="11" spans="1:28" x14ac:dyDescent="0.25">
      <c r="A11" s="25" t="s">
        <v>20</v>
      </c>
      <c r="B11" s="35">
        <v>27</v>
      </c>
      <c r="C11" s="21">
        <f t="shared" si="0"/>
        <v>9</v>
      </c>
      <c r="D11" s="21">
        <f t="shared" si="1"/>
        <v>18</v>
      </c>
      <c r="E11" s="21">
        <f t="shared" si="2"/>
        <v>4</v>
      </c>
      <c r="F11" s="35">
        <v>14</v>
      </c>
      <c r="G11" s="22">
        <f t="shared" si="3"/>
        <v>0.33333333333333331</v>
      </c>
      <c r="H11" s="22">
        <f t="shared" si="4"/>
        <v>0.66666666666666663</v>
      </c>
      <c r="I11" s="22">
        <f t="shared" si="5"/>
        <v>0.14814814814814814</v>
      </c>
      <c r="J11" s="23">
        <f t="shared" si="6"/>
        <v>0.22222222222222221</v>
      </c>
      <c r="K11" s="22">
        <f t="shared" si="7"/>
        <v>0.51851851851851849</v>
      </c>
      <c r="L11" s="23">
        <f t="shared" si="8"/>
        <v>0.77777777777777779</v>
      </c>
      <c r="M11" s="35"/>
      <c r="N11" s="35"/>
      <c r="O11" s="35"/>
      <c r="P11" s="35"/>
      <c r="Q11" s="35"/>
      <c r="R11" s="35"/>
      <c r="S11" s="35">
        <v>2</v>
      </c>
      <c r="T11" s="35">
        <v>2</v>
      </c>
      <c r="U11" s="36"/>
      <c r="V11" s="24"/>
      <c r="W11" s="21">
        <f t="shared" si="9"/>
        <v>0</v>
      </c>
      <c r="X11" s="17">
        <v>0</v>
      </c>
      <c r="Y11" s="24">
        <f t="shared" si="10"/>
        <v>0</v>
      </c>
      <c r="Z11" s="22">
        <f t="shared" si="11"/>
        <v>0</v>
      </c>
      <c r="AA11" s="38"/>
      <c r="AB11" s="38"/>
    </row>
    <row r="12" spans="1:28" x14ac:dyDescent="0.25">
      <c r="A12" s="25" t="s">
        <v>21</v>
      </c>
      <c r="B12" s="35">
        <v>15</v>
      </c>
      <c r="C12" s="21">
        <f t="shared" si="0"/>
        <v>4</v>
      </c>
      <c r="D12" s="21">
        <f t="shared" si="1"/>
        <v>11</v>
      </c>
      <c r="E12" s="21">
        <f t="shared" si="2"/>
        <v>6</v>
      </c>
      <c r="F12" s="35">
        <v>5</v>
      </c>
      <c r="G12" s="22">
        <f t="shared" si="3"/>
        <v>0.26666666666666666</v>
      </c>
      <c r="H12" s="22">
        <f t="shared" si="4"/>
        <v>0.73333333333333328</v>
      </c>
      <c r="I12" s="22">
        <f t="shared" si="5"/>
        <v>0.4</v>
      </c>
      <c r="J12" s="23">
        <f t="shared" si="6"/>
        <v>0.54545454545454541</v>
      </c>
      <c r="K12" s="22">
        <f t="shared" si="7"/>
        <v>0.33333333333333331</v>
      </c>
      <c r="L12" s="23">
        <f t="shared" si="8"/>
        <v>0.45454545454545453</v>
      </c>
      <c r="M12" s="35"/>
      <c r="N12" s="35"/>
      <c r="O12" s="35">
        <v>1</v>
      </c>
      <c r="P12" s="35">
        <v>1</v>
      </c>
      <c r="Q12" s="35"/>
      <c r="R12" s="35">
        <v>2</v>
      </c>
      <c r="S12" s="35"/>
      <c r="T12" s="35">
        <v>1</v>
      </c>
      <c r="U12" s="35">
        <v>1</v>
      </c>
      <c r="V12" s="24"/>
      <c r="W12" s="21">
        <f t="shared" si="9"/>
        <v>2</v>
      </c>
      <c r="X12" s="17">
        <v>0</v>
      </c>
      <c r="Y12" s="24">
        <f t="shared" si="10"/>
        <v>2</v>
      </c>
      <c r="Z12" s="22">
        <f t="shared" si="11"/>
        <v>0.13333333333333333</v>
      </c>
      <c r="AA12" s="38"/>
      <c r="AB12" s="38"/>
    </row>
    <row r="13" spans="1:28" x14ac:dyDescent="0.25">
      <c r="A13" s="26" t="s">
        <v>22</v>
      </c>
      <c r="B13" s="35">
        <v>20</v>
      </c>
      <c r="C13" s="21">
        <f t="shared" si="0"/>
        <v>0</v>
      </c>
      <c r="D13" s="21">
        <f t="shared" si="1"/>
        <v>20</v>
      </c>
      <c r="E13" s="21">
        <f t="shared" si="2"/>
        <v>6</v>
      </c>
      <c r="F13" s="35">
        <v>14</v>
      </c>
      <c r="G13" s="22">
        <f t="shared" si="3"/>
        <v>0</v>
      </c>
      <c r="H13" s="22">
        <f t="shared" si="4"/>
        <v>1</v>
      </c>
      <c r="I13" s="22">
        <f t="shared" si="5"/>
        <v>0.3</v>
      </c>
      <c r="J13" s="23">
        <f t="shared" si="6"/>
        <v>0.3</v>
      </c>
      <c r="K13" s="22">
        <f t="shared" si="7"/>
        <v>0.7</v>
      </c>
      <c r="L13" s="23">
        <f t="shared" si="8"/>
        <v>0.7</v>
      </c>
      <c r="M13" s="35"/>
      <c r="N13" s="35"/>
      <c r="O13" s="35"/>
      <c r="P13" s="35"/>
      <c r="Q13" s="35">
        <v>1</v>
      </c>
      <c r="R13" s="35">
        <v>1</v>
      </c>
      <c r="S13" s="35">
        <v>1</v>
      </c>
      <c r="T13" s="35">
        <v>1</v>
      </c>
      <c r="U13" s="35">
        <v>2</v>
      </c>
      <c r="V13" s="24"/>
      <c r="W13" s="21">
        <f t="shared" si="9"/>
        <v>1</v>
      </c>
      <c r="X13" s="17">
        <v>0</v>
      </c>
      <c r="Y13" s="24">
        <f t="shared" si="10"/>
        <v>1</v>
      </c>
      <c r="Z13" s="22">
        <f t="shared" si="11"/>
        <v>0.05</v>
      </c>
      <c r="AA13" s="38"/>
      <c r="AB13" s="38" t="s">
        <v>59</v>
      </c>
    </row>
    <row r="14" spans="1:28" x14ac:dyDescent="0.25">
      <c r="B14" s="27"/>
      <c r="F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8"/>
      <c r="AA14" s="27"/>
      <c r="AB14" s="27"/>
    </row>
    <row r="15" spans="1:28" s="30" customFormat="1" ht="15.75" x14ac:dyDescent="0.25">
      <c r="A15" s="29" t="s">
        <v>40</v>
      </c>
      <c r="V15" s="31"/>
    </row>
    <row r="16" spans="1:28" s="30" customFormat="1" ht="15" customHeight="1" x14ac:dyDescent="0.25">
      <c r="A16" s="47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V16" s="31"/>
    </row>
    <row r="17" spans="1:22" s="30" customFormat="1" ht="15" customHeight="1" x14ac:dyDescent="0.25">
      <c r="A17" s="47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V17" s="31"/>
    </row>
    <row r="18" spans="1:22" s="30" customFormat="1" ht="15" customHeight="1" x14ac:dyDescent="0.25">
      <c r="A18" s="47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V18" s="31"/>
    </row>
    <row r="19" spans="1:22" s="30" customFormat="1" ht="15" customHeight="1" x14ac:dyDescent="0.25">
      <c r="A19" s="47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31"/>
    </row>
    <row r="20" spans="1:22" s="30" customFormat="1" ht="1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31"/>
    </row>
    <row r="21" spans="1:22" s="30" customFormat="1" ht="15" customHeight="1" x14ac:dyDescent="0.25">
      <c r="A21" s="47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31"/>
    </row>
    <row r="22" spans="1:22" s="30" customFormat="1" ht="15" customHeight="1" x14ac:dyDescent="0.25">
      <c r="A22" s="47" t="s">
        <v>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V22" s="31"/>
    </row>
    <row r="23" spans="1:22" s="30" customFormat="1" ht="30" customHeight="1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V23" s="31"/>
    </row>
    <row r="24" spans="1:22" s="30" customFormat="1" ht="15" customHeight="1" x14ac:dyDescent="0.25">
      <c r="A24" s="47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31"/>
    </row>
    <row r="25" spans="1:22" s="30" customFormat="1" ht="30" customHeight="1" x14ac:dyDescent="0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1"/>
    </row>
    <row r="26" spans="1:22" s="30" customFormat="1" ht="15" customHeight="1" x14ac:dyDescent="0.25">
      <c r="A26" s="47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1"/>
    </row>
    <row r="27" spans="1:22" s="30" customFormat="1" ht="15" customHeight="1" x14ac:dyDescent="0.25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1"/>
    </row>
    <row r="28" spans="1:22" s="30" customFormat="1" ht="15" customHeight="1" x14ac:dyDescent="0.25">
      <c r="A28" s="47" t="s">
        <v>91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1"/>
    </row>
    <row r="29" spans="1:22" s="30" customFormat="1" ht="27.75" customHeight="1" x14ac:dyDescent="0.2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31"/>
    </row>
    <row r="30" spans="1:22" s="30" customFormat="1" ht="31.5" customHeight="1" x14ac:dyDescent="0.25">
      <c r="A30" s="47" t="s">
        <v>93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31"/>
    </row>
    <row r="31" spans="1:22" s="30" customFormat="1" ht="15" customHeight="1" x14ac:dyDescent="0.25">
      <c r="A31" s="47" t="s">
        <v>101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2" s="30" customFormat="1" ht="30" customHeight="1" x14ac:dyDescent="0.25">
      <c r="A32" s="47" t="s">
        <v>102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22" s="30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V33" s="31"/>
    </row>
    <row r="34" spans="1:22" s="32" customFormat="1" x14ac:dyDescent="0.25">
      <c r="A34" s="34" t="s">
        <v>23</v>
      </c>
      <c r="V34" s="33"/>
    </row>
    <row r="35" spans="1:22" s="32" customFormat="1" x14ac:dyDescent="0.25">
      <c r="V35" s="33"/>
    </row>
    <row r="36" spans="1:22" s="32" customFormat="1" x14ac:dyDescent="0.25">
      <c r="V36" s="33"/>
    </row>
    <row r="37" spans="1:22" s="32" customFormat="1" x14ac:dyDescent="0.25">
      <c r="V37" s="33"/>
    </row>
    <row r="38" spans="1:22" s="32" customFormat="1" x14ac:dyDescent="0.25">
      <c r="V38" s="33"/>
    </row>
    <row r="39" spans="1:22" s="32" customFormat="1" x14ac:dyDescent="0.25">
      <c r="V39" s="33"/>
    </row>
    <row r="40" spans="1:22" s="32" customFormat="1" x14ac:dyDescent="0.25">
      <c r="V40" s="33"/>
    </row>
    <row r="41" spans="1:22" s="32" customFormat="1" x14ac:dyDescent="0.25">
      <c r="V41" s="33"/>
    </row>
    <row r="42" spans="1:22" s="32" customFormat="1" x14ac:dyDescent="0.25">
      <c r="V42" s="33"/>
    </row>
    <row r="43" spans="1:22" s="32" customFormat="1" x14ac:dyDescent="0.25">
      <c r="V43" s="33"/>
    </row>
    <row r="44" spans="1:22" s="32" customFormat="1" x14ac:dyDescent="0.25">
      <c r="V44" s="33"/>
    </row>
    <row r="45" spans="1:22" s="32" customFormat="1" x14ac:dyDescent="0.25">
      <c r="V45" s="33"/>
    </row>
    <row r="46" spans="1:22" s="32" customFormat="1" x14ac:dyDescent="0.25">
      <c r="V46" s="33"/>
    </row>
    <row r="47" spans="1:22" s="32" customFormat="1" x14ac:dyDescent="0.25">
      <c r="V47" s="33"/>
    </row>
    <row r="48" spans="1:22" s="32" customFormat="1" x14ac:dyDescent="0.25">
      <c r="V48" s="33"/>
    </row>
    <row r="49" spans="22:22" s="32" customFormat="1" x14ac:dyDescent="0.25">
      <c r="V49" s="33"/>
    </row>
    <row r="50" spans="22:22" s="32" customFormat="1" x14ac:dyDescent="0.25">
      <c r="V50" s="33"/>
    </row>
    <row r="51" spans="22:22" s="32" customFormat="1" x14ac:dyDescent="0.25">
      <c r="V51" s="33"/>
    </row>
    <row r="52" spans="22:22" s="32" customFormat="1" x14ac:dyDescent="0.25">
      <c r="V52" s="33"/>
    </row>
    <row r="53" spans="22:22" s="32" customFormat="1" x14ac:dyDescent="0.25">
      <c r="V53" s="33"/>
    </row>
    <row r="54" spans="22:22" s="32" customFormat="1" x14ac:dyDescent="0.25">
      <c r="V54" s="33"/>
    </row>
    <row r="55" spans="22:22" s="32" customFormat="1" x14ac:dyDescent="0.25">
      <c r="V55" s="33"/>
    </row>
    <row r="56" spans="22:22" s="32" customFormat="1" x14ac:dyDescent="0.25">
      <c r="V56" s="33"/>
    </row>
    <row r="57" spans="22:22" s="32" customFormat="1" x14ac:dyDescent="0.25">
      <c r="V57" s="33"/>
    </row>
    <row r="58" spans="22:22" s="32" customFormat="1" x14ac:dyDescent="0.25">
      <c r="V58" s="33"/>
    </row>
    <row r="59" spans="22:22" s="32" customFormat="1" x14ac:dyDescent="0.25">
      <c r="V59" s="33"/>
    </row>
    <row r="60" spans="22:22" s="32" customFormat="1" x14ac:dyDescent="0.25">
      <c r="V60" s="33"/>
    </row>
    <row r="61" spans="22:22" s="32" customFormat="1" x14ac:dyDescent="0.25">
      <c r="V61" s="33"/>
    </row>
    <row r="62" spans="22:22" s="32" customFormat="1" x14ac:dyDescent="0.25">
      <c r="V62" s="33"/>
    </row>
    <row r="63" spans="22:22" s="32" customFormat="1" x14ac:dyDescent="0.25">
      <c r="V63" s="33"/>
    </row>
    <row r="64" spans="22:22" s="32" customFormat="1" x14ac:dyDescent="0.25">
      <c r="V64" s="33"/>
    </row>
    <row r="65" spans="22:22" s="32" customFormat="1" x14ac:dyDescent="0.25">
      <c r="V65" s="33"/>
    </row>
    <row r="66" spans="22:22" s="32" customFormat="1" x14ac:dyDescent="0.25">
      <c r="V66" s="33"/>
    </row>
    <row r="67" spans="22:22" s="32" customFormat="1" x14ac:dyDescent="0.25">
      <c r="V67" s="33"/>
    </row>
    <row r="68" spans="22:22" s="32" customFormat="1" x14ac:dyDescent="0.25">
      <c r="V68" s="33"/>
    </row>
    <row r="69" spans="22:22" s="32" customFormat="1" x14ac:dyDescent="0.25">
      <c r="V69" s="33"/>
    </row>
    <row r="70" spans="22:22" s="32" customFormat="1" x14ac:dyDescent="0.25">
      <c r="V70" s="33"/>
    </row>
    <row r="71" spans="22:22" s="32" customFormat="1" x14ac:dyDescent="0.25">
      <c r="V71" s="33"/>
    </row>
    <row r="72" spans="22:22" s="32" customFormat="1" x14ac:dyDescent="0.25">
      <c r="V72" s="33"/>
    </row>
    <row r="73" spans="22:22" s="32" customFormat="1" x14ac:dyDescent="0.25">
      <c r="V73" s="33"/>
    </row>
    <row r="74" spans="22:22" s="32" customFormat="1" x14ac:dyDescent="0.25">
      <c r="V74" s="33"/>
    </row>
    <row r="75" spans="22:22" s="32" customFormat="1" x14ac:dyDescent="0.25">
      <c r="V75" s="33"/>
    </row>
    <row r="76" spans="22:22" s="32" customFormat="1" x14ac:dyDescent="0.25">
      <c r="V76" s="33"/>
    </row>
    <row r="77" spans="22:22" s="32" customFormat="1" x14ac:dyDescent="0.25">
      <c r="V77" s="33"/>
    </row>
    <row r="78" spans="22:22" s="32" customFormat="1" x14ac:dyDescent="0.25">
      <c r="V78" s="33"/>
    </row>
    <row r="79" spans="22:22" s="32" customFormat="1" x14ac:dyDescent="0.25">
      <c r="V79" s="33"/>
    </row>
    <row r="80" spans="22:22" s="32" customFormat="1" x14ac:dyDescent="0.25">
      <c r="V80" s="33"/>
    </row>
    <row r="81" spans="22:22" s="32" customFormat="1" x14ac:dyDescent="0.25">
      <c r="V81" s="33"/>
    </row>
    <row r="82" spans="22:22" s="32" customFormat="1" x14ac:dyDescent="0.25">
      <c r="V82" s="33"/>
    </row>
    <row r="83" spans="22:22" s="32" customFormat="1" x14ac:dyDescent="0.25">
      <c r="V83" s="33"/>
    </row>
    <row r="84" spans="22:22" s="32" customFormat="1" x14ac:dyDescent="0.25">
      <c r="V84" s="33"/>
    </row>
    <row r="85" spans="22:22" s="32" customFormat="1" x14ac:dyDescent="0.25">
      <c r="V85" s="33"/>
    </row>
    <row r="86" spans="22:22" s="32" customFormat="1" x14ac:dyDescent="0.25">
      <c r="V86" s="33"/>
    </row>
    <row r="87" spans="22:22" s="32" customFormat="1" x14ac:dyDescent="0.25">
      <c r="V87" s="33"/>
    </row>
    <row r="88" spans="22:22" s="32" customFormat="1" x14ac:dyDescent="0.25">
      <c r="V88" s="33"/>
    </row>
    <row r="89" spans="22:22" s="32" customFormat="1" x14ac:dyDescent="0.25">
      <c r="V89" s="33"/>
    </row>
    <row r="90" spans="22:22" s="32" customFormat="1" x14ac:dyDescent="0.25">
      <c r="V90" s="33"/>
    </row>
    <row r="91" spans="22:22" s="32" customFormat="1" x14ac:dyDescent="0.25">
      <c r="V91" s="33"/>
    </row>
    <row r="92" spans="22:22" s="32" customFormat="1" x14ac:dyDescent="0.25">
      <c r="V92" s="33"/>
    </row>
    <row r="93" spans="22:22" s="32" customFormat="1" x14ac:dyDescent="0.25">
      <c r="V93" s="33"/>
    </row>
    <row r="94" spans="22:22" s="32" customFormat="1" x14ac:dyDescent="0.25">
      <c r="V94" s="33"/>
    </row>
    <row r="95" spans="22:22" s="32" customFormat="1" x14ac:dyDescent="0.25">
      <c r="V95" s="33"/>
    </row>
    <row r="96" spans="22:22" s="32" customFormat="1" x14ac:dyDescent="0.25">
      <c r="V96" s="33"/>
    </row>
    <row r="97" spans="22:22" s="32" customFormat="1" x14ac:dyDescent="0.25">
      <c r="V97" s="33"/>
    </row>
    <row r="98" spans="22:22" s="32" customFormat="1" x14ac:dyDescent="0.25">
      <c r="V98" s="33"/>
    </row>
    <row r="99" spans="22:22" s="32" customFormat="1" x14ac:dyDescent="0.25">
      <c r="V99" s="33"/>
    </row>
    <row r="100" spans="22:22" s="32" customFormat="1" x14ac:dyDescent="0.25">
      <c r="V100" s="33"/>
    </row>
    <row r="101" spans="22:22" s="32" customFormat="1" x14ac:dyDescent="0.25">
      <c r="V101" s="33"/>
    </row>
    <row r="102" spans="22:22" s="32" customFormat="1" x14ac:dyDescent="0.25">
      <c r="V102" s="33"/>
    </row>
    <row r="103" spans="22:22" s="32" customFormat="1" x14ac:dyDescent="0.25">
      <c r="V103" s="33"/>
    </row>
    <row r="104" spans="22:22" s="32" customFormat="1" x14ac:dyDescent="0.25">
      <c r="V104" s="33"/>
    </row>
    <row r="105" spans="22:22" s="32" customFormat="1" x14ac:dyDescent="0.25">
      <c r="V105" s="33"/>
    </row>
    <row r="106" spans="22:22" s="32" customFormat="1" x14ac:dyDescent="0.25">
      <c r="V106" s="33"/>
    </row>
    <row r="107" spans="22:22" s="32" customFormat="1" x14ac:dyDescent="0.25">
      <c r="V107" s="33"/>
    </row>
    <row r="108" spans="22:22" s="32" customFormat="1" x14ac:dyDescent="0.25">
      <c r="V108" s="33"/>
    </row>
    <row r="109" spans="22:22" s="32" customFormat="1" x14ac:dyDescent="0.25">
      <c r="V109" s="33"/>
    </row>
    <row r="110" spans="22:22" s="32" customFormat="1" x14ac:dyDescent="0.25">
      <c r="V110" s="33"/>
    </row>
    <row r="111" spans="22:22" s="32" customFormat="1" x14ac:dyDescent="0.25">
      <c r="V111" s="33"/>
    </row>
    <row r="112" spans="22:22" s="32" customFormat="1" x14ac:dyDescent="0.25">
      <c r="V112" s="33"/>
    </row>
    <row r="113" spans="22:22" s="32" customFormat="1" x14ac:dyDescent="0.25">
      <c r="V113" s="33"/>
    </row>
    <row r="114" spans="22:22" s="32" customFormat="1" x14ac:dyDescent="0.25">
      <c r="V114" s="33"/>
    </row>
    <row r="115" spans="22:22" s="32" customFormat="1" x14ac:dyDescent="0.25">
      <c r="V115" s="33"/>
    </row>
    <row r="116" spans="22:22" s="32" customFormat="1" x14ac:dyDescent="0.25">
      <c r="V116" s="33"/>
    </row>
    <row r="117" spans="22:22" s="32" customFormat="1" x14ac:dyDescent="0.25">
      <c r="V117" s="33"/>
    </row>
    <row r="118" spans="22:22" s="32" customFormat="1" x14ac:dyDescent="0.25">
      <c r="V118" s="33"/>
    </row>
    <row r="119" spans="22:22" s="32" customFormat="1" x14ac:dyDescent="0.25">
      <c r="V119" s="33"/>
    </row>
    <row r="120" spans="22:22" s="32" customFormat="1" x14ac:dyDescent="0.25">
      <c r="V120" s="33"/>
    </row>
    <row r="121" spans="22:22" s="32" customFormat="1" x14ac:dyDescent="0.25">
      <c r="V121" s="33"/>
    </row>
    <row r="122" spans="22:22" s="32" customFormat="1" x14ac:dyDescent="0.25">
      <c r="V122" s="33"/>
    </row>
    <row r="123" spans="22:22" s="32" customFormat="1" x14ac:dyDescent="0.25">
      <c r="V123" s="33"/>
    </row>
    <row r="124" spans="22:22" s="32" customFormat="1" x14ac:dyDescent="0.25">
      <c r="V124" s="33"/>
    </row>
    <row r="125" spans="22:22" s="32" customFormat="1" x14ac:dyDescent="0.25">
      <c r="V125" s="33"/>
    </row>
    <row r="126" spans="22:22" s="32" customFormat="1" x14ac:dyDescent="0.25">
      <c r="V126" s="33"/>
    </row>
    <row r="127" spans="22:22" s="32" customFormat="1" x14ac:dyDescent="0.25">
      <c r="V127" s="33"/>
    </row>
    <row r="128" spans="22:22" s="32" customFormat="1" x14ac:dyDescent="0.25">
      <c r="V128" s="33"/>
    </row>
    <row r="129" spans="22:22" s="32" customFormat="1" x14ac:dyDescent="0.25">
      <c r="V129" s="33"/>
    </row>
    <row r="130" spans="22:22" s="32" customFormat="1" x14ac:dyDescent="0.25">
      <c r="V130" s="33"/>
    </row>
    <row r="131" spans="22:22" s="32" customFormat="1" x14ac:dyDescent="0.25">
      <c r="V131" s="33"/>
    </row>
    <row r="132" spans="22:22" s="32" customFormat="1" x14ac:dyDescent="0.25">
      <c r="V132" s="33"/>
    </row>
    <row r="133" spans="22:22" s="32" customFormat="1" x14ac:dyDescent="0.25">
      <c r="V133" s="33"/>
    </row>
    <row r="134" spans="22:22" s="32" customFormat="1" x14ac:dyDescent="0.25">
      <c r="V134" s="33"/>
    </row>
    <row r="135" spans="22:22" s="32" customFormat="1" x14ac:dyDescent="0.25">
      <c r="V135" s="33"/>
    </row>
    <row r="136" spans="22:22" s="32" customFormat="1" x14ac:dyDescent="0.25">
      <c r="V136" s="33"/>
    </row>
    <row r="137" spans="22:22" s="32" customFormat="1" x14ac:dyDescent="0.25">
      <c r="V137" s="33"/>
    </row>
    <row r="138" spans="22:22" s="32" customFormat="1" x14ac:dyDescent="0.25">
      <c r="V138" s="33"/>
    </row>
    <row r="139" spans="22:22" s="32" customFormat="1" x14ac:dyDescent="0.25">
      <c r="V139" s="33"/>
    </row>
    <row r="140" spans="22:22" s="32" customFormat="1" x14ac:dyDescent="0.25">
      <c r="V140" s="33"/>
    </row>
    <row r="141" spans="22:22" s="32" customFormat="1" x14ac:dyDescent="0.25">
      <c r="V141" s="33"/>
    </row>
    <row r="142" spans="22:22" s="32" customFormat="1" x14ac:dyDescent="0.25">
      <c r="V142" s="33"/>
    </row>
    <row r="143" spans="22:22" s="32" customFormat="1" x14ac:dyDescent="0.25">
      <c r="V143" s="33"/>
    </row>
    <row r="144" spans="22:22" s="32" customFormat="1" x14ac:dyDescent="0.25">
      <c r="V144" s="33"/>
    </row>
    <row r="145" spans="22:22" s="32" customFormat="1" x14ac:dyDescent="0.25">
      <c r="V145" s="33"/>
    </row>
    <row r="146" spans="22:22" s="32" customFormat="1" x14ac:dyDescent="0.25">
      <c r="V146" s="33"/>
    </row>
    <row r="147" spans="22:22" s="32" customFormat="1" x14ac:dyDescent="0.25">
      <c r="V147" s="33"/>
    </row>
    <row r="148" spans="22:22" s="32" customFormat="1" x14ac:dyDescent="0.25">
      <c r="V148" s="33"/>
    </row>
    <row r="149" spans="22:22" s="32" customFormat="1" x14ac:dyDescent="0.25">
      <c r="V149" s="33"/>
    </row>
    <row r="150" spans="22:22" s="32" customFormat="1" x14ac:dyDescent="0.25">
      <c r="V150" s="33"/>
    </row>
    <row r="151" spans="22:22" s="32" customFormat="1" x14ac:dyDescent="0.25">
      <c r="V151" s="33"/>
    </row>
    <row r="152" spans="22:22" s="32" customFormat="1" x14ac:dyDescent="0.25">
      <c r="V152" s="33"/>
    </row>
    <row r="153" spans="22:22" s="32" customFormat="1" x14ac:dyDescent="0.25">
      <c r="V153" s="33"/>
    </row>
    <row r="154" spans="22:22" s="32" customFormat="1" x14ac:dyDescent="0.25">
      <c r="V154" s="33"/>
    </row>
    <row r="155" spans="22:22" s="32" customFormat="1" x14ac:dyDescent="0.25">
      <c r="V155" s="33"/>
    </row>
    <row r="156" spans="22:22" s="32" customFormat="1" x14ac:dyDescent="0.25">
      <c r="V156" s="33"/>
    </row>
    <row r="157" spans="22:22" s="32" customFormat="1" x14ac:dyDescent="0.25">
      <c r="V157" s="33"/>
    </row>
    <row r="158" spans="22:22" s="32" customFormat="1" x14ac:dyDescent="0.25">
      <c r="V158" s="33"/>
    </row>
    <row r="159" spans="22:22" s="32" customFormat="1" x14ac:dyDescent="0.25">
      <c r="V159" s="33"/>
    </row>
    <row r="160" spans="22:22" s="32" customFormat="1" x14ac:dyDescent="0.25">
      <c r="V160" s="33"/>
    </row>
    <row r="161" spans="22:22" s="32" customFormat="1" x14ac:dyDescent="0.25">
      <c r="V161" s="33"/>
    </row>
    <row r="162" spans="22:22" s="32" customFormat="1" x14ac:dyDescent="0.25">
      <c r="V162" s="33"/>
    </row>
    <row r="163" spans="22:22" s="32" customFormat="1" x14ac:dyDescent="0.25">
      <c r="V163" s="33"/>
    </row>
    <row r="164" spans="22:22" s="32" customFormat="1" x14ac:dyDescent="0.25">
      <c r="V164" s="33"/>
    </row>
    <row r="165" spans="22:22" s="32" customFormat="1" x14ac:dyDescent="0.25">
      <c r="V165" s="33"/>
    </row>
    <row r="166" spans="22:22" s="32" customFormat="1" x14ac:dyDescent="0.25">
      <c r="V166" s="33"/>
    </row>
    <row r="167" spans="22:22" s="32" customFormat="1" x14ac:dyDescent="0.25">
      <c r="V167" s="33"/>
    </row>
    <row r="168" spans="22:22" s="32" customFormat="1" x14ac:dyDescent="0.25">
      <c r="V168" s="33"/>
    </row>
    <row r="169" spans="22:22" s="32" customFormat="1" x14ac:dyDescent="0.25">
      <c r="V169" s="33"/>
    </row>
  </sheetData>
  <mergeCells count="17">
    <mergeCell ref="A31:S31"/>
    <mergeCell ref="A32:S32"/>
    <mergeCell ref="A28:S28"/>
    <mergeCell ref="A29:S29"/>
    <mergeCell ref="A30:S30"/>
    <mergeCell ref="A27:S27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10" ma:contentTypeDescription="Vytvoří nový dokument" ma:contentTypeScope="" ma:versionID="65331e0a6c7d40c12ca64da5040158ca">
  <xsd:schema xmlns:xsd="http://www.w3.org/2001/XMLSchema" xmlns:xs="http://www.w3.org/2001/XMLSchema" xmlns:p="http://schemas.microsoft.com/office/2006/metadata/properties" xmlns:ns2="6dcdb075-fa1e-4321-83d1-a1efe6faca73" xmlns:ns3="cad2431f-2183-4be4-87a0-da67f5c0498c" targetNamespace="http://schemas.microsoft.com/office/2006/metadata/properties" ma:root="true" ma:fieldsID="99d0297707f63b2dea57e9850312d0d7" ns2:_="" ns3:_="">
    <xsd:import namespace="6dcdb075-fa1e-4321-83d1-a1efe6faca73"/>
    <xsd:import namespace="cad2431f-2183-4be4-87a0-da67f5c04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2431f-2183-4be4-87a0-da67f5c0498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f4197c-8a6c-4116-b831-2c93fa6c22fc}" ma:internalName="TaxCatchAll" ma:showField="CatchAllData" ma:web="cad2431f-2183-4be4-87a0-da67f5c049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cdb075-fa1e-4321-83d1-a1efe6faca73">
      <Terms xmlns="http://schemas.microsoft.com/office/infopath/2007/PartnerControls"/>
    </lcf76f155ced4ddcb4097134ff3c332f>
    <TaxCatchAll xmlns="cad2431f-2183-4be4-87a0-da67f5c0498c" xsi:nil="true"/>
  </documentManagement>
</p:properties>
</file>

<file path=customXml/itemProps1.xml><?xml version="1.0" encoding="utf-8"?>
<ds:datastoreItem xmlns:ds="http://schemas.openxmlformats.org/officeDocument/2006/customXml" ds:itemID="{D2449FF0-BAB7-4E93-9ACA-7E4F557E93DD}"/>
</file>

<file path=customXml/itemProps2.xml><?xml version="1.0" encoding="utf-8"?>
<ds:datastoreItem xmlns:ds="http://schemas.openxmlformats.org/officeDocument/2006/customXml" ds:itemID="{EB08424D-4790-473D-B591-24F136468177}"/>
</file>

<file path=customXml/itemProps3.xml><?xml version="1.0" encoding="utf-8"?>
<ds:datastoreItem xmlns:ds="http://schemas.openxmlformats.org/officeDocument/2006/customXml" ds:itemID="{BA21F564-3865-4280-A1CA-4F4B21AB7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CELKEM</vt:lpstr>
      <vt:lpstr>ADI</vt:lpstr>
      <vt:lpstr>BIET</vt:lpstr>
      <vt:lpstr>BICH</vt:lpstr>
      <vt:lpstr>BIO</vt:lpstr>
      <vt:lpstr>BIOM</vt:lpstr>
      <vt:lpstr>BMCH</vt:lpstr>
      <vt:lpstr>DEJL</vt:lpstr>
      <vt:lpstr>EXPCH</vt:lpstr>
      <vt:lpstr>FAT</vt:lpstr>
      <vt:lpstr>FYZ</vt:lpstr>
      <vt:lpstr>GER</vt:lpstr>
      <vt:lpstr>IMU</vt:lpstr>
      <vt:lpstr>LBIF</vt:lpstr>
      <vt:lpstr>LPSY</vt:lpstr>
      <vt:lpstr>MIK</vt:lpstr>
      <vt:lpstr>MBG</vt:lpstr>
      <vt:lpstr>NEU</vt:lpstr>
      <vt:lpstr>PAR</vt:lpstr>
      <vt:lpstr>PM</vt:lpstr>
      <vt:lpstr>List12</vt:lpstr>
      <vt:lpstr>VVB</vt:lpstr>
      <vt:lpstr>ZML</vt:lpstr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2021-04-16T09:53:39Z</cp:lastPrinted>
  <dcterms:created xsi:type="dcterms:W3CDTF">2021-03-16T09:56:58Z</dcterms:created>
  <dcterms:modified xsi:type="dcterms:W3CDTF">2022-05-04T10:53:11Z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2022-05-03T20:00:28Z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48a77f06-2b01-410b-88bc-a370733708bc</vt:lpwstr>
  </property>
  <property fmtid="{D5CDD505-2E9C-101B-9397-08002B2CF9AE}" pid="8" name="MSIP_Label_2063cd7f-2d21-486a-9f29-9c1683fdd175_ContentBits">
    <vt:lpwstr>0</vt:lpwstr>
  </property>
  <property fmtid="{D5CDD505-2E9C-101B-9397-08002B2CF9AE}" pid="9" name="ContentTypeId">
    <vt:lpwstr>0x010100CD1410E59A0C2A4391210E9E2B7FC3BF</vt:lpwstr>
  </property>
</Properties>
</file>