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/>
  <mc:AlternateContent xmlns:mc="http://schemas.openxmlformats.org/markup-compatibility/2006">
    <mc:Choice Requires="x15">
      <x15ac:absPath xmlns:x15ac="http://schemas.microsoft.com/office/spreadsheetml/2010/11/ac" url="C:\Users\pbecv\OneDrive - Univerzita Karlova\Dokumenty\2022\plán a rozp\"/>
    </mc:Choice>
  </mc:AlternateContent>
  <xr:revisionPtr revIDLastSave="14" documentId="8_{A4DCA394-4AA8-48F1-BD81-9682F499D186}" xr6:coauthVersionLast="47" xr6:coauthVersionMax="47" xr10:uidLastSave="{169A628C-8863-4FE4-9DA1-A67E3B4E8A30}"/>
  <bookViews>
    <workbookView xWindow="0" yWindow="0" windowWidth="28800" windowHeight="14235" xr2:uid="{00000000-000D-0000-FFFF-FFFF00000000}"/>
  </bookViews>
  <sheets>
    <sheet name="List1" sheetId="1" r:id="rId1"/>
  </sheets>
  <definedNames>
    <definedName name="_xlnm.Print_Area" localSheetId="0">List1!$A$1:$N$77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F17" i="1"/>
  <c r="G12" i="1"/>
  <c r="H12" i="1"/>
  <c r="I12" i="1"/>
  <c r="F12" i="1"/>
  <c r="F68" i="1"/>
  <c r="F74" i="1" l="1"/>
  <c r="F76" i="1" l="1"/>
  <c r="G74" i="1" l="1"/>
  <c r="G68" i="1" l="1"/>
  <c r="G76" i="1" s="1"/>
  <c r="H76" i="1" l="1"/>
</calcChain>
</file>

<file path=xl/sharedStrings.xml><?xml version="1.0" encoding="utf-8"?>
<sst xmlns="http://schemas.openxmlformats.org/spreadsheetml/2006/main" count="155" uniqueCount="117">
  <si>
    <r>
      <t xml:space="preserve"> investiční stavební akce a opravy -       </t>
    </r>
    <r>
      <rPr>
        <b/>
        <sz val="36"/>
        <color rgb="FF0070C0"/>
        <rFont val="Calibri"/>
        <family val="2"/>
        <charset val="238"/>
        <scheme val="minor"/>
      </rPr>
      <t>NÁVRHY 2022 FRM A DOTACE MŠMT</t>
    </r>
  </si>
  <si>
    <t>verze pro KD 02/2022</t>
  </si>
  <si>
    <t>akce celkem mil. Kč. vč. DPH</t>
  </si>
  <si>
    <t>2022 FRM</t>
  </si>
  <si>
    <t>2022 SD</t>
  </si>
  <si>
    <t xml:space="preserve">popis </t>
  </si>
  <si>
    <t xml:space="preserve">budova </t>
  </si>
  <si>
    <t>jen u víceletých akcí !</t>
  </si>
  <si>
    <t>2022 INV</t>
  </si>
  <si>
    <t>2022 NIV</t>
  </si>
  <si>
    <r>
      <t xml:space="preserve">POZN. - současný stav </t>
    </r>
    <r>
      <rPr>
        <b/>
        <sz val="16"/>
        <color rgb="FFFF0066"/>
        <rFont val="Calibri"/>
        <family val="2"/>
        <charset val="238"/>
        <scheme val="minor"/>
      </rPr>
      <t>+ výhled na r. 2022</t>
    </r>
  </si>
  <si>
    <t>I.</t>
  </si>
  <si>
    <t>akce ze stát. dotace MŠMT (příprava + realizace)</t>
  </si>
  <si>
    <t>akce ze státní dotace MŠMT s povinným 12% podílem vlast. prostř</t>
  </si>
  <si>
    <t xml:space="preserve">Stavebni úpravy objektu UIM a hygieny  </t>
  </si>
  <si>
    <t>S7</t>
  </si>
  <si>
    <r>
      <t xml:space="preserve">SP 11/2021, plán. real 9/2023-10/2025 </t>
    </r>
    <r>
      <rPr>
        <sz val="16"/>
        <color rgb="FFFF0066"/>
        <rFont val="Calibri"/>
        <family val="2"/>
        <charset val="238"/>
        <scheme val="minor"/>
      </rPr>
      <t>(2022 zprac. realizační PD + VZ)</t>
    </r>
  </si>
  <si>
    <t xml:space="preserve">Půdni vestavba   </t>
  </si>
  <si>
    <t>UN5</t>
  </si>
  <si>
    <r>
      <t xml:space="preserve">SP 01/2021, plán real. 10/2022-10/2023, </t>
    </r>
    <r>
      <rPr>
        <sz val="16"/>
        <color rgb="FFFF0000"/>
        <rFont val="Calibri"/>
        <family val="2"/>
        <charset val="238"/>
        <scheme val="minor"/>
      </rPr>
      <t>(VZ zhot. od 03/2022 )</t>
    </r>
  </si>
  <si>
    <t xml:space="preserve">Revitalizace fasády Purkyňova ústavu </t>
  </si>
  <si>
    <t>A4</t>
  </si>
  <si>
    <r>
      <t xml:space="preserve">plán. real 03/2022-12/2023 </t>
    </r>
    <r>
      <rPr>
        <sz val="16"/>
        <color rgb="FFFF0066"/>
        <rFont val="Calibri"/>
        <family val="2"/>
        <charset val="238"/>
        <scheme val="minor"/>
      </rPr>
      <t xml:space="preserve">(podle vývoje VZ = </t>
    </r>
    <r>
      <rPr>
        <b/>
        <sz val="16"/>
        <color rgb="FFFF0066"/>
        <rFont val="Calibri"/>
        <family val="2"/>
        <charset val="238"/>
        <scheme val="minor"/>
      </rPr>
      <t>posun do r.2023</t>
    </r>
    <r>
      <rPr>
        <sz val="16"/>
        <color rgb="FFFF0066"/>
        <rFont val="Calibri"/>
        <family val="2"/>
        <charset val="238"/>
        <scheme val="minor"/>
      </rPr>
      <t>)</t>
    </r>
  </si>
  <si>
    <t xml:space="preserve">Novostavba CSEM 1. LF (dvůr Fyziol. úst.) </t>
  </si>
  <si>
    <t>A5</t>
  </si>
  <si>
    <r>
      <t xml:space="preserve">plán real. 07/2023-12/2024 </t>
    </r>
    <r>
      <rPr>
        <sz val="16"/>
        <color rgb="FFFF0000"/>
        <rFont val="Calibri"/>
        <family val="2"/>
        <charset val="238"/>
        <scheme val="minor"/>
      </rPr>
      <t>(01/2022 ÚR, VZ na DSP+DPS od 02/2022)</t>
    </r>
  </si>
  <si>
    <t xml:space="preserve">Rekonstrukce kotelen Purk. + Anatomie </t>
  </si>
  <si>
    <r>
      <t xml:space="preserve">plán real. 06-09/2022 </t>
    </r>
    <r>
      <rPr>
        <sz val="16"/>
        <color rgb="FFFF0000"/>
        <rFont val="Calibri"/>
        <family val="2"/>
        <charset val="238"/>
        <scheme val="minor"/>
      </rPr>
      <t xml:space="preserve">(uzavřena SOD) </t>
    </r>
  </si>
  <si>
    <t xml:space="preserve">Instalace systému VZT a klima (Hlavův ústav) </t>
  </si>
  <si>
    <t>S2</t>
  </si>
  <si>
    <r>
      <t xml:space="preserve">plán real. 06-09/2022 </t>
    </r>
    <r>
      <rPr>
        <sz val="16"/>
        <color rgb="FFFF0000"/>
        <rFont val="Calibri"/>
        <family val="2"/>
        <charset val="238"/>
        <scheme val="minor"/>
      </rPr>
      <t>(VZ na zhotovitele 01-03/2022)</t>
    </r>
  </si>
  <si>
    <t>celkem I.</t>
  </si>
  <si>
    <t>II.</t>
  </si>
  <si>
    <t>spolufinancování 1.LF  - akce UK</t>
  </si>
  <si>
    <t>uvedeno jen pro úplnost, částky stanovovány jinak než schválením KD v únoru</t>
  </si>
  <si>
    <t>Kampus Albertov</t>
  </si>
  <si>
    <r>
      <rPr>
        <sz val="16"/>
        <color rgb="FFFF0066"/>
        <rFont val="Calibri"/>
        <family val="2"/>
        <charset val="238"/>
        <scheme val="minor"/>
      </rPr>
      <t>15% podíl,</t>
    </r>
    <r>
      <rPr>
        <sz val="16"/>
        <color theme="1"/>
        <rFont val="Calibri"/>
        <family val="2"/>
        <charset val="238"/>
        <scheme val="minor"/>
      </rPr>
      <t xml:space="preserve"> akce RUK </t>
    </r>
    <r>
      <rPr>
        <sz val="16"/>
        <color rgb="FFFF0066"/>
        <rFont val="Calibri"/>
        <family val="2"/>
        <charset val="238"/>
        <scheme val="minor"/>
      </rPr>
      <t>(2022 prov. menza + demol. menzy + stav. jáma ??)</t>
    </r>
  </si>
  <si>
    <t>BIOCEV</t>
  </si>
  <si>
    <r>
      <t xml:space="preserve">( = doplňování vybavení + dispoziční úpravy ) + </t>
    </r>
    <r>
      <rPr>
        <sz val="16"/>
        <color rgb="FFFF0000"/>
        <rFont val="Calibri"/>
        <family val="2"/>
        <charset val="238"/>
        <scheme val="minor"/>
      </rPr>
      <t xml:space="preserve">2022 laboratoř BSL 3 </t>
    </r>
  </si>
  <si>
    <t>celkem II.</t>
  </si>
  <si>
    <t>III.</t>
  </si>
  <si>
    <t>fakultní rekonstrukce a opravy</t>
  </si>
  <si>
    <t>návrhy od OTP, ústavů nebo vyplývající z revizí a havarijních stavů</t>
  </si>
  <si>
    <t xml:space="preserve">po budovách : </t>
  </si>
  <si>
    <t xml:space="preserve">rekonstrukce a opravy laboratoří a pracoven </t>
  </si>
  <si>
    <t>návrhy předložené ústavy UBLG+FARMAK+HISTOL</t>
  </si>
  <si>
    <t>půdní vestavba Albertov 7 - PD + IČ</t>
  </si>
  <si>
    <t>A7</t>
  </si>
  <si>
    <t>SOD = IČ pro získání SP + DPS</t>
  </si>
  <si>
    <t xml:space="preserve">stavební úpravy jižního křídla </t>
  </si>
  <si>
    <t>přesun z 2021</t>
  </si>
  <si>
    <t>stavební úpravy a instalace mobilních příček</t>
  </si>
  <si>
    <t>2 x obj z r. 2021 = 352+263 bez DPH</t>
  </si>
  <si>
    <t>informační systém (Fyz - hlavní schodiště)</t>
  </si>
  <si>
    <t>A5+A7</t>
  </si>
  <si>
    <t>nabídka požadavek HZS + připojení na PCO</t>
  </si>
  <si>
    <t xml:space="preserve">úprava podlah ve zvířetníku </t>
  </si>
  <si>
    <t>doplnění k reklamaci Konsit - v součtu neobsaženo do vyřešení</t>
  </si>
  <si>
    <t>MaR pro ÚT+VZT+KLIMA+doplnění technologií</t>
  </si>
  <si>
    <t>práce neprovedené v rámci rekonstrukce objektu</t>
  </si>
  <si>
    <t xml:space="preserve">rekonstrukce a opravy pracoven a komunikací </t>
  </si>
  <si>
    <t>návrh předložený KRL</t>
  </si>
  <si>
    <t>obnova zámkového systému</t>
  </si>
  <si>
    <t>K32</t>
  </si>
  <si>
    <t>přesun z r. 2021</t>
  </si>
  <si>
    <t xml:space="preserve">výměna UPS </t>
  </si>
  <si>
    <t>přesun z r. 2021, revizní závada</t>
  </si>
  <si>
    <t>dělící příčky ordinační výukové sály stom. 3.NP</t>
  </si>
  <si>
    <t>2. etapa - 3. NP</t>
  </si>
  <si>
    <t>úprava prostor 2.117a (kontaktní centrum AP)</t>
  </si>
  <si>
    <t>0,22 PD + 1,58 real. a vybavení</t>
  </si>
  <si>
    <t>opravy omítek kotelna+hl. uzávěr+chodby</t>
  </si>
  <si>
    <t xml:space="preserve">přesun z r. 2021 </t>
  </si>
  <si>
    <t>UN4</t>
  </si>
  <si>
    <r>
      <rPr>
        <sz val="16"/>
        <color rgb="FF0070C0"/>
        <rFont val="Calibri"/>
        <family val="2"/>
        <charset val="238"/>
        <scheme val="minor"/>
      </rPr>
      <t>přesun z r. 2021</t>
    </r>
    <r>
      <rPr>
        <sz val="16"/>
        <color rgb="FFFF0000"/>
        <rFont val="Calibri"/>
        <family val="2"/>
        <charset val="238"/>
        <scheme val="minor"/>
      </rPr>
      <t>, požadavek HZS + připojení na PCO</t>
    </r>
  </si>
  <si>
    <t>oprava obvodové zdi a zadní stěny lab. ul. Kat.</t>
  </si>
  <si>
    <t>regulace plynového kotle</t>
  </si>
  <si>
    <t>oprava části ploché střechy Hlavova ústavu</t>
  </si>
  <si>
    <t>stavební úpravy pro instalaci CT USLT</t>
  </si>
  <si>
    <t>S4</t>
  </si>
  <si>
    <t>vyvolané stav. úpravy, dodávka CT v režii VFN</t>
  </si>
  <si>
    <t xml:space="preserve">oprava fasády + rozvodů a techn. Hlavova úst. </t>
  </si>
  <si>
    <t>rekonstrukce rozvaděčů 3 ks + výtah Hlavův ústav</t>
  </si>
  <si>
    <t>dokončení z r. 2020-2021</t>
  </si>
  <si>
    <t>úprava a posílení trafostanice - PD</t>
  </si>
  <si>
    <t>PD 2022, real. spolu s PRE 2023, vyvolaná INV pro 1.LF (SIM+IMUNO)</t>
  </si>
  <si>
    <t xml:space="preserve">úprava užívání na fyzioterap. </t>
  </si>
  <si>
    <t>v realizaci (Hrdlička)</t>
  </si>
  <si>
    <t>rekonstrukce a opravy WC+umýv+dveří</t>
  </si>
  <si>
    <t>reko laboratoří Anatomie 2.23-2.30</t>
  </si>
  <si>
    <t>UN3</t>
  </si>
  <si>
    <t>přesun z 2021, realizace 01-02/2022</t>
  </si>
  <si>
    <t>rekonstrukce osvětlení (nové LED)</t>
  </si>
  <si>
    <t>UN3+UN5</t>
  </si>
  <si>
    <t xml:space="preserve">dokončení z r. 2021 </t>
  </si>
  <si>
    <t xml:space="preserve">výměna nouzového osvětlení </t>
  </si>
  <si>
    <t>rozvody techn. plynu laboratoře UBEO</t>
  </si>
  <si>
    <t xml:space="preserve">sportovně relaxační centrum </t>
  </si>
  <si>
    <t>2021 stavební povolení, realizace 2022 ???</t>
  </si>
  <si>
    <t>oprava římsy do ul. U Nemocnice 5</t>
  </si>
  <si>
    <t>MaR posluchárny stomatologie (3.NP) vizualizace</t>
  </si>
  <si>
    <t>servis YORK chladicích strojů</t>
  </si>
  <si>
    <t xml:space="preserve">výměna chl. stroje ACOND </t>
  </si>
  <si>
    <t xml:space="preserve">výměna modemu vizualizace MaR </t>
  </si>
  <si>
    <t xml:space="preserve">úprava VZT USLT laboratoř </t>
  </si>
  <si>
    <t>Další drobné investice celkem</t>
  </si>
  <si>
    <t>Další drobné opravy celkem</t>
  </si>
  <si>
    <t xml:space="preserve">CELKEM III. </t>
  </si>
  <si>
    <t>IV.</t>
  </si>
  <si>
    <t>přístroje a stavební práce pro dotační programy (NPO apod.)</t>
  </si>
  <si>
    <t>stavební úpravy pro přístroje z NPO</t>
  </si>
  <si>
    <t>bude upřesněno dle žádostí do NPO</t>
  </si>
  <si>
    <t>lab. v m.č. 156 - stavební úpravy a VZT</t>
  </si>
  <si>
    <t>předběžná informace - JEN STAVEBNÍ ČÁST</t>
  </si>
  <si>
    <t xml:space="preserve">CELKEM IV. </t>
  </si>
  <si>
    <t>CELKEM I. + II. + III. + IV.</t>
  </si>
  <si>
    <t>POLOŽKY ZATÍM NEROZHODNUTÉ - nejsou v celkovém součtu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</si>
</sst>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FF006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rgb="FFFF0066"/>
      <name val="Calibri"/>
      <family val="2"/>
      <charset val="238"/>
      <scheme val="minor"/>
    </font>
    <font>
      <b/>
      <sz val="16"/>
      <color rgb="FFFF0066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14"/>
      <color theme="9" tint="-0.249977111117893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6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sz val="16"/>
      <color theme="9" tint="-0.249977111117893"/>
      <name val="Calibri"/>
      <family val="2"/>
      <charset val="238"/>
      <scheme val="minor"/>
    </font>
    <font>
      <sz val="16"/>
      <color rgb="FFFF006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6"/>
      <color theme="4" tint="-0.49998474074526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FF0066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46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164" fontId="0" fillId="0" borderId="11" xfId="0" applyNumberFormat="1" applyBorder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164" fontId="10" fillId="0" borderId="0" xfId="0" applyNumberFormat="1" applyFont="1" applyAlignment="1">
      <alignment horizontal="center"/>
    </xf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3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4" xfId="0" applyBorder="1"/>
    <xf numFmtId="0" fontId="9" fillId="0" borderId="5" xfId="0" applyFont="1" applyBorder="1"/>
    <xf numFmtId="0" fontId="13" fillId="0" borderId="6" xfId="0" applyFont="1" applyBorder="1"/>
    <xf numFmtId="0" fontId="13" fillId="0" borderId="12" xfId="0" applyFont="1" applyBorder="1"/>
    <xf numFmtId="0" fontId="0" fillId="0" borderId="16" xfId="0" applyBorder="1"/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5" xfId="0" applyFont="1" applyBorder="1"/>
    <xf numFmtId="0" fontId="0" fillId="0" borderId="17" xfId="0" applyBorder="1"/>
    <xf numFmtId="0" fontId="3" fillId="0" borderId="5" xfId="0" applyFont="1" applyBorder="1"/>
    <xf numFmtId="0" fontId="8" fillId="0" borderId="1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" fillId="0" borderId="24" xfId="0" applyFont="1" applyBorder="1"/>
    <xf numFmtId="0" fontId="1" fillId="0" borderId="1" xfId="0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/>
    <xf numFmtId="0" fontId="0" fillId="0" borderId="18" xfId="0" applyBorder="1"/>
    <xf numFmtId="0" fontId="0" fillId="0" borderId="0" xfId="0" applyAlignment="1">
      <alignment vertical="center"/>
    </xf>
    <xf numFmtId="0" fontId="1" fillId="0" borderId="25" xfId="0" applyFont="1" applyBorder="1"/>
    <xf numFmtId="164" fontId="0" fillId="0" borderId="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3" fillId="0" borderId="5" xfId="0" applyFont="1" applyBorder="1"/>
    <xf numFmtId="0" fontId="16" fillId="0" borderId="5" xfId="0" applyFont="1" applyBorder="1"/>
    <xf numFmtId="0" fontId="20" fillId="0" borderId="5" xfId="0" applyFont="1" applyBorder="1"/>
    <xf numFmtId="0" fontId="21" fillId="0" borderId="5" xfId="0" applyFont="1" applyBorder="1"/>
    <xf numFmtId="0" fontId="8" fillId="0" borderId="2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4" fillId="2" borderId="21" xfId="1" applyFont="1" applyFill="1" applyBorder="1" applyAlignment="1">
      <alignment vertical="center"/>
    </xf>
    <xf numFmtId="0" fontId="14" fillId="0" borderId="21" xfId="0" applyFont="1" applyBorder="1"/>
    <xf numFmtId="0" fontId="1" fillId="0" borderId="21" xfId="0" applyFont="1" applyBorder="1"/>
    <xf numFmtId="0" fontId="13" fillId="0" borderId="21" xfId="0" applyFont="1" applyBorder="1"/>
    <xf numFmtId="0" fontId="1" fillId="0" borderId="21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7" fillId="0" borderId="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2" xfId="0" applyFont="1" applyBorder="1"/>
    <xf numFmtId="0" fontId="28" fillId="0" borderId="15" xfId="0" applyFont="1" applyBorder="1"/>
    <xf numFmtId="0" fontId="27" fillId="0" borderId="21" xfId="0" applyFont="1" applyBorder="1"/>
    <xf numFmtId="0" fontId="28" fillId="0" borderId="13" xfId="0" applyFont="1" applyBorder="1"/>
    <xf numFmtId="0" fontId="27" fillId="0" borderId="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3" xfId="0" applyFont="1" applyBorder="1"/>
    <xf numFmtId="164" fontId="29" fillId="0" borderId="12" xfId="0" applyNumberFormat="1" applyFont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164" fontId="28" fillId="0" borderId="5" xfId="0" applyNumberFormat="1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5" xfId="0" applyFont="1" applyBorder="1"/>
    <xf numFmtId="0" fontId="28" fillId="0" borderId="0" xfId="0" applyFont="1"/>
    <xf numFmtId="164" fontId="27" fillId="0" borderId="0" xfId="0" applyNumberFormat="1" applyFont="1" applyAlignment="1">
      <alignment horizontal="center"/>
    </xf>
    <xf numFmtId="0" fontId="26" fillId="0" borderId="21" xfId="0" applyFont="1" applyBorder="1"/>
    <xf numFmtId="0" fontId="1" fillId="0" borderId="14" xfId="0" applyFont="1" applyBorder="1"/>
    <xf numFmtId="165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3" fillId="0" borderId="0" xfId="0" applyFont="1"/>
    <xf numFmtId="164" fontId="13" fillId="0" borderId="11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3" fillId="0" borderId="13" xfId="0" applyFont="1" applyBorder="1"/>
    <xf numFmtId="0" fontId="13" fillId="0" borderId="15" xfId="0" applyFont="1" applyBorder="1"/>
    <xf numFmtId="0" fontId="23" fillId="0" borderId="13" xfId="0" applyFont="1" applyBorder="1"/>
    <xf numFmtId="0" fontId="13" fillId="0" borderId="16" xfId="0" applyFont="1" applyBorder="1"/>
    <xf numFmtId="0" fontId="1" fillId="0" borderId="0" xfId="0" quotePrefix="1" applyFont="1"/>
    <xf numFmtId="0" fontId="1" fillId="0" borderId="0" xfId="0" applyFont="1"/>
    <xf numFmtId="0" fontId="2" fillId="0" borderId="14" xfId="0" applyFont="1" applyBorder="1"/>
    <xf numFmtId="0" fontId="10" fillId="0" borderId="14" xfId="0" applyFont="1" applyBorder="1"/>
    <xf numFmtId="164" fontId="11" fillId="5" borderId="0" xfId="0" applyNumberFormat="1" applyFont="1" applyFill="1" applyAlignment="1">
      <alignment horizontal="center"/>
    </xf>
    <xf numFmtId="0" fontId="16" fillId="5" borderId="5" xfId="0" applyFont="1" applyFill="1" applyBorder="1"/>
    <xf numFmtId="0" fontId="0" fillId="5" borderId="0" xfId="0" applyFill="1"/>
    <xf numFmtId="0" fontId="0" fillId="5" borderId="13" xfId="0" applyFill="1" applyBorder="1"/>
    <xf numFmtId="0" fontId="2" fillId="5" borderId="0" xfId="0" applyFont="1" applyFill="1"/>
    <xf numFmtId="0" fontId="14" fillId="5" borderId="5" xfId="0" applyFont="1" applyFill="1" applyBorder="1"/>
    <xf numFmtId="0" fontId="19" fillId="5" borderId="0" xfId="0" applyFont="1" applyFill="1"/>
    <xf numFmtId="165" fontId="22" fillId="6" borderId="0" xfId="0" applyNumberFormat="1" applyFont="1" applyFill="1" applyAlignment="1">
      <alignment horizontal="center"/>
    </xf>
    <xf numFmtId="164" fontId="22" fillId="6" borderId="0" xfId="0" applyNumberFormat="1" applyFont="1" applyFill="1" applyAlignment="1">
      <alignment horizontal="center"/>
    </xf>
    <xf numFmtId="165" fontId="22" fillId="6" borderId="5" xfId="0" applyNumberFormat="1" applyFont="1" applyFill="1" applyBorder="1" applyAlignment="1">
      <alignment horizontal="center"/>
    </xf>
    <xf numFmtId="165" fontId="22" fillId="6" borderId="13" xfId="0" applyNumberFormat="1" applyFont="1" applyFill="1" applyBorder="1" applyAlignment="1">
      <alignment horizontal="center"/>
    </xf>
    <xf numFmtId="164" fontId="27" fillId="0" borderId="27" xfId="0" applyNumberFormat="1" applyFont="1" applyBorder="1" applyAlignment="1">
      <alignment horizontal="center"/>
    </xf>
    <xf numFmtId="164" fontId="29" fillId="0" borderId="27" xfId="0" applyNumberFormat="1" applyFont="1" applyBorder="1" applyAlignment="1">
      <alignment horizontal="center"/>
    </xf>
    <xf numFmtId="0" fontId="0" fillId="0" borderId="21" xfId="0" applyBorder="1"/>
    <xf numFmtId="0" fontId="28" fillId="0" borderId="22" xfId="0" applyFont="1" applyBorder="1"/>
    <xf numFmtId="0" fontId="1" fillId="7" borderId="23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vertical="center" wrapText="1"/>
    </xf>
    <xf numFmtId="164" fontId="13" fillId="0" borderId="21" xfId="0" applyNumberFormat="1" applyFont="1" applyBorder="1"/>
    <xf numFmtId="164" fontId="13" fillId="0" borderId="22" xfId="0" applyNumberFormat="1" applyFont="1" applyBorder="1"/>
    <xf numFmtId="164" fontId="13" fillId="0" borderId="21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7" borderId="21" xfId="0" applyNumberFormat="1" applyFont="1" applyFill="1" applyBorder="1" applyAlignment="1">
      <alignment horizontal="center"/>
    </xf>
    <xf numFmtId="2" fontId="23" fillId="4" borderId="5" xfId="0" applyNumberFormat="1" applyFont="1" applyFill="1" applyBorder="1" applyAlignment="1">
      <alignment horizontal="left" wrapText="1"/>
    </xf>
    <xf numFmtId="2" fontId="23" fillId="4" borderId="0" xfId="0" applyNumberFormat="1" applyFont="1" applyFill="1" applyAlignment="1">
      <alignment horizontal="left" wrapText="1"/>
    </xf>
    <xf numFmtId="2" fontId="23" fillId="4" borderId="13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3" fillId="3" borderId="5" xfId="0" applyNumberFormat="1" applyFont="1" applyFill="1" applyBorder="1" applyAlignment="1">
      <alignment horizontal="left" wrapText="1"/>
    </xf>
    <xf numFmtId="2" fontId="23" fillId="3" borderId="0" xfId="0" applyNumberFormat="1" applyFont="1" applyFill="1" applyAlignment="1">
      <alignment horizontal="left" wrapText="1"/>
    </xf>
    <xf numFmtId="2" fontId="23" fillId="3" borderId="13" xfId="0" applyNumberFormat="1" applyFont="1" applyFill="1" applyBorder="1" applyAlignment="1">
      <alignment horizontal="left" wrapText="1"/>
    </xf>
    <xf numFmtId="164" fontId="16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13" xfId="0" applyFill="1" applyBorder="1"/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Light16"/>
  <colors>
    <mruColors>
      <color rgb="FFFF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0"/>
  <sheetViews>
    <sheetView tabSelected="1" view="pageBreakPreview" zoomScale="60" zoomScaleNormal="100" workbookViewId="0">
      <pane ySplit="3" topLeftCell="A4" activePane="bottomLeft" state="frozen"/>
      <selection pane="bottomLeft" activeCell="J77" sqref="J77"/>
    </sheetView>
  </sheetViews>
  <sheetFormatPr defaultRowHeight="15"/>
  <cols>
    <col min="3" max="3" width="61.85546875" customWidth="1"/>
    <col min="4" max="5" width="14.140625" customWidth="1"/>
    <col min="6" max="6" width="17.28515625" customWidth="1"/>
    <col min="7" max="7" width="15.7109375" customWidth="1"/>
    <col min="8" max="9" width="14.5703125" customWidth="1"/>
    <col min="10" max="10" width="18.7109375" customWidth="1"/>
    <col min="11" max="11" width="15.7109375" customWidth="1"/>
    <col min="12" max="12" width="18.85546875" customWidth="1"/>
    <col min="13" max="13" width="19.140625" customWidth="1"/>
    <col min="14" max="14" width="23" customWidth="1"/>
    <col min="15" max="15" width="79.140625" customWidth="1"/>
    <col min="16" max="16" width="37.5703125" customWidth="1"/>
    <col min="17" max="17" width="12.5703125" customWidth="1"/>
  </cols>
  <sheetData>
    <row r="1" spans="1:14" ht="47.25" thickBot="1">
      <c r="C1" s="12" t="s">
        <v>0</v>
      </c>
      <c r="F1" s="52"/>
      <c r="M1" s="10" t="s">
        <v>1</v>
      </c>
    </row>
    <row r="2" spans="1:14" ht="84.75" thickBot="1">
      <c r="A2" s="2"/>
      <c r="B2" s="33"/>
      <c r="C2" s="38"/>
      <c r="D2" s="46"/>
      <c r="E2" s="125" t="s">
        <v>2</v>
      </c>
      <c r="F2" s="136" t="s">
        <v>3</v>
      </c>
      <c r="G2" s="137"/>
      <c r="H2" s="138" t="s">
        <v>4</v>
      </c>
      <c r="I2" s="137"/>
      <c r="J2" s="6"/>
      <c r="K2" s="6"/>
      <c r="L2" s="6"/>
      <c r="M2" s="6"/>
      <c r="N2" s="7"/>
    </row>
    <row r="3" spans="1:14" ht="67.5" customHeight="1" thickBot="1">
      <c r="A3" s="3"/>
      <c r="B3" s="37"/>
      <c r="C3" s="39" t="s">
        <v>5</v>
      </c>
      <c r="D3" s="45" t="s">
        <v>6</v>
      </c>
      <c r="E3" s="124" t="s">
        <v>7</v>
      </c>
      <c r="F3" s="36" t="s">
        <v>8</v>
      </c>
      <c r="G3" s="57" t="s">
        <v>9</v>
      </c>
      <c r="H3" s="58" t="s">
        <v>8</v>
      </c>
      <c r="I3" s="35" t="s">
        <v>9</v>
      </c>
      <c r="J3" s="139" t="s">
        <v>10</v>
      </c>
      <c r="K3" s="139"/>
      <c r="L3" s="139"/>
      <c r="M3" s="139"/>
      <c r="N3" s="4"/>
    </row>
    <row r="4" spans="1:14" ht="27.95" customHeight="1">
      <c r="A4" s="40"/>
      <c r="B4" s="41"/>
      <c r="C4" s="48"/>
      <c r="D4" s="18"/>
      <c r="E4" s="122"/>
      <c r="H4" s="24"/>
      <c r="I4" s="7"/>
      <c r="J4" s="24"/>
      <c r="K4" s="6"/>
      <c r="L4" s="6"/>
      <c r="M4" s="6"/>
      <c r="N4" s="7"/>
    </row>
    <row r="5" spans="1:14" ht="27.95" customHeight="1">
      <c r="A5" s="65" t="s">
        <v>11</v>
      </c>
      <c r="B5" s="66"/>
      <c r="C5" s="67" t="s">
        <v>12</v>
      </c>
      <c r="D5" s="68"/>
      <c r="E5" s="123"/>
      <c r="F5" s="8"/>
      <c r="G5" s="8"/>
      <c r="H5" s="19"/>
      <c r="I5" s="20"/>
      <c r="J5" s="86" t="s">
        <v>13</v>
      </c>
      <c r="K5" s="8"/>
      <c r="L5" s="8"/>
      <c r="M5" s="8"/>
      <c r="N5" s="20"/>
    </row>
    <row r="6" spans="1:14" ht="27.95" customHeight="1">
      <c r="A6" s="40">
        <v>2</v>
      </c>
      <c r="B6" s="41"/>
      <c r="C6" s="59" t="s">
        <v>14</v>
      </c>
      <c r="D6" s="101" t="s">
        <v>15</v>
      </c>
      <c r="E6" s="132">
        <v>281.11</v>
      </c>
      <c r="F6" s="87">
        <v>1.9850000000000001</v>
      </c>
      <c r="G6" s="88">
        <v>0</v>
      </c>
      <c r="H6" s="89">
        <v>0</v>
      </c>
      <c r="I6" s="90">
        <v>0</v>
      </c>
      <c r="J6" s="140" t="s">
        <v>16</v>
      </c>
      <c r="K6" s="141"/>
      <c r="L6" s="141"/>
      <c r="M6" s="141"/>
      <c r="N6" s="142"/>
    </row>
    <row r="7" spans="1:14" ht="27.95" customHeight="1">
      <c r="A7" s="40">
        <v>3</v>
      </c>
      <c r="B7" s="41"/>
      <c r="C7" s="59" t="s">
        <v>17</v>
      </c>
      <c r="D7" s="101" t="s">
        <v>18</v>
      </c>
      <c r="E7" s="132">
        <v>37.884999999999998</v>
      </c>
      <c r="F7" s="87">
        <v>0.44700000000000001</v>
      </c>
      <c r="G7" s="88">
        <v>0</v>
      </c>
      <c r="H7" s="89">
        <v>7.26</v>
      </c>
      <c r="I7" s="90">
        <v>0</v>
      </c>
      <c r="J7" s="140" t="s">
        <v>19</v>
      </c>
      <c r="K7" s="141"/>
      <c r="L7" s="141"/>
      <c r="M7" s="141"/>
      <c r="N7" s="142"/>
    </row>
    <row r="8" spans="1:14" ht="27.95" customHeight="1">
      <c r="A8" s="40">
        <v>4</v>
      </c>
      <c r="B8" s="41"/>
      <c r="C8" s="59" t="s">
        <v>20</v>
      </c>
      <c r="D8" s="101" t="s">
        <v>21</v>
      </c>
      <c r="E8" s="132">
        <v>103.137</v>
      </c>
      <c r="F8" s="116">
        <v>0</v>
      </c>
      <c r="G8" s="117">
        <v>10.433</v>
      </c>
      <c r="H8" s="118">
        <v>0</v>
      </c>
      <c r="I8" s="119">
        <v>40.451000000000001</v>
      </c>
      <c r="J8" s="140" t="s">
        <v>22</v>
      </c>
      <c r="K8" s="141"/>
      <c r="L8" s="141"/>
      <c r="M8" s="141"/>
      <c r="N8" s="142"/>
    </row>
    <row r="9" spans="1:14" ht="27.95" customHeight="1">
      <c r="A9" s="40">
        <v>5</v>
      </c>
      <c r="B9" s="41"/>
      <c r="C9" s="59" t="s">
        <v>23</v>
      </c>
      <c r="D9" s="101" t="s">
        <v>24</v>
      </c>
      <c r="E9" s="132">
        <v>89.375</v>
      </c>
      <c r="F9" s="87">
        <v>1.5369999999999999</v>
      </c>
      <c r="G9" s="88">
        <v>0</v>
      </c>
      <c r="H9" s="89">
        <v>0</v>
      </c>
      <c r="I9" s="90">
        <v>0</v>
      </c>
      <c r="J9" s="133" t="s">
        <v>25</v>
      </c>
      <c r="K9" s="134"/>
      <c r="L9" s="134"/>
      <c r="M9" s="134"/>
      <c r="N9" s="135"/>
    </row>
    <row r="10" spans="1:14" ht="27.95" customHeight="1">
      <c r="A10" s="40">
        <v>6</v>
      </c>
      <c r="B10" s="41"/>
      <c r="C10" s="59" t="s">
        <v>26</v>
      </c>
      <c r="D10" s="101" t="s">
        <v>21</v>
      </c>
      <c r="E10" s="132">
        <v>5.6459999999999999</v>
      </c>
      <c r="F10" s="87">
        <v>0.41599999999999998</v>
      </c>
      <c r="G10" s="88">
        <v>0</v>
      </c>
      <c r="H10" s="89">
        <v>4.84</v>
      </c>
      <c r="I10" s="90">
        <v>0</v>
      </c>
      <c r="J10" s="133" t="s">
        <v>27</v>
      </c>
      <c r="K10" s="134"/>
      <c r="L10" s="134"/>
      <c r="M10" s="134"/>
      <c r="N10" s="135"/>
    </row>
    <row r="11" spans="1:14" ht="27.95" customHeight="1">
      <c r="A11" s="40">
        <v>7</v>
      </c>
      <c r="B11" s="41"/>
      <c r="C11" s="59" t="s">
        <v>28</v>
      </c>
      <c r="D11" s="101" t="s">
        <v>29</v>
      </c>
      <c r="E11" s="132">
        <v>12.756</v>
      </c>
      <c r="F11" s="87">
        <v>1.381</v>
      </c>
      <c r="G11" s="88">
        <v>0</v>
      </c>
      <c r="H11" s="89">
        <v>11.205</v>
      </c>
      <c r="I11" s="90">
        <v>0</v>
      </c>
      <c r="J11" s="133" t="s">
        <v>30</v>
      </c>
      <c r="K11" s="134"/>
      <c r="L11" s="134"/>
      <c r="M11" s="134"/>
      <c r="N11" s="135"/>
    </row>
    <row r="12" spans="1:14" ht="27.95" customHeight="1">
      <c r="A12" s="80"/>
      <c r="B12" s="81"/>
      <c r="C12" s="69" t="s">
        <v>31</v>
      </c>
      <c r="D12" s="101"/>
      <c r="E12" s="126"/>
      <c r="F12" s="84">
        <f>SUM(F6:F11)-F8</f>
        <v>5.766</v>
      </c>
      <c r="G12" s="120">
        <f t="shared" ref="G12:I12" si="0">SUM(G6:G11)-G8</f>
        <v>0</v>
      </c>
      <c r="H12" s="84">
        <f t="shared" si="0"/>
        <v>23.305</v>
      </c>
      <c r="I12" s="84">
        <f t="shared" si="0"/>
        <v>0</v>
      </c>
      <c r="J12" s="82"/>
      <c r="K12" s="83"/>
      <c r="L12" s="83"/>
      <c r="M12" s="83"/>
      <c r="N12" s="70"/>
    </row>
    <row r="13" spans="1:14" ht="27.95" customHeight="1">
      <c r="A13" s="40"/>
      <c r="B13" s="41"/>
      <c r="C13" s="61"/>
      <c r="D13" s="101"/>
      <c r="E13" s="126"/>
      <c r="F13" s="13"/>
      <c r="G13" s="13"/>
      <c r="H13" s="49"/>
      <c r="I13" s="22"/>
      <c r="J13" s="17"/>
      <c r="N13" s="18"/>
    </row>
    <row r="14" spans="1:14" ht="27.95" customHeight="1">
      <c r="A14" s="65" t="s">
        <v>32</v>
      </c>
      <c r="B14" s="66"/>
      <c r="C14" s="67" t="s">
        <v>33</v>
      </c>
      <c r="D14" s="102"/>
      <c r="E14" s="127"/>
      <c r="F14" s="11"/>
      <c r="G14" s="11"/>
      <c r="H14" s="50"/>
      <c r="I14" s="23"/>
      <c r="J14" s="107" t="s">
        <v>34</v>
      </c>
      <c r="K14" s="8"/>
      <c r="L14" s="8"/>
      <c r="M14" s="8"/>
      <c r="N14" s="20"/>
    </row>
    <row r="15" spans="1:14" ht="27.95" customHeight="1">
      <c r="A15" s="43">
        <v>1</v>
      </c>
      <c r="B15" s="44"/>
      <c r="C15" s="61" t="s">
        <v>35</v>
      </c>
      <c r="D15" s="101"/>
      <c r="E15" s="128"/>
      <c r="F15" s="99">
        <v>0</v>
      </c>
      <c r="G15" s="99">
        <v>0</v>
      </c>
      <c r="H15" s="51"/>
      <c r="I15" s="21"/>
      <c r="J15" s="53" t="s">
        <v>36</v>
      </c>
      <c r="K15" s="1"/>
      <c r="L15" s="1"/>
      <c r="N15" s="18"/>
    </row>
    <row r="16" spans="1:14" ht="27.95" customHeight="1">
      <c r="A16" s="43">
        <v>2</v>
      </c>
      <c r="B16" s="44"/>
      <c r="C16" s="61" t="s">
        <v>37</v>
      </c>
      <c r="D16" s="101"/>
      <c r="E16" s="128"/>
      <c r="F16" s="143">
        <v>4</v>
      </c>
      <c r="G16" s="99">
        <v>0</v>
      </c>
      <c r="H16" s="51"/>
      <c r="I16" s="21"/>
      <c r="J16" s="53" t="s">
        <v>38</v>
      </c>
      <c r="K16" s="1"/>
      <c r="L16" s="1"/>
      <c r="M16" s="144"/>
      <c r="N16" s="145"/>
    </row>
    <row r="17" spans="1:18" ht="27.95" customHeight="1">
      <c r="A17" s="80"/>
      <c r="B17" s="81"/>
      <c r="C17" s="69" t="s">
        <v>39</v>
      </c>
      <c r="D17" s="101"/>
      <c r="E17" s="128"/>
      <c r="F17" s="77">
        <f>SUM(F15:F16)-F16</f>
        <v>0</v>
      </c>
      <c r="G17" s="121">
        <f t="shared" ref="G17:I17" si="1">SUM(G15:G16)-G16</f>
        <v>0</v>
      </c>
      <c r="H17" s="77">
        <f t="shared" si="1"/>
        <v>0</v>
      </c>
      <c r="I17" s="77">
        <f t="shared" si="1"/>
        <v>0</v>
      </c>
      <c r="J17" s="82"/>
      <c r="K17" s="83"/>
      <c r="L17" s="83"/>
      <c r="M17" s="83"/>
      <c r="N17" s="70"/>
    </row>
    <row r="18" spans="1:18" ht="27.95" customHeight="1">
      <c r="A18" s="40"/>
      <c r="B18" s="41"/>
      <c r="C18" s="62"/>
      <c r="D18" s="101"/>
      <c r="E18" s="128"/>
      <c r="F18" s="13"/>
      <c r="G18" s="13"/>
      <c r="H18" s="49"/>
      <c r="I18" s="22"/>
      <c r="J18" s="17"/>
      <c r="N18" s="18"/>
    </row>
    <row r="19" spans="1:18" ht="27.95" customHeight="1">
      <c r="A19" s="65" t="s">
        <v>40</v>
      </c>
      <c r="B19" s="66"/>
      <c r="C19" s="67" t="s">
        <v>41</v>
      </c>
      <c r="D19" s="102"/>
      <c r="E19" s="129"/>
      <c r="F19" s="11"/>
      <c r="G19" s="11"/>
      <c r="H19" s="50"/>
      <c r="I19" s="23"/>
      <c r="J19" s="107" t="s">
        <v>42</v>
      </c>
      <c r="K19" s="8"/>
      <c r="L19" s="8"/>
      <c r="M19" s="8"/>
      <c r="N19" s="20"/>
      <c r="P19" s="29"/>
      <c r="Q19" s="14"/>
      <c r="R19" s="13"/>
    </row>
    <row r="20" spans="1:18" ht="27.95" customHeight="1">
      <c r="A20" s="42"/>
      <c r="B20" s="5"/>
      <c r="C20" s="61" t="s">
        <v>43</v>
      </c>
      <c r="D20" s="101"/>
      <c r="E20" s="128"/>
      <c r="F20" s="13"/>
      <c r="G20" s="13"/>
      <c r="H20" s="49"/>
      <c r="I20" s="22"/>
      <c r="J20" s="17"/>
      <c r="K20" s="105"/>
      <c r="L20" s="106"/>
      <c r="N20" s="18"/>
      <c r="P20" s="30"/>
      <c r="Q20" s="14"/>
      <c r="R20" s="13"/>
    </row>
    <row r="21" spans="1:18" ht="27.95" customHeight="1">
      <c r="A21" s="42"/>
      <c r="B21" s="5"/>
      <c r="C21" s="61"/>
      <c r="D21" s="101"/>
      <c r="E21" s="128"/>
      <c r="F21" s="13"/>
      <c r="G21" s="13"/>
      <c r="H21" s="49"/>
      <c r="I21" s="22"/>
      <c r="J21" s="17"/>
      <c r="N21" s="18"/>
      <c r="P21" s="30"/>
      <c r="Q21" s="14"/>
      <c r="R21" s="13"/>
    </row>
    <row r="22" spans="1:18" ht="27.95" customHeight="1">
      <c r="A22" s="42"/>
      <c r="B22" s="5"/>
      <c r="C22" s="63" t="s">
        <v>44</v>
      </c>
      <c r="D22" s="101" t="s">
        <v>21</v>
      </c>
      <c r="E22" s="128"/>
      <c r="F22" s="91">
        <v>3.15</v>
      </c>
      <c r="G22" s="91">
        <v>0.15</v>
      </c>
      <c r="H22" s="92"/>
      <c r="I22" s="93"/>
      <c r="J22" s="53" t="s">
        <v>45</v>
      </c>
      <c r="N22" s="18"/>
      <c r="P22" s="31"/>
      <c r="Q22" s="14"/>
      <c r="R22" s="13"/>
    </row>
    <row r="23" spans="1:18" ht="27.95" customHeight="1">
      <c r="A23" s="42"/>
      <c r="B23" s="5"/>
      <c r="C23" s="63"/>
      <c r="D23" s="101"/>
      <c r="E23" s="128"/>
      <c r="F23" s="91"/>
      <c r="G23" s="91"/>
      <c r="H23" s="92"/>
      <c r="I23" s="93"/>
      <c r="J23" s="17"/>
      <c r="N23" s="18"/>
      <c r="P23" s="31"/>
      <c r="Q23" s="14"/>
      <c r="R23" s="13"/>
    </row>
    <row r="24" spans="1:18" ht="27.95" customHeight="1">
      <c r="A24" s="42"/>
      <c r="B24" s="5"/>
      <c r="C24" s="63" t="s">
        <v>46</v>
      </c>
      <c r="D24" s="101" t="s">
        <v>47</v>
      </c>
      <c r="E24" s="132">
        <v>10</v>
      </c>
      <c r="F24" s="91">
        <v>0.52</v>
      </c>
      <c r="G24" s="91"/>
      <c r="H24" s="92"/>
      <c r="I24" s="93"/>
      <c r="J24" s="53" t="s">
        <v>48</v>
      </c>
      <c r="N24" s="18"/>
      <c r="P24" s="31"/>
      <c r="Q24" s="14"/>
      <c r="R24" s="13"/>
    </row>
    <row r="25" spans="1:18" ht="27.95" customHeight="1">
      <c r="A25" s="42"/>
      <c r="B25" s="5"/>
      <c r="C25" s="63" t="s">
        <v>49</v>
      </c>
      <c r="D25" s="101" t="s">
        <v>47</v>
      </c>
      <c r="E25" s="128"/>
      <c r="F25" s="91">
        <v>0.5</v>
      </c>
      <c r="G25" s="91"/>
      <c r="H25" s="92"/>
      <c r="I25" s="93"/>
      <c r="J25" s="55" t="s">
        <v>50</v>
      </c>
      <c r="N25" s="18"/>
      <c r="P25" s="31"/>
      <c r="Q25" s="14"/>
      <c r="R25" s="13"/>
    </row>
    <row r="26" spans="1:18" ht="27.95" customHeight="1">
      <c r="A26" s="42"/>
      <c r="B26" s="5"/>
      <c r="C26" s="63"/>
      <c r="D26" s="101"/>
      <c r="E26" s="128"/>
      <c r="F26" s="91"/>
      <c r="G26" s="91"/>
      <c r="H26" s="92"/>
      <c r="I26" s="93"/>
      <c r="J26" s="17"/>
      <c r="N26" s="18"/>
      <c r="P26" s="31"/>
      <c r="Q26" s="14"/>
      <c r="R26" s="13"/>
    </row>
    <row r="27" spans="1:18" ht="27.95" customHeight="1">
      <c r="A27" s="42"/>
      <c r="B27" s="5"/>
      <c r="C27" s="63" t="s">
        <v>51</v>
      </c>
      <c r="D27" s="101" t="s">
        <v>24</v>
      </c>
      <c r="E27" s="128"/>
      <c r="F27" s="91">
        <v>0.745</v>
      </c>
      <c r="G27" s="91"/>
      <c r="H27" s="92"/>
      <c r="I27" s="93"/>
      <c r="J27" s="56" t="s">
        <v>52</v>
      </c>
      <c r="N27" s="18"/>
      <c r="P27" s="31"/>
      <c r="Q27" s="14"/>
      <c r="R27" s="13"/>
    </row>
    <row r="28" spans="1:18" ht="27.95" customHeight="1">
      <c r="A28" s="42"/>
      <c r="B28" s="5"/>
      <c r="C28" s="63" t="s">
        <v>53</v>
      </c>
      <c r="D28" s="101" t="s">
        <v>54</v>
      </c>
      <c r="E28" s="128"/>
      <c r="F28" s="91">
        <v>0.13</v>
      </c>
      <c r="G28" s="91"/>
      <c r="H28" s="92"/>
      <c r="I28" s="93"/>
      <c r="J28" s="54" t="s">
        <v>55</v>
      </c>
      <c r="N28" s="18"/>
      <c r="P28" s="31"/>
      <c r="Q28" s="14"/>
      <c r="R28" s="13"/>
    </row>
    <row r="29" spans="1:18" ht="27.95" customHeight="1">
      <c r="A29" s="42"/>
      <c r="B29" s="5"/>
      <c r="C29" s="61" t="s">
        <v>56</v>
      </c>
      <c r="D29" s="101" t="s">
        <v>24</v>
      </c>
      <c r="E29" s="128"/>
      <c r="F29" s="109">
        <v>0.5</v>
      </c>
      <c r="G29" s="91"/>
      <c r="H29" s="92"/>
      <c r="I29" s="93"/>
      <c r="J29" s="110" t="s">
        <v>57</v>
      </c>
      <c r="K29" s="111"/>
      <c r="L29" s="111"/>
      <c r="M29" s="111"/>
      <c r="N29" s="112"/>
      <c r="P29" s="31"/>
      <c r="Q29" s="14"/>
      <c r="R29" s="13"/>
    </row>
    <row r="30" spans="1:18" ht="27.95" customHeight="1">
      <c r="A30" s="42"/>
      <c r="B30" s="5"/>
      <c r="C30" s="61" t="s">
        <v>58</v>
      </c>
      <c r="D30" s="101" t="s">
        <v>24</v>
      </c>
      <c r="E30" s="128"/>
      <c r="F30" s="91">
        <v>1.45</v>
      </c>
      <c r="G30" s="91"/>
      <c r="H30" s="92"/>
      <c r="I30" s="93"/>
      <c r="J30" s="53" t="s">
        <v>59</v>
      </c>
      <c r="N30" s="18"/>
      <c r="P30" s="31"/>
      <c r="Q30" s="14"/>
      <c r="R30" s="13"/>
    </row>
    <row r="31" spans="1:18" ht="27.95" customHeight="1">
      <c r="A31" s="42"/>
      <c r="B31" s="5"/>
      <c r="C31" s="61"/>
      <c r="D31" s="101"/>
      <c r="E31" s="128"/>
      <c r="F31" s="91"/>
      <c r="G31" s="91"/>
      <c r="H31" s="92"/>
      <c r="I31" s="93"/>
      <c r="J31" s="34"/>
      <c r="N31" s="18"/>
      <c r="P31" s="31"/>
      <c r="Q31" s="14"/>
      <c r="R31" s="13"/>
    </row>
    <row r="32" spans="1:18" ht="27.95" customHeight="1">
      <c r="A32" s="42"/>
      <c r="B32" s="5"/>
      <c r="C32" s="61" t="s">
        <v>60</v>
      </c>
      <c r="D32" s="101" t="s">
        <v>47</v>
      </c>
      <c r="E32" s="128"/>
      <c r="F32" s="91">
        <v>0.63</v>
      </c>
      <c r="G32" s="91">
        <v>0.3</v>
      </c>
      <c r="H32" s="92"/>
      <c r="I32" s="93"/>
      <c r="J32" s="53" t="s">
        <v>61</v>
      </c>
      <c r="N32" s="18"/>
      <c r="P32" s="31"/>
      <c r="Q32" s="14"/>
      <c r="R32" s="13"/>
    </row>
    <row r="33" spans="1:18" ht="27.95" customHeight="1">
      <c r="A33" s="42"/>
      <c r="B33" s="5"/>
      <c r="C33" s="63"/>
      <c r="D33" s="101"/>
      <c r="E33" s="128"/>
      <c r="F33" s="91"/>
      <c r="G33" s="91"/>
      <c r="H33" s="92"/>
      <c r="I33" s="93"/>
      <c r="J33" s="25"/>
      <c r="N33" s="18"/>
      <c r="P33" s="31"/>
      <c r="Q33" s="14"/>
      <c r="R33" s="13"/>
    </row>
    <row r="34" spans="1:18" ht="27.95" customHeight="1">
      <c r="A34" s="42"/>
      <c r="B34" s="5"/>
      <c r="C34" s="63" t="s">
        <v>62</v>
      </c>
      <c r="D34" s="101" t="s">
        <v>63</v>
      </c>
      <c r="E34" s="132">
        <v>7</v>
      </c>
      <c r="F34" s="91">
        <v>2</v>
      </c>
      <c r="G34" s="91"/>
      <c r="H34" s="92"/>
      <c r="I34" s="93"/>
      <c r="J34" s="55" t="s">
        <v>64</v>
      </c>
      <c r="N34" s="18"/>
      <c r="P34" s="31"/>
      <c r="Q34" s="14"/>
      <c r="R34" s="13"/>
    </row>
    <row r="35" spans="1:18" ht="27.95" customHeight="1">
      <c r="A35" s="42"/>
      <c r="B35" s="5"/>
      <c r="C35" s="63" t="s">
        <v>65</v>
      </c>
      <c r="D35" s="101" t="s">
        <v>63</v>
      </c>
      <c r="E35" s="128"/>
      <c r="F35" s="91"/>
      <c r="G35" s="91">
        <v>0.25</v>
      </c>
      <c r="H35" s="92"/>
      <c r="I35" s="93"/>
      <c r="J35" s="55" t="s">
        <v>66</v>
      </c>
      <c r="N35" s="18"/>
      <c r="P35" s="31"/>
      <c r="Q35" s="14"/>
      <c r="R35" s="13"/>
    </row>
    <row r="36" spans="1:18" ht="27.95" customHeight="1">
      <c r="A36" s="42"/>
      <c r="B36" s="5"/>
      <c r="C36" s="63" t="s">
        <v>67</v>
      </c>
      <c r="D36" s="101" t="s">
        <v>63</v>
      </c>
      <c r="E36" s="128"/>
      <c r="F36" s="91">
        <v>2.4</v>
      </c>
      <c r="G36" s="91"/>
      <c r="H36" s="92"/>
      <c r="I36" s="93"/>
      <c r="J36" s="53" t="s">
        <v>68</v>
      </c>
      <c r="N36" s="18"/>
      <c r="P36" s="31"/>
      <c r="Q36" s="14"/>
      <c r="R36" s="13"/>
    </row>
    <row r="37" spans="1:18" ht="27.95" customHeight="1">
      <c r="A37" s="42"/>
      <c r="B37" s="5"/>
      <c r="C37" s="63" t="s">
        <v>69</v>
      </c>
      <c r="D37" s="101" t="s">
        <v>63</v>
      </c>
      <c r="E37" s="128"/>
      <c r="F37" s="91">
        <v>1.6</v>
      </c>
      <c r="G37" s="91"/>
      <c r="H37" s="92"/>
      <c r="I37" s="93"/>
      <c r="J37" s="53" t="s">
        <v>70</v>
      </c>
      <c r="N37" s="18"/>
      <c r="P37" s="31"/>
      <c r="Q37" s="14"/>
      <c r="R37" s="13"/>
    </row>
    <row r="38" spans="1:18" ht="27.95" customHeight="1">
      <c r="A38" s="42"/>
      <c r="B38" s="5"/>
      <c r="C38" s="63" t="s">
        <v>71</v>
      </c>
      <c r="D38" s="101" t="s">
        <v>63</v>
      </c>
      <c r="E38" s="128"/>
      <c r="F38" s="91"/>
      <c r="G38" s="91">
        <v>0.3</v>
      </c>
      <c r="H38" s="92"/>
      <c r="I38" s="93"/>
      <c r="J38" s="55" t="s">
        <v>72</v>
      </c>
      <c r="N38" s="18"/>
      <c r="P38" s="31"/>
      <c r="Q38" s="14"/>
      <c r="R38" s="13"/>
    </row>
    <row r="39" spans="1:18" ht="27.95" customHeight="1">
      <c r="A39" s="42"/>
      <c r="B39" s="5"/>
      <c r="C39" s="63"/>
      <c r="D39" s="101"/>
      <c r="E39" s="128"/>
      <c r="F39" s="91"/>
      <c r="G39" s="91"/>
      <c r="H39" s="92"/>
      <c r="I39" s="93"/>
      <c r="J39" s="17"/>
      <c r="N39" s="18"/>
      <c r="P39" s="31"/>
      <c r="Q39" s="14"/>
      <c r="R39" s="13"/>
    </row>
    <row r="40" spans="1:18" ht="27.95" customHeight="1">
      <c r="A40" s="42"/>
      <c r="B40" s="5"/>
      <c r="C40" s="63" t="s">
        <v>62</v>
      </c>
      <c r="D40" s="101" t="s">
        <v>73</v>
      </c>
      <c r="E40" s="128"/>
      <c r="F40" s="91">
        <v>0.5</v>
      </c>
      <c r="G40" s="91"/>
      <c r="H40" s="92"/>
      <c r="I40" s="93"/>
      <c r="J40" s="54" t="s">
        <v>74</v>
      </c>
      <c r="N40" s="18"/>
      <c r="P40" s="31"/>
      <c r="Q40" s="14"/>
      <c r="R40" s="13"/>
    </row>
    <row r="41" spans="1:18" ht="27.95" customHeight="1">
      <c r="A41" s="42"/>
      <c r="B41" s="5"/>
      <c r="C41" s="63" t="s">
        <v>75</v>
      </c>
      <c r="D41" s="101" t="s">
        <v>73</v>
      </c>
      <c r="E41" s="128"/>
      <c r="F41" s="91"/>
      <c r="G41" s="91">
        <v>0.2</v>
      </c>
      <c r="H41" s="92"/>
      <c r="I41" s="93"/>
      <c r="J41" s="55" t="s">
        <v>72</v>
      </c>
      <c r="N41" s="18"/>
      <c r="P41" s="31"/>
      <c r="Q41" s="14"/>
      <c r="R41" s="13"/>
    </row>
    <row r="42" spans="1:18" ht="27.95" customHeight="1">
      <c r="A42" s="42"/>
      <c r="B42" s="5"/>
      <c r="C42" s="63" t="s">
        <v>76</v>
      </c>
      <c r="D42" s="101" t="s">
        <v>73</v>
      </c>
      <c r="E42" s="128"/>
      <c r="F42" s="91">
        <v>0.1</v>
      </c>
      <c r="G42" s="91"/>
      <c r="H42" s="92"/>
      <c r="I42" s="93"/>
      <c r="J42" s="55" t="s">
        <v>72</v>
      </c>
      <c r="N42" s="18"/>
      <c r="P42" s="31"/>
      <c r="Q42" s="14"/>
      <c r="R42" s="13"/>
    </row>
    <row r="43" spans="1:18" ht="27.95" customHeight="1">
      <c r="A43" s="42"/>
      <c r="B43" s="5"/>
      <c r="C43" s="63"/>
      <c r="D43" s="101"/>
      <c r="E43" s="128"/>
      <c r="F43" s="91"/>
      <c r="G43" s="91"/>
      <c r="H43" s="92"/>
      <c r="I43" s="93"/>
      <c r="J43" s="17"/>
      <c r="N43" s="18"/>
      <c r="P43" s="31"/>
      <c r="Q43" s="14"/>
      <c r="R43" s="13"/>
    </row>
    <row r="44" spans="1:18" ht="27.95" customHeight="1">
      <c r="A44" s="42"/>
      <c r="B44" s="5"/>
      <c r="C44" s="61" t="s">
        <v>77</v>
      </c>
      <c r="D44" s="101" t="s">
        <v>29</v>
      </c>
      <c r="E44" s="128"/>
      <c r="F44" s="91"/>
      <c r="G44" s="91">
        <v>0.13</v>
      </c>
      <c r="H44" s="92"/>
      <c r="I44" s="93"/>
      <c r="J44" s="55" t="s">
        <v>72</v>
      </c>
      <c r="N44" s="18"/>
      <c r="P44" s="15"/>
      <c r="Q44" s="14"/>
      <c r="R44" s="13"/>
    </row>
    <row r="45" spans="1:18" ht="27.95" customHeight="1">
      <c r="A45" s="42"/>
      <c r="B45" s="5"/>
      <c r="C45" s="61" t="s">
        <v>78</v>
      </c>
      <c r="D45" s="101" t="s">
        <v>79</v>
      </c>
      <c r="E45" s="128"/>
      <c r="F45" s="91">
        <v>0.35</v>
      </c>
      <c r="G45" s="91"/>
      <c r="H45" s="92"/>
      <c r="I45" s="93"/>
      <c r="J45" s="53" t="s">
        <v>80</v>
      </c>
      <c r="N45" s="18"/>
      <c r="P45" s="15"/>
      <c r="Q45" s="14"/>
      <c r="R45" s="13"/>
    </row>
    <row r="46" spans="1:18" ht="27.95" customHeight="1">
      <c r="A46" s="42"/>
      <c r="B46" s="5"/>
      <c r="C46" s="61" t="s">
        <v>81</v>
      </c>
      <c r="D46" s="101" t="s">
        <v>29</v>
      </c>
      <c r="E46" s="128"/>
      <c r="F46" s="91"/>
      <c r="G46" s="91">
        <v>1.35</v>
      </c>
      <c r="H46" s="92"/>
      <c r="I46" s="93"/>
      <c r="J46" s="17"/>
      <c r="N46" s="18"/>
      <c r="P46" s="15"/>
      <c r="Q46" s="14"/>
      <c r="R46" s="13"/>
    </row>
    <row r="47" spans="1:18" ht="27.95" customHeight="1">
      <c r="A47" s="42"/>
      <c r="B47" s="5"/>
      <c r="C47" s="61" t="s">
        <v>82</v>
      </c>
      <c r="D47" s="101" t="s">
        <v>29</v>
      </c>
      <c r="E47" s="128"/>
      <c r="F47" s="91">
        <v>0.15</v>
      </c>
      <c r="G47" s="91"/>
      <c r="H47" s="92"/>
      <c r="I47" s="93"/>
      <c r="J47" s="56" t="s">
        <v>83</v>
      </c>
      <c r="N47" s="18"/>
      <c r="P47" s="15"/>
      <c r="Q47" s="14"/>
      <c r="R47" s="13"/>
    </row>
    <row r="48" spans="1:18" ht="27.95" customHeight="1">
      <c r="A48" s="42"/>
      <c r="B48" s="5"/>
      <c r="C48" s="61"/>
      <c r="D48" s="101"/>
      <c r="E48" s="128"/>
      <c r="F48" s="91"/>
      <c r="G48" s="91"/>
      <c r="H48" s="92"/>
      <c r="I48" s="93"/>
      <c r="J48" s="56"/>
      <c r="N48" s="18"/>
      <c r="P48" s="15"/>
      <c r="Q48" s="14"/>
      <c r="R48" s="13"/>
    </row>
    <row r="49" spans="1:18" ht="27.95" customHeight="1">
      <c r="A49" s="42"/>
      <c r="B49" s="5"/>
      <c r="C49" s="61" t="s">
        <v>84</v>
      </c>
      <c r="D49" s="101" t="s">
        <v>15</v>
      </c>
      <c r="E49" s="132">
        <v>5</v>
      </c>
      <c r="F49" s="91">
        <v>0.1</v>
      </c>
      <c r="G49" s="91"/>
      <c r="H49" s="92"/>
      <c r="I49" s="93"/>
      <c r="J49" s="53" t="s">
        <v>85</v>
      </c>
      <c r="N49" s="18"/>
      <c r="P49" s="15"/>
      <c r="Q49" s="14"/>
      <c r="R49" s="13"/>
    </row>
    <row r="50" spans="1:18" ht="27.95" customHeight="1">
      <c r="A50" s="42"/>
      <c r="B50" s="5"/>
      <c r="C50" s="61" t="s">
        <v>86</v>
      </c>
      <c r="D50" s="101" t="s">
        <v>15</v>
      </c>
      <c r="E50" s="128"/>
      <c r="F50" s="91">
        <v>0.1</v>
      </c>
      <c r="G50" s="91"/>
      <c r="H50" s="92"/>
      <c r="I50" s="93"/>
      <c r="J50" s="56" t="s">
        <v>87</v>
      </c>
      <c r="N50" s="18"/>
      <c r="P50" s="15"/>
      <c r="Q50" s="14"/>
      <c r="R50" s="13"/>
    </row>
    <row r="51" spans="1:18" ht="27.95" customHeight="1">
      <c r="A51" s="42"/>
      <c r="B51" s="5"/>
      <c r="C51" s="61"/>
      <c r="D51" s="101"/>
      <c r="E51" s="128"/>
      <c r="F51" s="91"/>
      <c r="G51" s="91"/>
      <c r="H51" s="92"/>
      <c r="I51" s="93"/>
      <c r="J51" s="17"/>
      <c r="N51" s="18"/>
      <c r="P51" s="15"/>
      <c r="Q51" s="14"/>
      <c r="R51" s="13"/>
    </row>
    <row r="52" spans="1:18" ht="27.95" customHeight="1">
      <c r="A52" s="42"/>
      <c r="B52" s="5"/>
      <c r="C52" s="63" t="s">
        <v>88</v>
      </c>
      <c r="D52" s="101" t="s">
        <v>18</v>
      </c>
      <c r="E52" s="128"/>
      <c r="F52" s="91">
        <v>0.65</v>
      </c>
      <c r="G52" s="91">
        <v>0.78</v>
      </c>
      <c r="H52" s="92"/>
      <c r="I52" s="93"/>
      <c r="J52" s="17"/>
      <c r="N52" s="18"/>
      <c r="P52" s="15"/>
      <c r="Q52" s="14"/>
      <c r="R52" s="13"/>
    </row>
    <row r="53" spans="1:18" ht="27.95" customHeight="1">
      <c r="A53" s="42"/>
      <c r="B53" s="5"/>
      <c r="C53" s="61" t="s">
        <v>89</v>
      </c>
      <c r="D53" s="101" t="s">
        <v>90</v>
      </c>
      <c r="E53" s="128"/>
      <c r="F53" s="91">
        <v>1.9</v>
      </c>
      <c r="G53" s="91"/>
      <c r="H53" s="92"/>
      <c r="I53" s="93"/>
      <c r="J53" s="56" t="s">
        <v>91</v>
      </c>
      <c r="N53" s="18"/>
      <c r="P53" s="15"/>
      <c r="Q53" s="14"/>
      <c r="R53" s="13"/>
    </row>
    <row r="54" spans="1:18" ht="27.95" customHeight="1">
      <c r="A54" s="42"/>
      <c r="B54" s="5"/>
      <c r="C54" s="63" t="s">
        <v>92</v>
      </c>
      <c r="D54" s="101" t="s">
        <v>93</v>
      </c>
      <c r="E54" s="128"/>
      <c r="F54" s="91">
        <v>0.1</v>
      </c>
      <c r="G54" s="91"/>
      <c r="H54" s="92"/>
      <c r="I54" s="93"/>
      <c r="J54" s="56" t="s">
        <v>94</v>
      </c>
      <c r="N54" s="18"/>
      <c r="P54" s="15"/>
      <c r="Q54" s="14"/>
      <c r="R54" s="13"/>
    </row>
    <row r="55" spans="1:18" ht="27.95" customHeight="1">
      <c r="A55" s="42"/>
      <c r="B55" s="5"/>
      <c r="C55" s="61" t="s">
        <v>95</v>
      </c>
      <c r="D55" s="101" t="s">
        <v>93</v>
      </c>
      <c r="E55" s="128"/>
      <c r="F55" s="91"/>
      <c r="G55" s="91">
        <v>0.1</v>
      </c>
      <c r="H55" s="92"/>
      <c r="I55" s="93"/>
      <c r="J55" s="56" t="s">
        <v>94</v>
      </c>
      <c r="N55" s="18"/>
      <c r="P55" s="15"/>
      <c r="Q55" s="14"/>
      <c r="R55" s="13"/>
    </row>
    <row r="56" spans="1:18" ht="27.95" customHeight="1">
      <c r="A56" s="42"/>
      <c r="B56" s="5"/>
      <c r="C56" s="61" t="s">
        <v>96</v>
      </c>
      <c r="D56" s="101" t="s">
        <v>18</v>
      </c>
      <c r="E56" s="128"/>
      <c r="F56" s="91">
        <v>0.95</v>
      </c>
      <c r="G56" s="91"/>
      <c r="H56" s="92"/>
      <c r="I56" s="93"/>
      <c r="J56" s="32"/>
      <c r="N56" s="18"/>
      <c r="P56" s="15"/>
      <c r="Q56" s="14"/>
      <c r="R56" s="13"/>
    </row>
    <row r="57" spans="1:18" ht="27.95" customHeight="1">
      <c r="A57" s="42"/>
      <c r="B57" s="5"/>
      <c r="C57" s="61" t="s">
        <v>97</v>
      </c>
      <c r="D57" s="101" t="s">
        <v>90</v>
      </c>
      <c r="E57" s="128"/>
      <c r="F57" s="109">
        <v>5</v>
      </c>
      <c r="G57" s="91"/>
      <c r="H57" s="92"/>
      <c r="I57" s="93"/>
      <c r="J57" s="114" t="s">
        <v>98</v>
      </c>
      <c r="K57" s="115"/>
      <c r="L57" s="115"/>
      <c r="M57" s="115"/>
      <c r="N57" s="112"/>
      <c r="P57" s="15"/>
      <c r="Q57" s="14"/>
      <c r="R57" s="13"/>
    </row>
    <row r="58" spans="1:18" ht="27.95" customHeight="1">
      <c r="A58" s="42"/>
      <c r="B58" s="5"/>
      <c r="C58" s="63" t="s">
        <v>99</v>
      </c>
      <c r="D58" s="101" t="s">
        <v>18</v>
      </c>
      <c r="E58" s="128"/>
      <c r="F58" s="91"/>
      <c r="G58" s="91">
        <v>0.5</v>
      </c>
      <c r="H58" s="92"/>
      <c r="I58" s="93"/>
      <c r="J58" s="55" t="s">
        <v>50</v>
      </c>
      <c r="N58" s="18"/>
      <c r="P58" s="15"/>
      <c r="Q58" s="14"/>
      <c r="R58" s="13"/>
    </row>
    <row r="59" spans="1:18" ht="27.95" customHeight="1">
      <c r="A59" s="42"/>
      <c r="B59" s="5"/>
      <c r="C59" s="64"/>
      <c r="D59" s="101"/>
      <c r="E59" s="128"/>
      <c r="F59" s="88"/>
      <c r="G59" s="88"/>
      <c r="H59" s="92"/>
      <c r="I59" s="93"/>
      <c r="J59" s="32"/>
      <c r="N59" s="18"/>
      <c r="P59" s="15"/>
      <c r="Q59" s="14"/>
      <c r="R59" s="13"/>
    </row>
    <row r="60" spans="1:18" ht="27.95" customHeight="1">
      <c r="A60" s="42"/>
      <c r="B60" s="5"/>
      <c r="C60" s="61" t="s">
        <v>100</v>
      </c>
      <c r="D60" s="62" t="s">
        <v>63</v>
      </c>
      <c r="E60" s="128"/>
      <c r="F60" s="91">
        <v>0.2</v>
      </c>
      <c r="G60" s="94"/>
      <c r="H60" s="92"/>
      <c r="I60" s="93"/>
      <c r="J60" s="55" t="s">
        <v>50</v>
      </c>
      <c r="N60" s="18"/>
      <c r="P60" s="15"/>
      <c r="Q60" s="14"/>
      <c r="R60" s="13"/>
    </row>
    <row r="61" spans="1:18" ht="27.95" customHeight="1">
      <c r="A61" s="42"/>
      <c r="B61" s="5"/>
      <c r="C61" s="61" t="s">
        <v>101</v>
      </c>
      <c r="D61" s="62" t="s">
        <v>63</v>
      </c>
      <c r="E61" s="128"/>
      <c r="F61" s="91"/>
      <c r="G61" s="91">
        <v>0.2</v>
      </c>
      <c r="H61" s="92"/>
      <c r="I61" s="93"/>
      <c r="J61" s="55"/>
      <c r="N61" s="18"/>
      <c r="P61" s="15"/>
      <c r="Q61" s="14"/>
      <c r="R61" s="13"/>
    </row>
    <row r="62" spans="1:18" ht="27.95" customHeight="1">
      <c r="A62" s="42"/>
      <c r="B62" s="5"/>
      <c r="C62" s="61" t="s">
        <v>102</v>
      </c>
      <c r="D62" s="62" t="s">
        <v>21</v>
      </c>
      <c r="E62" s="128"/>
      <c r="F62" s="91">
        <v>0.25</v>
      </c>
      <c r="G62" s="91"/>
      <c r="H62" s="92"/>
      <c r="I62" s="93"/>
      <c r="J62" s="55"/>
      <c r="N62" s="18"/>
      <c r="P62" s="15"/>
      <c r="Q62" s="14"/>
      <c r="R62" s="13"/>
    </row>
    <row r="63" spans="1:18" ht="27.95" customHeight="1">
      <c r="A63" s="42"/>
      <c r="B63" s="5"/>
      <c r="C63" s="61" t="s">
        <v>103</v>
      </c>
      <c r="D63" s="62" t="s">
        <v>73</v>
      </c>
      <c r="E63" s="128"/>
      <c r="F63" s="91">
        <v>0.4</v>
      </c>
      <c r="G63" s="94"/>
      <c r="H63" s="92"/>
      <c r="I63" s="93"/>
      <c r="J63" s="32"/>
      <c r="N63" s="18"/>
      <c r="P63" s="15"/>
      <c r="Q63" s="14"/>
      <c r="R63" s="13"/>
    </row>
    <row r="64" spans="1:18" ht="27.95" customHeight="1">
      <c r="A64" s="42"/>
      <c r="B64" s="5"/>
      <c r="C64" s="61" t="s">
        <v>104</v>
      </c>
      <c r="D64" s="62" t="s">
        <v>79</v>
      </c>
      <c r="E64" s="128"/>
      <c r="F64" s="91">
        <v>0.15</v>
      </c>
      <c r="G64" s="94"/>
      <c r="H64" s="92"/>
      <c r="I64" s="93"/>
      <c r="J64" s="32"/>
      <c r="N64" s="18"/>
      <c r="P64" s="15"/>
      <c r="Q64" s="14"/>
      <c r="R64" s="13"/>
    </row>
    <row r="65" spans="1:18" ht="27.95" customHeight="1">
      <c r="A65" s="42"/>
      <c r="B65" s="5"/>
      <c r="C65" s="64"/>
      <c r="D65" s="101"/>
      <c r="E65" s="128"/>
      <c r="F65" s="88"/>
      <c r="G65" s="88"/>
      <c r="H65" s="92"/>
      <c r="I65" s="93"/>
      <c r="J65" s="32"/>
      <c r="N65" s="18"/>
      <c r="P65" s="15"/>
      <c r="Q65" s="14"/>
      <c r="R65" s="13"/>
    </row>
    <row r="66" spans="1:18" ht="27.95" customHeight="1">
      <c r="A66" s="42"/>
      <c r="B66" s="5"/>
      <c r="C66" s="63" t="s">
        <v>105</v>
      </c>
      <c r="D66" s="103"/>
      <c r="E66" s="130"/>
      <c r="F66" s="91">
        <v>1.8</v>
      </c>
      <c r="G66" s="88"/>
      <c r="H66" s="92"/>
      <c r="I66" s="93"/>
      <c r="J66" s="17"/>
      <c r="N66" s="18"/>
      <c r="P66" s="15"/>
      <c r="Q66" s="14"/>
      <c r="R66" s="13"/>
    </row>
    <row r="67" spans="1:18" ht="27.95" customHeight="1">
      <c r="A67" s="42"/>
      <c r="B67" s="5"/>
      <c r="C67" s="85" t="s">
        <v>106</v>
      </c>
      <c r="D67" s="103"/>
      <c r="E67" s="130"/>
      <c r="F67" s="88"/>
      <c r="G67" s="91">
        <v>2</v>
      </c>
      <c r="H67" s="92"/>
      <c r="I67" s="93"/>
      <c r="J67" s="17"/>
      <c r="N67" s="18"/>
      <c r="P67" s="15"/>
      <c r="Q67" s="14"/>
      <c r="R67" s="13"/>
    </row>
    <row r="68" spans="1:18" ht="27.95" customHeight="1">
      <c r="A68" s="65"/>
      <c r="B68" s="66"/>
      <c r="C68" s="69" t="s">
        <v>107</v>
      </c>
      <c r="D68" s="101"/>
      <c r="E68" s="128"/>
      <c r="F68" s="91">
        <f>SUM(F21:F67)-F29-F57</f>
        <v>20.824999999999996</v>
      </c>
      <c r="G68" s="91">
        <f>SUM(G14:G67)</f>
        <v>6.2600000000000007</v>
      </c>
      <c r="H68" s="92"/>
      <c r="I68" s="93"/>
      <c r="J68" s="17"/>
      <c r="N68" s="18"/>
      <c r="P68" s="15"/>
      <c r="Q68" s="14"/>
      <c r="R68" s="13"/>
    </row>
    <row r="69" spans="1:18" ht="27.95" customHeight="1">
      <c r="A69" s="42"/>
      <c r="B69" s="5"/>
      <c r="C69" s="63"/>
      <c r="D69" s="103"/>
      <c r="E69" s="130"/>
      <c r="F69" s="91"/>
      <c r="G69" s="88"/>
      <c r="H69" s="92"/>
      <c r="I69" s="93"/>
      <c r="J69" s="17"/>
      <c r="N69" s="18"/>
      <c r="P69" s="15"/>
      <c r="Q69" s="14"/>
      <c r="R69" s="13"/>
    </row>
    <row r="70" spans="1:18" ht="27.95" customHeight="1">
      <c r="A70" s="65" t="s">
        <v>108</v>
      </c>
      <c r="B70" s="66"/>
      <c r="C70" s="67" t="s">
        <v>109</v>
      </c>
      <c r="D70" s="102"/>
      <c r="E70" s="129"/>
      <c r="F70" s="95"/>
      <c r="G70" s="95"/>
      <c r="H70" s="96"/>
      <c r="I70" s="97"/>
      <c r="J70" s="108"/>
      <c r="K70" s="8"/>
      <c r="L70" s="8"/>
      <c r="M70" s="8"/>
      <c r="N70" s="20"/>
      <c r="P70" s="15"/>
      <c r="Q70" s="14"/>
      <c r="R70" s="13"/>
    </row>
    <row r="71" spans="1:18" ht="27.95" customHeight="1">
      <c r="A71" s="42"/>
      <c r="B71" s="5"/>
      <c r="C71" s="61" t="s">
        <v>110</v>
      </c>
      <c r="D71" s="103"/>
      <c r="E71" s="130"/>
      <c r="F71" s="98">
        <v>1</v>
      </c>
      <c r="G71" s="100"/>
      <c r="H71" s="92"/>
      <c r="I71" s="93"/>
      <c r="J71" s="53" t="s">
        <v>111</v>
      </c>
      <c r="N71" s="18"/>
      <c r="P71" s="15"/>
      <c r="Q71" s="14"/>
      <c r="R71" s="13"/>
    </row>
    <row r="72" spans="1:18" ht="27.95" customHeight="1">
      <c r="A72" s="42"/>
      <c r="B72" s="5"/>
      <c r="C72" s="61" t="s">
        <v>112</v>
      </c>
      <c r="D72" s="103" t="s">
        <v>18</v>
      </c>
      <c r="E72" s="130"/>
      <c r="F72" s="98">
        <v>1</v>
      </c>
      <c r="G72" s="100"/>
      <c r="H72" s="92"/>
      <c r="I72" s="93"/>
      <c r="J72" s="53" t="s">
        <v>113</v>
      </c>
      <c r="N72" s="18"/>
      <c r="P72" s="15"/>
      <c r="Q72" s="14"/>
      <c r="R72" s="13"/>
    </row>
    <row r="73" spans="1:18" ht="27.95" customHeight="1">
      <c r="A73" s="42"/>
      <c r="B73" s="5"/>
      <c r="C73" s="61"/>
      <c r="D73" s="103"/>
      <c r="E73" s="130"/>
      <c r="F73" s="99"/>
      <c r="G73" s="100"/>
      <c r="H73" s="92"/>
      <c r="I73" s="93"/>
      <c r="J73" s="17"/>
      <c r="N73" s="18"/>
      <c r="P73" s="15"/>
      <c r="Q73" s="14"/>
      <c r="R73" s="13"/>
    </row>
    <row r="74" spans="1:18" ht="27.95" customHeight="1">
      <c r="A74" s="65"/>
      <c r="B74" s="66"/>
      <c r="C74" s="69" t="s">
        <v>114</v>
      </c>
      <c r="D74" s="101"/>
      <c r="E74" s="128"/>
      <c r="F74" s="77">
        <f>SUM(F71:F72)</f>
        <v>2</v>
      </c>
      <c r="G74" s="77">
        <f>SUM(G73:G73)</f>
        <v>0</v>
      </c>
      <c r="H74" s="78"/>
      <c r="I74" s="79"/>
      <c r="J74" s="17"/>
      <c r="N74" s="18"/>
      <c r="P74" s="15"/>
      <c r="Q74" s="14"/>
      <c r="R74" s="13"/>
    </row>
    <row r="75" spans="1:18" ht="27.95" customHeight="1">
      <c r="A75" s="42"/>
      <c r="B75" s="5"/>
      <c r="C75" s="60"/>
      <c r="D75" s="101"/>
      <c r="E75" s="128"/>
      <c r="F75" s="16"/>
      <c r="G75" s="16"/>
      <c r="H75" s="49"/>
      <c r="I75" s="22"/>
      <c r="J75" s="17"/>
      <c r="N75" s="18"/>
      <c r="P75" s="15"/>
      <c r="Q75" s="14"/>
      <c r="R75" s="13"/>
    </row>
    <row r="76" spans="1:18" ht="27.95" customHeight="1" thickBot="1">
      <c r="A76" s="71"/>
      <c r="B76" s="72"/>
      <c r="C76" s="73" t="s">
        <v>115</v>
      </c>
      <c r="D76" s="104"/>
      <c r="E76" s="131"/>
      <c r="F76" s="74">
        <f>+F12+F17+F68+F74</f>
        <v>28.590999999999994</v>
      </c>
      <c r="G76" s="74">
        <f>+G12+G17+G68+G74</f>
        <v>6.2600000000000007</v>
      </c>
      <c r="H76" s="75">
        <f>+H12+H17+H74</f>
        <v>23.305</v>
      </c>
      <c r="I76" s="76"/>
      <c r="J76" s="26"/>
      <c r="K76" s="27"/>
      <c r="L76" s="9"/>
      <c r="M76" s="9"/>
      <c r="N76" s="28"/>
      <c r="P76" s="15"/>
      <c r="Q76" s="14"/>
      <c r="R76" s="13"/>
    </row>
    <row r="77" spans="1:18" ht="28.5" customHeight="1">
      <c r="A77" s="5"/>
      <c r="B77" s="5"/>
      <c r="C77" s="10"/>
      <c r="D77" s="1"/>
      <c r="E77" s="1"/>
      <c r="F77" s="16"/>
      <c r="G77" s="16"/>
      <c r="H77" s="16"/>
      <c r="I77" s="16"/>
      <c r="J77" s="113" t="s">
        <v>116</v>
      </c>
      <c r="K77" s="111"/>
      <c r="L77" s="111"/>
      <c r="M77" s="111"/>
      <c r="P77" s="15"/>
      <c r="Q77" s="14"/>
      <c r="R77" s="13"/>
    </row>
    <row r="78" spans="1:18" ht="18.75">
      <c r="A78" s="5"/>
      <c r="B78" s="5"/>
      <c r="C78" s="31"/>
      <c r="H78" s="16"/>
      <c r="I78" s="16"/>
      <c r="P78" s="15"/>
      <c r="Q78" s="14"/>
      <c r="R78" s="13"/>
    </row>
    <row r="79" spans="1:18" ht="18.75">
      <c r="A79" s="5"/>
      <c r="B79" s="5"/>
      <c r="C79" s="47"/>
      <c r="H79" s="16"/>
      <c r="I79" s="16"/>
      <c r="P79" s="15"/>
      <c r="Q79" s="14"/>
      <c r="R79" s="13"/>
    </row>
    <row r="80" spans="1:18" ht="35.25" customHeight="1">
      <c r="C80" s="47"/>
      <c r="P80" s="15"/>
      <c r="Q80" s="14"/>
      <c r="R80" s="13"/>
    </row>
  </sheetData>
  <mergeCells count="9">
    <mergeCell ref="J11:N11"/>
    <mergeCell ref="F2:G2"/>
    <mergeCell ref="H2:I2"/>
    <mergeCell ref="J3:M3"/>
    <mergeCell ref="J10:N10"/>
    <mergeCell ref="J6:N6"/>
    <mergeCell ref="J7:N7"/>
    <mergeCell ref="J8:N8"/>
    <mergeCell ref="J9:N9"/>
  </mergeCells>
  <pageMargins left="0.7" right="0.7" top="0.78740157499999996" bottom="0.78740157499999996" header="0.3" footer="0.3"/>
  <pageSetup paperSize="8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1410E59A0C2A4391210E9E2B7FC3BF" ma:contentTypeVersion="2" ma:contentTypeDescription="Vytvoří nový dokument" ma:contentTypeScope="" ma:versionID="e6c2ad86cabfbdb5f19aeb9f4b036324">
  <xsd:schema xmlns:xsd="http://www.w3.org/2001/XMLSchema" xmlns:xs="http://www.w3.org/2001/XMLSchema" xmlns:p="http://schemas.microsoft.com/office/2006/metadata/properties" xmlns:ns2="6dcdb075-fa1e-4321-83d1-a1efe6faca73" targetNamespace="http://schemas.microsoft.com/office/2006/metadata/properties" ma:root="true" ma:fieldsID="ca23bd01ca4e80563c723e12ab73d20f" ns2:_="">
    <xsd:import namespace="6dcdb075-fa1e-4321-83d1-a1efe6faca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b075-fa1e-4321-83d1-a1efe6fac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42430E-064F-4EF0-B409-ED00FC911ECE}"/>
</file>

<file path=customXml/itemProps2.xml><?xml version="1.0" encoding="utf-8"?>
<ds:datastoreItem xmlns:ds="http://schemas.openxmlformats.org/officeDocument/2006/customXml" ds:itemID="{327611D1-B14D-4213-9A38-45E015CDF04A}"/>
</file>

<file path=customXml/itemProps3.xml><?xml version="1.0" encoding="utf-8"?>
<ds:datastoreItem xmlns:ds="http://schemas.openxmlformats.org/officeDocument/2006/customXml" ds:itemID="{8D804C86-7E58-4266-9E59-2D234E37E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1.LF.UK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 Bečvář</cp:lastModifiedBy>
  <cp:revision/>
  <dcterms:created xsi:type="dcterms:W3CDTF">2014-10-16T07:11:58Z</dcterms:created>
  <dcterms:modified xsi:type="dcterms:W3CDTF">2022-02-14T13:35:33Z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0x010100CD1410E59A0C2A4391210E9E2B7FC3BF</vt:lpwstr>
  </property>
</Properties>
</file>