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6F780581-526A-46CA-832F-A042B1B04F9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řehled studentů" sheetId="1" r:id="rId1"/>
    <sheet name="List1" sheetId="2" r:id="rId2"/>
  </sheets>
  <definedNames>
    <definedName name="_xlnm.Print_Area" localSheetId="0">'Přehled studentů'!$A$1:$G$50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B47" i="1"/>
  <c r="D48" i="1"/>
  <c r="D47" i="1"/>
  <c r="C48" i="1"/>
  <c r="C47" i="1"/>
  <c r="G46" i="1"/>
  <c r="D46" i="1"/>
  <c r="C46" i="1"/>
  <c r="F46" i="1"/>
  <c r="F47" i="1" s="1"/>
  <c r="F48" i="1" s="1"/>
</calcChain>
</file>

<file path=xl/sharedStrings.xml><?xml version="1.0" encoding="utf-8"?>
<sst xmlns="http://schemas.openxmlformats.org/spreadsheetml/2006/main" count="55" uniqueCount="52">
  <si>
    <t>Bioetika</t>
  </si>
  <si>
    <t>Biochemie a patobiochemie</t>
  </si>
  <si>
    <t>Biologie a patologie buňky</t>
  </si>
  <si>
    <t>Biomedicínská informatika</t>
  </si>
  <si>
    <t>Dějiny lékařství</t>
  </si>
  <si>
    <t>Experimentální chirurgie</t>
  </si>
  <si>
    <t>Farmakologie a toxikologie</t>
  </si>
  <si>
    <t>Fyziologie a patofyziologie člověka</t>
  </si>
  <si>
    <t>Lékařská biofyzika</t>
  </si>
  <si>
    <t>Molekulární a buněčná biologie, genetika a virologie</t>
  </si>
  <si>
    <t>Zobrazovací metody v lékařství</t>
  </si>
  <si>
    <t xml:space="preserve"> </t>
  </si>
  <si>
    <t>Specializace ve zdravotnictví (Adiktologie)</t>
  </si>
  <si>
    <t>Studijní program</t>
  </si>
  <si>
    <t>Přehled studentů podle studijních programů na 1. LF UK – 2020/2021</t>
  </si>
  <si>
    <t>Gerontologie</t>
  </si>
  <si>
    <t>Lékařská psychologie a psychopatologie</t>
  </si>
  <si>
    <t>Polák / Češka</t>
  </si>
  <si>
    <t>Nutriční a metabolické vědy</t>
  </si>
  <si>
    <r>
      <t xml:space="preserve">Payne             (3000 - </t>
    </r>
    <r>
      <rPr>
        <b/>
        <sz val="12"/>
        <color theme="1"/>
        <rFont val="Calibri"/>
        <family val="2"/>
        <charset val="238"/>
        <scheme val="minor"/>
      </rPr>
      <t>5000</t>
    </r>
    <r>
      <rPr>
        <sz val="12"/>
        <color theme="1"/>
        <rFont val="Calibri"/>
        <family val="2"/>
        <charset val="238"/>
        <scheme val="minor"/>
      </rPr>
      <t>)</t>
    </r>
  </si>
  <si>
    <r>
      <t xml:space="preserve">Vítek            (3000 - </t>
    </r>
    <r>
      <rPr>
        <b/>
        <sz val="12"/>
        <color rgb="FF000000"/>
        <rFont val="Calibri"/>
        <family val="2"/>
        <charset val="238"/>
        <scheme val="minor"/>
      </rPr>
      <t>8000</t>
    </r>
    <r>
      <rPr>
        <sz val="12"/>
        <color rgb="FF000000"/>
        <rFont val="Calibri"/>
        <family val="2"/>
        <charset val="238"/>
        <scheme val="minor"/>
      </rPr>
      <t>)</t>
    </r>
  </si>
  <si>
    <r>
      <t xml:space="preserve">Svačina          (3000 - </t>
    </r>
    <r>
      <rPr>
        <b/>
        <sz val="12"/>
        <color rgb="FF000000"/>
        <rFont val="Calibri"/>
        <family val="2"/>
        <charset val="238"/>
        <scheme val="minor"/>
      </rPr>
      <t>5000</t>
    </r>
    <r>
      <rPr>
        <sz val="12"/>
        <color rgb="FF000000"/>
        <rFont val="Calibri"/>
        <family val="2"/>
        <charset val="238"/>
        <scheme val="minor"/>
      </rPr>
      <t>)</t>
    </r>
  </si>
  <si>
    <r>
      <t xml:space="preserve">Černý            (3000 - </t>
    </r>
    <r>
      <rPr>
        <b/>
        <sz val="12"/>
        <color rgb="FF000000"/>
        <rFont val="Calibri"/>
        <family val="2"/>
        <charset val="238"/>
        <scheme val="minor"/>
      </rPr>
      <t>5000</t>
    </r>
    <r>
      <rPr>
        <sz val="12"/>
        <color rgb="FF000000"/>
        <rFont val="Calibri"/>
        <family val="2"/>
        <charset val="238"/>
        <scheme val="minor"/>
      </rPr>
      <t>)</t>
    </r>
  </si>
  <si>
    <r>
      <t xml:space="preserve">Krška                  (3000 - </t>
    </r>
    <r>
      <rPr>
        <b/>
        <sz val="12"/>
        <color rgb="FF000000"/>
        <rFont val="Calibri"/>
        <family val="2"/>
        <charset val="238"/>
        <scheme val="minor"/>
      </rPr>
      <t>8000</t>
    </r>
    <r>
      <rPr>
        <sz val="12"/>
        <color rgb="FF000000"/>
        <rFont val="Calibri"/>
        <family val="2"/>
        <charset val="238"/>
        <scheme val="minor"/>
      </rPr>
      <t>)</t>
    </r>
  </si>
  <si>
    <r>
      <t xml:space="preserve">Slanař           (3000 - </t>
    </r>
    <r>
      <rPr>
        <b/>
        <sz val="12"/>
        <color rgb="FF000000"/>
        <rFont val="Calibri"/>
        <family val="2"/>
        <charset val="238"/>
        <scheme val="minor"/>
      </rPr>
      <t>5000</t>
    </r>
    <r>
      <rPr>
        <sz val="12"/>
        <color rgb="FF000000"/>
        <rFont val="Calibri"/>
        <family val="2"/>
        <charset val="238"/>
        <scheme val="minor"/>
      </rPr>
      <t>)</t>
    </r>
  </si>
  <si>
    <r>
      <t xml:space="preserve">Kittnar            (3000 - </t>
    </r>
    <r>
      <rPr>
        <b/>
        <sz val="12"/>
        <color rgb="FF000000"/>
        <rFont val="Calibri"/>
        <family val="2"/>
        <charset val="238"/>
        <scheme val="minor"/>
      </rPr>
      <t>8000</t>
    </r>
    <r>
      <rPr>
        <sz val="12"/>
        <color rgb="FF000000"/>
        <rFont val="Calibri"/>
        <family val="2"/>
        <charset val="238"/>
        <scheme val="minor"/>
      </rPr>
      <t>)</t>
    </r>
  </si>
  <si>
    <r>
      <t xml:space="preserve">Beneš           (3000 - </t>
    </r>
    <r>
      <rPr>
        <b/>
        <sz val="12"/>
        <color rgb="FF000000"/>
        <rFont val="Calibri"/>
        <family val="2"/>
        <charset val="238"/>
        <scheme val="minor"/>
      </rPr>
      <t>5000</t>
    </r>
    <r>
      <rPr>
        <sz val="12"/>
        <color rgb="FF000000"/>
        <rFont val="Calibri"/>
        <family val="2"/>
        <charset val="238"/>
        <scheme val="minor"/>
      </rPr>
      <t>)</t>
    </r>
  </si>
  <si>
    <r>
      <t xml:space="preserve">Raboch          (3000 - </t>
    </r>
    <r>
      <rPr>
        <b/>
        <sz val="12"/>
        <color rgb="FF000000"/>
        <rFont val="Calibri"/>
        <family val="2"/>
        <charset val="238"/>
        <scheme val="minor"/>
      </rPr>
      <t>5000</t>
    </r>
    <r>
      <rPr>
        <sz val="12"/>
        <color rgb="FF000000"/>
        <rFont val="Calibri"/>
        <family val="2"/>
        <charset val="238"/>
        <scheme val="minor"/>
      </rPr>
      <t>)</t>
    </r>
  </si>
  <si>
    <r>
      <t xml:space="preserve">Miovský       (3000 - </t>
    </r>
    <r>
      <rPr>
        <b/>
        <sz val="12"/>
        <color rgb="FF000000"/>
        <rFont val="Calibri"/>
        <family val="2"/>
        <charset val="238"/>
        <scheme val="minor"/>
      </rPr>
      <t>5000</t>
    </r>
    <r>
      <rPr>
        <sz val="12"/>
        <color rgb="FF000000"/>
        <rFont val="Calibri"/>
        <family val="2"/>
        <charset val="238"/>
        <scheme val="minor"/>
      </rPr>
      <t>)</t>
    </r>
  </si>
  <si>
    <r>
      <t xml:space="preserve">Burgetová    (3000 - </t>
    </r>
    <r>
      <rPr>
        <b/>
        <sz val="12"/>
        <color rgb="FF000000"/>
        <rFont val="Calibri"/>
        <family val="2"/>
        <charset val="238"/>
        <scheme val="minor"/>
      </rPr>
      <t>5000</t>
    </r>
    <r>
      <rPr>
        <sz val="12"/>
        <color rgb="FF000000"/>
        <rFont val="Calibri"/>
        <family val="2"/>
        <charset val="238"/>
        <scheme val="minor"/>
      </rPr>
      <t>)</t>
    </r>
  </si>
  <si>
    <r>
      <t xml:space="preserve">Šonka ( 0 - </t>
    </r>
    <r>
      <rPr>
        <b/>
        <sz val="12"/>
        <color rgb="FF000000"/>
        <rFont val="Calibri"/>
        <family val="2"/>
        <charset val="238"/>
        <scheme val="minor"/>
      </rPr>
      <t>5000</t>
    </r>
    <r>
      <rPr>
        <sz val="12"/>
        <color rgb="FF000000"/>
        <rFont val="Calibri"/>
        <family val="2"/>
        <charset val="238"/>
        <scheme val="minor"/>
      </rPr>
      <t>)</t>
    </r>
  </si>
  <si>
    <r>
      <rPr>
        <sz val="12"/>
        <color rgb="FF000000"/>
        <rFont val="Calibri"/>
        <family val="2"/>
        <charset val="238"/>
        <scheme val="minor"/>
      </rPr>
      <t xml:space="preserve">Zlatohlávek          ( 0 - </t>
    </r>
    <r>
      <rPr>
        <b/>
        <sz val="12"/>
        <color rgb="FF000000"/>
        <rFont val="Calibri"/>
        <family val="2"/>
        <charset val="238"/>
        <scheme val="minor"/>
      </rPr>
      <t>5000)</t>
    </r>
  </si>
  <si>
    <t>Imunologie                       Př.F</t>
  </si>
  <si>
    <t>Mikrobiologie                  Př.F.</t>
  </si>
  <si>
    <t xml:space="preserve">Neurovědy                        2.LF </t>
  </si>
  <si>
    <t>Preventivní medicína a epidemiologie                  3.LF</t>
  </si>
  <si>
    <t>Parazitologie                    Př.F</t>
  </si>
  <si>
    <t xml:space="preserve">Vývojová a buněčná biologie                  Př.F. </t>
  </si>
  <si>
    <r>
      <t xml:space="preserve">Kučera          (3000 - </t>
    </r>
    <r>
      <rPr>
        <b/>
        <sz val="12"/>
        <color rgb="FF000000"/>
        <rFont val="Calibri"/>
        <family val="2"/>
        <charset val="238"/>
        <scheme val="minor"/>
      </rPr>
      <t>5000</t>
    </r>
    <r>
      <rPr>
        <sz val="12"/>
        <color rgb="FF000000"/>
        <rFont val="Calibri"/>
        <family val="2"/>
        <charset val="238"/>
        <scheme val="minor"/>
      </rPr>
      <t>)</t>
    </r>
  </si>
  <si>
    <t>Garant</t>
  </si>
  <si>
    <t>Admin. síla</t>
  </si>
  <si>
    <t>Návrh na navýšení odměn pro garanty</t>
  </si>
  <si>
    <t xml:space="preserve">a odměny pro zajištění admin. Pracovníka </t>
  </si>
  <si>
    <t>GARANT                    +</t>
  </si>
  <si>
    <t>GARANT                    CELKEM</t>
  </si>
  <si>
    <t>ADMIN</t>
  </si>
  <si>
    <t>měsíčně s odvody</t>
  </si>
  <si>
    <t>měsíčně Kč</t>
  </si>
  <si>
    <t>ROČNĚ S ODVODY</t>
  </si>
  <si>
    <t xml:space="preserve">Počet studentů </t>
  </si>
  <si>
    <t>ZVÝŠENÍ GARANTI + ADMINISTRAT.</t>
  </si>
  <si>
    <t>CELKEM GARANTI + ADMINISTRAT.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</si>
</sst>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.5"/>
      <color rgb="FF000000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/>
    <xf numFmtId="14" fontId="5" fillId="0" borderId="0" xfId="0" applyNumberFormat="1" applyFont="1" applyAlignment="1">
      <alignment horizontal="center" vertical="center" wrapText="1"/>
    </xf>
    <xf numFmtId="0" fontId="0" fillId="0" borderId="0" xfId="0" applyBorder="1"/>
    <xf numFmtId="0" fontId="2" fillId="0" borderId="8" xfId="0" applyFont="1" applyBorder="1" applyAlignment="1"/>
    <xf numFmtId="0" fontId="2" fillId="0" borderId="9" xfId="0" applyFont="1" applyBorder="1" applyAlignment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0" fontId="1" fillId="2" borderId="1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5" borderId="5" xfId="0" applyNumberFormat="1" applyFont="1" applyFill="1" applyBorder="1" applyAlignment="1">
      <alignment horizontal="right" vertical="center" wrapText="1" indent="1"/>
    </xf>
    <xf numFmtId="3" fontId="6" fillId="5" borderId="13" xfId="0" applyNumberFormat="1" applyFont="1" applyFill="1" applyBorder="1" applyAlignment="1">
      <alignment horizontal="right" indent="1"/>
    </xf>
    <xf numFmtId="3" fontId="6" fillId="5" borderId="14" xfId="0" applyNumberFormat="1" applyFont="1" applyFill="1" applyBorder="1" applyAlignment="1">
      <alignment horizontal="right" indent="1"/>
    </xf>
    <xf numFmtId="3" fontId="4" fillId="5" borderId="15" xfId="0" applyNumberFormat="1" applyFont="1" applyFill="1" applyBorder="1" applyAlignment="1">
      <alignment horizontal="right" vertical="center" wrapText="1" indent="1"/>
    </xf>
    <xf numFmtId="3" fontId="1" fillId="5" borderId="16" xfId="0" applyNumberFormat="1" applyFont="1" applyFill="1" applyBorder="1" applyAlignment="1">
      <alignment horizontal="center"/>
    </xf>
    <xf numFmtId="3" fontId="1" fillId="5" borderId="17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right" vertical="center" wrapText="1" indent="1"/>
    </xf>
    <xf numFmtId="3" fontId="1" fillId="0" borderId="18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4" fillId="4" borderId="13" xfId="0" applyNumberFormat="1" applyFont="1" applyFill="1" applyBorder="1" applyAlignment="1">
      <alignment horizontal="right" vertical="center" wrapText="1" indent="1"/>
    </xf>
    <xf numFmtId="3" fontId="1" fillId="4" borderId="18" xfId="0" applyNumberFormat="1" applyFont="1" applyFill="1" applyBorder="1" applyAlignment="1">
      <alignment horizontal="center"/>
    </xf>
    <xf numFmtId="3" fontId="1" fillId="4" borderId="14" xfId="0" applyNumberFormat="1" applyFont="1" applyFill="1" applyBorder="1" applyAlignment="1">
      <alignment horizontal="center"/>
    </xf>
    <xf numFmtId="0" fontId="7" fillId="3" borderId="5" xfId="0" applyFont="1" applyFill="1" applyBorder="1"/>
    <xf numFmtId="3" fontId="7" fillId="3" borderId="2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3" fontId="2" fillId="0" borderId="6" xfId="0" applyNumberFormat="1" applyFont="1" applyFill="1" applyBorder="1" applyAlignment="1">
      <alignment horizontal="right" vertical="center" wrapText="1" indent="1"/>
    </xf>
    <xf numFmtId="3" fontId="2" fillId="0" borderId="10" xfId="0" applyNumberFormat="1" applyFont="1" applyFill="1" applyBorder="1" applyAlignment="1">
      <alignment horizontal="right" vertical="center" wrapText="1" indent="1"/>
    </xf>
    <xf numFmtId="3" fontId="2" fillId="0" borderId="7" xfId="0" applyNumberFormat="1" applyFont="1" applyFill="1" applyBorder="1" applyAlignment="1">
      <alignment horizontal="right" vertical="center" wrapText="1" indent="1"/>
    </xf>
    <xf numFmtId="3" fontId="2" fillId="4" borderId="6" xfId="0" applyNumberFormat="1" applyFont="1" applyFill="1" applyBorder="1" applyAlignment="1">
      <alignment horizontal="right" vertical="center" wrapText="1" indent="1"/>
    </xf>
    <xf numFmtId="3" fontId="2" fillId="4" borderId="7" xfId="0" applyNumberFormat="1" applyFont="1" applyFill="1" applyBorder="1" applyAlignment="1">
      <alignment horizontal="right" vertical="center" wrapText="1" indent="1"/>
    </xf>
    <xf numFmtId="3" fontId="4" fillId="5" borderId="6" xfId="0" applyNumberFormat="1" applyFont="1" applyFill="1" applyBorder="1" applyAlignment="1">
      <alignment horizontal="right" vertical="center" wrapText="1" indent="1"/>
    </xf>
    <xf numFmtId="3" fontId="4" fillId="5" borderId="10" xfId="0" applyNumberFormat="1" applyFont="1" applyFill="1" applyBorder="1" applyAlignment="1">
      <alignment horizontal="right" vertical="center" wrapText="1" indent="1"/>
    </xf>
    <xf numFmtId="3" fontId="4" fillId="5" borderId="7" xfId="0" applyNumberFormat="1" applyFont="1" applyFill="1" applyBorder="1" applyAlignment="1">
      <alignment horizontal="right" vertical="center" wrapText="1" indent="1"/>
    </xf>
    <xf numFmtId="3" fontId="4" fillId="5" borderId="3" xfId="0" applyNumberFormat="1" applyFont="1" applyFill="1" applyBorder="1" applyAlignment="1">
      <alignment horizontal="right" vertical="center" wrapText="1" indent="1"/>
    </xf>
    <xf numFmtId="3" fontId="4" fillId="5" borderId="4" xfId="0" applyNumberFormat="1" applyFont="1" applyFill="1" applyBorder="1" applyAlignment="1">
      <alignment horizontal="right" vertical="center" wrapText="1" indent="1"/>
    </xf>
    <xf numFmtId="3" fontId="2" fillId="5" borderId="6" xfId="0" applyNumberFormat="1" applyFont="1" applyFill="1" applyBorder="1" applyAlignment="1">
      <alignment horizontal="right" vertical="center" wrapText="1" indent="1"/>
    </xf>
    <xf numFmtId="3" fontId="2" fillId="5" borderId="7" xfId="0" applyNumberFormat="1" applyFont="1" applyFill="1" applyBorder="1" applyAlignment="1">
      <alignment horizontal="right" vertical="center" wrapText="1" inden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5" borderId="10" xfId="0" applyNumberFormat="1" applyFont="1" applyFill="1" applyBorder="1" applyAlignment="1">
      <alignment horizontal="right" vertical="center" wrapText="1" indent="1"/>
    </xf>
    <xf numFmtId="3" fontId="2" fillId="4" borderId="10" xfId="0" applyNumberFormat="1" applyFont="1" applyFill="1" applyBorder="1" applyAlignment="1">
      <alignment horizontal="right" vertical="center" wrapText="1" inden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right" vertical="center" wrapText="1" indent="1"/>
    </xf>
    <xf numFmtId="3" fontId="2" fillId="4" borderId="4" xfId="0" applyNumberFormat="1" applyFont="1" applyFill="1" applyBorder="1" applyAlignment="1">
      <alignment horizontal="right" vertical="center" wrapText="1" inden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FFCC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"/>
  <sheetViews>
    <sheetView tabSelected="1" topLeftCell="A26" workbookViewId="0">
      <selection activeCell="E4" sqref="E4:E5"/>
    </sheetView>
  </sheetViews>
  <sheetFormatPr defaultRowHeight="14.4" x14ac:dyDescent="0.3"/>
  <cols>
    <col min="1" max="1" width="36.109375" customWidth="1"/>
    <col min="2" max="2" width="29.109375" customWidth="1"/>
    <col min="3" max="3" width="9.44140625" customWidth="1"/>
    <col min="4" max="4" width="11.44140625" customWidth="1"/>
    <col min="5" max="5" width="42.6640625" customWidth="1"/>
    <col min="6" max="6" width="9.5546875" style="12" customWidth="1"/>
    <col min="7" max="7" width="11.6640625" customWidth="1"/>
    <col min="15" max="15" width="9.109375" customWidth="1"/>
  </cols>
  <sheetData>
    <row r="1" spans="1:15" ht="15" thickBot="1" x14ac:dyDescent="0.35">
      <c r="A1" t="s">
        <v>41</v>
      </c>
      <c r="E1" t="s">
        <v>42</v>
      </c>
    </row>
    <row r="2" spans="1:15" ht="20.25" customHeight="1" thickBot="1" x14ac:dyDescent="0.35">
      <c r="A2" s="1" t="s">
        <v>14</v>
      </c>
      <c r="B2" s="2"/>
      <c r="C2" s="2"/>
      <c r="D2" s="2"/>
      <c r="E2" s="8"/>
      <c r="F2" s="13"/>
      <c r="G2" s="7"/>
    </row>
    <row r="3" spans="1:15" ht="36" customHeight="1" thickBot="1" x14ac:dyDescent="0.35">
      <c r="A3" s="9" t="s">
        <v>13</v>
      </c>
      <c r="B3" s="10" t="s">
        <v>39</v>
      </c>
      <c r="C3" s="15" t="s">
        <v>43</v>
      </c>
      <c r="D3" s="18" t="s">
        <v>44</v>
      </c>
      <c r="E3" s="17" t="s">
        <v>40</v>
      </c>
      <c r="F3" s="19" t="s">
        <v>45</v>
      </c>
      <c r="G3" s="9" t="s">
        <v>49</v>
      </c>
    </row>
    <row r="4" spans="1:15" ht="15" customHeight="1" x14ac:dyDescent="0.3">
      <c r="A4" s="48" t="s">
        <v>0</v>
      </c>
      <c r="B4" s="73" t="s">
        <v>19</v>
      </c>
      <c r="C4" s="36">
        <v>2000</v>
      </c>
      <c r="D4" s="39">
        <v>5000</v>
      </c>
      <c r="E4" s="75"/>
      <c r="F4" s="46">
        <v>2500</v>
      </c>
      <c r="G4" s="71">
        <v>14</v>
      </c>
    </row>
    <row r="5" spans="1:15" ht="15" customHeight="1" thickBot="1" x14ac:dyDescent="0.35">
      <c r="A5" s="49"/>
      <c r="B5" s="74"/>
      <c r="C5" s="38"/>
      <c r="D5" s="40"/>
      <c r="E5" s="76"/>
      <c r="F5" s="47"/>
      <c r="G5" s="72"/>
    </row>
    <row r="6" spans="1:15" ht="15" customHeight="1" x14ac:dyDescent="0.3">
      <c r="A6" s="57" t="s">
        <v>1</v>
      </c>
      <c r="B6" s="59" t="s">
        <v>20</v>
      </c>
      <c r="C6" s="36">
        <v>5000</v>
      </c>
      <c r="D6" s="39">
        <v>8000</v>
      </c>
      <c r="E6" s="65"/>
      <c r="F6" s="41">
        <v>7500</v>
      </c>
      <c r="G6" s="61">
        <v>100</v>
      </c>
      <c r="O6" s="5"/>
    </row>
    <row r="7" spans="1:15" ht="15" customHeight="1" thickBot="1" x14ac:dyDescent="0.35">
      <c r="A7" s="58"/>
      <c r="B7" s="60"/>
      <c r="C7" s="38"/>
      <c r="D7" s="40"/>
      <c r="E7" s="66"/>
      <c r="F7" s="43"/>
      <c r="G7" s="62"/>
    </row>
    <row r="8" spans="1:15" ht="15" customHeight="1" x14ac:dyDescent="0.3">
      <c r="A8" s="57" t="s">
        <v>2</v>
      </c>
      <c r="B8" s="59" t="s">
        <v>38</v>
      </c>
      <c r="C8" s="36">
        <v>2000</v>
      </c>
      <c r="D8" s="39">
        <v>5000</v>
      </c>
      <c r="E8" s="65"/>
      <c r="F8" s="41">
        <v>3000</v>
      </c>
      <c r="G8" s="61">
        <v>27</v>
      </c>
    </row>
    <row r="9" spans="1:15" ht="15" customHeight="1" thickBot="1" x14ac:dyDescent="0.35">
      <c r="A9" s="58"/>
      <c r="B9" s="60"/>
      <c r="C9" s="38"/>
      <c r="D9" s="40"/>
      <c r="E9" s="66"/>
      <c r="F9" s="43"/>
      <c r="G9" s="62"/>
    </row>
    <row r="10" spans="1:15" ht="15" customHeight="1" x14ac:dyDescent="0.3">
      <c r="A10" s="57" t="s">
        <v>3</v>
      </c>
      <c r="B10" s="59" t="s">
        <v>21</v>
      </c>
      <c r="C10" s="36">
        <v>2000</v>
      </c>
      <c r="D10" s="39">
        <v>5000</v>
      </c>
      <c r="E10" s="65"/>
      <c r="F10" s="41">
        <v>2500</v>
      </c>
      <c r="G10" s="61">
        <v>19</v>
      </c>
    </row>
    <row r="11" spans="1:15" ht="15" customHeight="1" thickBot="1" x14ac:dyDescent="0.35">
      <c r="A11" s="58"/>
      <c r="B11" s="60"/>
      <c r="C11" s="38"/>
      <c r="D11" s="40"/>
      <c r="E11" s="66"/>
      <c r="F11" s="43"/>
      <c r="G11" s="62"/>
    </row>
    <row r="12" spans="1:15" ht="15" customHeight="1" x14ac:dyDescent="0.3">
      <c r="A12" s="57" t="s">
        <v>4</v>
      </c>
      <c r="B12" s="59" t="s">
        <v>22</v>
      </c>
      <c r="C12" s="36">
        <v>2000</v>
      </c>
      <c r="D12" s="39">
        <v>5000</v>
      </c>
      <c r="E12" s="65"/>
      <c r="F12" s="41">
        <v>2500</v>
      </c>
      <c r="G12" s="61">
        <v>11</v>
      </c>
    </row>
    <row r="13" spans="1:15" ht="15" customHeight="1" thickBot="1" x14ac:dyDescent="0.35">
      <c r="A13" s="58"/>
      <c r="B13" s="60"/>
      <c r="C13" s="38"/>
      <c r="D13" s="40"/>
      <c r="E13" s="66"/>
      <c r="F13" s="43"/>
      <c r="G13" s="62"/>
    </row>
    <row r="14" spans="1:15" ht="15" customHeight="1" x14ac:dyDescent="0.3">
      <c r="A14" s="48" t="s">
        <v>5</v>
      </c>
      <c r="B14" s="54" t="s">
        <v>23</v>
      </c>
      <c r="C14" s="36">
        <v>5000</v>
      </c>
      <c r="D14" s="39">
        <v>8000</v>
      </c>
      <c r="E14" s="52"/>
      <c r="F14" s="41">
        <v>7500</v>
      </c>
      <c r="G14" s="50">
        <v>142</v>
      </c>
    </row>
    <row r="15" spans="1:15" ht="15" customHeight="1" thickBot="1" x14ac:dyDescent="0.35">
      <c r="A15" s="49"/>
      <c r="B15" s="55"/>
      <c r="C15" s="38"/>
      <c r="D15" s="40"/>
      <c r="E15" s="56"/>
      <c r="F15" s="43"/>
      <c r="G15" s="51"/>
      <c r="H15" t="s">
        <v>11</v>
      </c>
    </row>
    <row r="16" spans="1:15" ht="15" customHeight="1" x14ac:dyDescent="0.3">
      <c r="A16" s="57" t="s">
        <v>6</v>
      </c>
      <c r="B16" s="59" t="s">
        <v>24</v>
      </c>
      <c r="C16" s="36">
        <v>2000</v>
      </c>
      <c r="D16" s="39">
        <v>5000</v>
      </c>
      <c r="E16" s="65"/>
      <c r="F16" s="41">
        <v>3000</v>
      </c>
      <c r="G16" s="61">
        <v>22</v>
      </c>
    </row>
    <row r="17" spans="1:7" ht="15" customHeight="1" thickBot="1" x14ac:dyDescent="0.35">
      <c r="A17" s="58"/>
      <c r="B17" s="60"/>
      <c r="C17" s="38"/>
      <c r="D17" s="40"/>
      <c r="E17" s="66"/>
      <c r="F17" s="43"/>
      <c r="G17" s="62"/>
    </row>
    <row r="18" spans="1:7" ht="15" customHeight="1" x14ac:dyDescent="0.3">
      <c r="A18" s="57" t="s">
        <v>7</v>
      </c>
      <c r="B18" s="59" t="s">
        <v>25</v>
      </c>
      <c r="C18" s="36">
        <v>5000</v>
      </c>
      <c r="D18" s="39">
        <v>8000</v>
      </c>
      <c r="E18" s="65"/>
      <c r="F18" s="41">
        <v>10000</v>
      </c>
      <c r="G18" s="61">
        <v>153</v>
      </c>
    </row>
    <row r="19" spans="1:7" ht="15" customHeight="1" thickBot="1" x14ac:dyDescent="0.35">
      <c r="A19" s="58"/>
      <c r="B19" s="60"/>
      <c r="C19" s="38"/>
      <c r="D19" s="40"/>
      <c r="E19" s="66"/>
      <c r="F19" s="43"/>
      <c r="G19" s="62"/>
    </row>
    <row r="20" spans="1:7" ht="15" customHeight="1" x14ac:dyDescent="0.3">
      <c r="A20" s="69" t="s">
        <v>15</v>
      </c>
      <c r="B20" s="59"/>
      <c r="C20" s="36"/>
      <c r="D20" s="39"/>
      <c r="E20" s="59"/>
      <c r="F20" s="44"/>
      <c r="G20" s="61">
        <v>1</v>
      </c>
    </row>
    <row r="21" spans="1:7" ht="6" customHeight="1" thickBot="1" x14ac:dyDescent="0.35">
      <c r="A21" s="70"/>
      <c r="B21" s="60"/>
      <c r="C21" s="38"/>
      <c r="D21" s="40"/>
      <c r="E21" s="60"/>
      <c r="F21" s="45"/>
      <c r="G21" s="62"/>
    </row>
    <row r="22" spans="1:7" ht="15" customHeight="1" x14ac:dyDescent="0.3">
      <c r="A22" s="48" t="s">
        <v>32</v>
      </c>
      <c r="B22" s="54"/>
      <c r="C22" s="36"/>
      <c r="D22" s="39"/>
      <c r="E22" s="52"/>
      <c r="F22" s="41"/>
      <c r="G22" s="50">
        <v>12</v>
      </c>
    </row>
    <row r="23" spans="1:7" ht="5.25" customHeight="1" thickBot="1" x14ac:dyDescent="0.35">
      <c r="A23" s="49"/>
      <c r="B23" s="55"/>
      <c r="C23" s="38"/>
      <c r="D23" s="40"/>
      <c r="E23" s="56"/>
      <c r="F23" s="43"/>
      <c r="G23" s="51"/>
    </row>
    <row r="24" spans="1:7" ht="15" customHeight="1" x14ac:dyDescent="0.3">
      <c r="A24" s="57" t="s">
        <v>8</v>
      </c>
      <c r="B24" s="59" t="s">
        <v>26</v>
      </c>
      <c r="C24" s="36">
        <v>2000</v>
      </c>
      <c r="D24" s="39">
        <v>5000</v>
      </c>
      <c r="E24" s="65"/>
      <c r="F24" s="41">
        <v>3000</v>
      </c>
      <c r="G24" s="61">
        <v>18</v>
      </c>
    </row>
    <row r="25" spans="1:7" ht="15" customHeight="1" thickBot="1" x14ac:dyDescent="0.35">
      <c r="A25" s="58"/>
      <c r="B25" s="60"/>
      <c r="C25" s="38"/>
      <c r="D25" s="40"/>
      <c r="E25" s="66"/>
      <c r="F25" s="43"/>
      <c r="G25" s="62"/>
    </row>
    <row r="26" spans="1:7" ht="15" customHeight="1" x14ac:dyDescent="0.3">
      <c r="A26" s="57" t="s">
        <v>16</v>
      </c>
      <c r="B26" s="59" t="s">
        <v>27</v>
      </c>
      <c r="C26" s="36">
        <v>2000</v>
      </c>
      <c r="D26" s="39">
        <v>5000</v>
      </c>
      <c r="E26" s="65"/>
      <c r="F26" s="41">
        <v>5000</v>
      </c>
      <c r="G26" s="61">
        <v>83</v>
      </c>
    </row>
    <row r="27" spans="1:7" ht="22.5" customHeight="1" thickBot="1" x14ac:dyDescent="0.35">
      <c r="A27" s="58"/>
      <c r="B27" s="60"/>
      <c r="C27" s="38"/>
      <c r="D27" s="40"/>
      <c r="E27" s="66"/>
      <c r="F27" s="43"/>
      <c r="G27" s="62"/>
    </row>
    <row r="28" spans="1:7" ht="15" customHeight="1" x14ac:dyDescent="0.3">
      <c r="A28" s="48" t="s">
        <v>33</v>
      </c>
      <c r="B28" s="54"/>
      <c r="C28" s="36"/>
      <c r="D28" s="39"/>
      <c r="E28" s="52"/>
      <c r="F28" s="41"/>
      <c r="G28" s="50">
        <v>3</v>
      </c>
    </row>
    <row r="29" spans="1:7" ht="6.75" customHeight="1" thickBot="1" x14ac:dyDescent="0.35">
      <c r="A29" s="49"/>
      <c r="B29" s="55"/>
      <c r="C29" s="38"/>
      <c r="D29" s="40"/>
      <c r="E29" s="56"/>
      <c r="F29" s="43"/>
      <c r="G29" s="51"/>
    </row>
    <row r="30" spans="1:7" ht="18" customHeight="1" x14ac:dyDescent="0.3">
      <c r="A30" s="57" t="s">
        <v>9</v>
      </c>
      <c r="B30" s="59"/>
      <c r="C30" s="36"/>
      <c r="D30" s="39"/>
      <c r="E30" s="65"/>
      <c r="F30" s="41"/>
      <c r="G30" s="61">
        <v>50</v>
      </c>
    </row>
    <row r="31" spans="1:7" ht="17.25" customHeight="1" thickBot="1" x14ac:dyDescent="0.35">
      <c r="A31" s="58"/>
      <c r="B31" s="60"/>
      <c r="C31" s="38"/>
      <c r="D31" s="40"/>
      <c r="E31" s="66"/>
      <c r="F31" s="42"/>
      <c r="G31" s="62"/>
    </row>
    <row r="32" spans="1:7" ht="15" customHeight="1" x14ac:dyDescent="0.3">
      <c r="A32" s="57" t="s">
        <v>34</v>
      </c>
      <c r="B32" s="59" t="s">
        <v>30</v>
      </c>
      <c r="C32" s="36">
        <v>5000</v>
      </c>
      <c r="D32" s="67">
        <v>5000</v>
      </c>
      <c r="E32" s="11"/>
      <c r="F32" s="20">
        <v>2500</v>
      </c>
      <c r="G32" s="77">
        <v>57</v>
      </c>
    </row>
    <row r="33" spans="1:13" ht="15" customHeight="1" thickBot="1" x14ac:dyDescent="0.35">
      <c r="A33" s="58"/>
      <c r="B33" s="60"/>
      <c r="C33" s="38"/>
      <c r="D33" s="68"/>
      <c r="E33" s="11"/>
      <c r="F33" s="21">
        <v>1500</v>
      </c>
      <c r="G33" s="78"/>
    </row>
    <row r="34" spans="1:13" ht="15" customHeight="1" x14ac:dyDescent="0.3">
      <c r="A34" s="48" t="s">
        <v>36</v>
      </c>
      <c r="B34" s="54"/>
      <c r="C34" s="36"/>
      <c r="D34" s="39"/>
      <c r="E34" s="52"/>
      <c r="F34" s="42"/>
      <c r="G34" s="50">
        <v>2</v>
      </c>
    </row>
    <row r="35" spans="1:13" ht="9" customHeight="1" thickBot="1" x14ac:dyDescent="0.35">
      <c r="A35" s="49"/>
      <c r="B35" s="55"/>
      <c r="C35" s="38"/>
      <c r="D35" s="40"/>
      <c r="E35" s="56"/>
      <c r="F35" s="43"/>
      <c r="G35" s="51"/>
    </row>
    <row r="36" spans="1:13" ht="15" customHeight="1" x14ac:dyDescent="0.3">
      <c r="A36" s="57" t="s">
        <v>35</v>
      </c>
      <c r="B36" s="54" t="s">
        <v>17</v>
      </c>
      <c r="C36" s="36"/>
      <c r="D36" s="39"/>
      <c r="E36" s="65"/>
      <c r="F36" s="41"/>
      <c r="G36" s="61">
        <v>67</v>
      </c>
    </row>
    <row r="37" spans="1:13" ht="18" customHeight="1" thickBot="1" x14ac:dyDescent="0.35">
      <c r="A37" s="58"/>
      <c r="B37" s="55"/>
      <c r="C37" s="38"/>
      <c r="D37" s="40"/>
      <c r="E37" s="66"/>
      <c r="F37" s="43"/>
      <c r="G37" s="62"/>
    </row>
    <row r="38" spans="1:13" ht="21.75" customHeight="1" x14ac:dyDescent="0.3">
      <c r="A38" s="57" t="s">
        <v>12</v>
      </c>
      <c r="B38" s="59" t="s">
        <v>28</v>
      </c>
      <c r="C38" s="36">
        <v>2000</v>
      </c>
      <c r="D38" s="39">
        <v>5000</v>
      </c>
      <c r="E38" s="65"/>
      <c r="F38" s="41">
        <v>5000</v>
      </c>
      <c r="G38" s="61">
        <v>22</v>
      </c>
      <c r="M38" t="s">
        <v>11</v>
      </c>
    </row>
    <row r="39" spans="1:13" ht="24" customHeight="1" thickBot="1" x14ac:dyDescent="0.35">
      <c r="A39" s="58"/>
      <c r="B39" s="60"/>
      <c r="C39" s="38"/>
      <c r="D39" s="40"/>
      <c r="E39" s="66"/>
      <c r="F39" s="43"/>
      <c r="G39" s="62"/>
    </row>
    <row r="40" spans="1:13" ht="15" customHeight="1" x14ac:dyDescent="0.3">
      <c r="A40" s="48" t="s">
        <v>37</v>
      </c>
      <c r="B40" s="54"/>
      <c r="C40" s="36"/>
      <c r="D40" s="39"/>
      <c r="E40" s="52"/>
      <c r="F40" s="41"/>
      <c r="G40" s="50">
        <v>5</v>
      </c>
    </row>
    <row r="41" spans="1:13" ht="13.5" customHeight="1" thickBot="1" x14ac:dyDescent="0.35">
      <c r="A41" s="49"/>
      <c r="B41" s="55"/>
      <c r="C41" s="38"/>
      <c r="D41" s="40"/>
      <c r="E41" s="56"/>
      <c r="F41" s="43"/>
      <c r="G41" s="51"/>
    </row>
    <row r="42" spans="1:13" ht="15" customHeight="1" x14ac:dyDescent="0.3">
      <c r="A42" s="57" t="s">
        <v>10</v>
      </c>
      <c r="B42" s="59" t="s">
        <v>29</v>
      </c>
      <c r="C42" s="36">
        <v>2000</v>
      </c>
      <c r="D42" s="39">
        <v>5000</v>
      </c>
      <c r="E42" s="59"/>
      <c r="F42" s="44">
        <v>3500</v>
      </c>
      <c r="G42" s="61">
        <v>34</v>
      </c>
    </row>
    <row r="43" spans="1:13" ht="15" customHeight="1" thickBot="1" x14ac:dyDescent="0.35">
      <c r="A43" s="58"/>
      <c r="B43" s="60"/>
      <c r="C43" s="38"/>
      <c r="D43" s="40"/>
      <c r="E43" s="60"/>
      <c r="F43" s="45"/>
      <c r="G43" s="62"/>
    </row>
    <row r="44" spans="1:13" ht="15" customHeight="1" x14ac:dyDescent="0.3">
      <c r="A44" s="48" t="s">
        <v>18</v>
      </c>
      <c r="B44" s="50" t="s">
        <v>31</v>
      </c>
      <c r="C44" s="36">
        <v>5000</v>
      </c>
      <c r="D44" s="39">
        <v>5000</v>
      </c>
      <c r="E44" s="52"/>
      <c r="F44" s="41">
        <v>2500</v>
      </c>
      <c r="G44" s="50">
        <v>0</v>
      </c>
    </row>
    <row r="45" spans="1:13" ht="15" customHeight="1" thickBot="1" x14ac:dyDescent="0.35">
      <c r="A45" s="49"/>
      <c r="B45" s="51"/>
      <c r="C45" s="37"/>
      <c r="D45" s="64"/>
      <c r="E45" s="53"/>
      <c r="F45" s="63"/>
      <c r="G45" s="51"/>
    </row>
    <row r="46" spans="1:13" ht="18" customHeight="1" thickBot="1" x14ac:dyDescent="0.35">
      <c r="A46" s="3"/>
      <c r="B46" s="35" t="s">
        <v>48</v>
      </c>
      <c r="C46" s="25">
        <f>SUM(C4:C45)</f>
        <v>43000</v>
      </c>
      <c r="D46" s="30">
        <f>SUM(D4:D45)</f>
        <v>79000</v>
      </c>
      <c r="E46" s="28" t="s">
        <v>47</v>
      </c>
      <c r="F46" s="22">
        <f>SUM(F4:F45)</f>
        <v>61500</v>
      </c>
      <c r="G46" s="16">
        <f>SUM(G4:G45)</f>
        <v>842</v>
      </c>
    </row>
    <row r="47" spans="1:13" ht="17.25" customHeight="1" thickBot="1" x14ac:dyDescent="0.35">
      <c r="A47" s="33" t="s">
        <v>50</v>
      </c>
      <c r="B47" s="34">
        <f>+C48+F48</f>
        <v>1692900</v>
      </c>
      <c r="C47" s="26">
        <f>+C46*1.35</f>
        <v>58050.000000000007</v>
      </c>
      <c r="D47" s="31">
        <f>+D46*1.35</f>
        <v>106650</v>
      </c>
      <c r="E47" s="29" t="s">
        <v>46</v>
      </c>
      <c r="F47" s="23">
        <f>+F46*1.35</f>
        <v>83025</v>
      </c>
      <c r="G47" s="4"/>
    </row>
    <row r="48" spans="1:13" ht="19.5" customHeight="1" thickBot="1" x14ac:dyDescent="0.35">
      <c r="A48" s="33" t="s">
        <v>51</v>
      </c>
      <c r="B48" s="34">
        <f>+D48+F48</f>
        <v>2276100</v>
      </c>
      <c r="C48" s="27">
        <f>+C47*12</f>
        <v>696600.00000000012</v>
      </c>
      <c r="D48" s="32">
        <f>+D47*12</f>
        <v>1279800</v>
      </c>
      <c r="E48" s="29" t="s">
        <v>48</v>
      </c>
      <c r="F48" s="24">
        <f>+F47*12</f>
        <v>996300</v>
      </c>
      <c r="G48" s="4" t="s">
        <v>11</v>
      </c>
    </row>
    <row r="51" spans="5:6" ht="15.75" customHeight="1" x14ac:dyDescent="0.3">
      <c r="E51" s="6"/>
      <c r="F51" s="14"/>
    </row>
  </sheetData>
  <mergeCells count="145">
    <mergeCell ref="G34:G35"/>
    <mergeCell ref="G36:G37"/>
    <mergeCell ref="G40:G41"/>
    <mergeCell ref="G38:G39"/>
    <mergeCell ref="G24:G25"/>
    <mergeCell ref="G26:G27"/>
    <mergeCell ref="G28:G29"/>
    <mergeCell ref="G30:G31"/>
    <mergeCell ref="G32:G33"/>
    <mergeCell ref="G4:G5"/>
    <mergeCell ref="G6:G7"/>
    <mergeCell ref="G8:G9"/>
    <mergeCell ref="G10:G11"/>
    <mergeCell ref="G12:G13"/>
    <mergeCell ref="A4:A5"/>
    <mergeCell ref="B4:B5"/>
    <mergeCell ref="E4:E5"/>
    <mergeCell ref="A12:A13"/>
    <mergeCell ref="B12:B13"/>
    <mergeCell ref="E12:E13"/>
    <mergeCell ref="A10:A11"/>
    <mergeCell ref="A6:A7"/>
    <mergeCell ref="B6:B7"/>
    <mergeCell ref="E6:E7"/>
    <mergeCell ref="A8:A9"/>
    <mergeCell ref="B8:B9"/>
    <mergeCell ref="E8:E9"/>
    <mergeCell ref="D4:D5"/>
    <mergeCell ref="D6:D7"/>
    <mergeCell ref="D8:D9"/>
    <mergeCell ref="A24:A25"/>
    <mergeCell ref="B24:B25"/>
    <mergeCell ref="E24:E25"/>
    <mergeCell ref="A16:A17"/>
    <mergeCell ref="B16:B17"/>
    <mergeCell ref="E16:E17"/>
    <mergeCell ref="A18:A19"/>
    <mergeCell ref="B18:B19"/>
    <mergeCell ref="E18:E19"/>
    <mergeCell ref="A20:A21"/>
    <mergeCell ref="B20:B21"/>
    <mergeCell ref="E20:E21"/>
    <mergeCell ref="D20:D21"/>
    <mergeCell ref="D22:D23"/>
    <mergeCell ref="D24:D25"/>
    <mergeCell ref="C24:C25"/>
    <mergeCell ref="G20:G21"/>
    <mergeCell ref="B10:B11"/>
    <mergeCell ref="E10:E11"/>
    <mergeCell ref="A22:A23"/>
    <mergeCell ref="B22:B23"/>
    <mergeCell ref="E22:E23"/>
    <mergeCell ref="G14:G15"/>
    <mergeCell ref="G16:G17"/>
    <mergeCell ref="G18:G19"/>
    <mergeCell ref="A14:A15"/>
    <mergeCell ref="B14:B15"/>
    <mergeCell ref="E14:E15"/>
    <mergeCell ref="G22:G23"/>
    <mergeCell ref="F14:F15"/>
    <mergeCell ref="F16:F17"/>
    <mergeCell ref="F18:F19"/>
    <mergeCell ref="A26:A27"/>
    <mergeCell ref="B26:B27"/>
    <mergeCell ref="E26:E27"/>
    <mergeCell ref="A28:A29"/>
    <mergeCell ref="B28:B29"/>
    <mergeCell ref="E28:E29"/>
    <mergeCell ref="D26:D27"/>
    <mergeCell ref="D28:D29"/>
    <mergeCell ref="C26:C27"/>
    <mergeCell ref="C28:C29"/>
    <mergeCell ref="A30:A31"/>
    <mergeCell ref="B30:B31"/>
    <mergeCell ref="E30:E31"/>
    <mergeCell ref="A32:A33"/>
    <mergeCell ref="B32:B33"/>
    <mergeCell ref="A34:A35"/>
    <mergeCell ref="B34:B35"/>
    <mergeCell ref="E34:E35"/>
    <mergeCell ref="A36:A37"/>
    <mergeCell ref="B36:B37"/>
    <mergeCell ref="E36:E37"/>
    <mergeCell ref="D30:D31"/>
    <mergeCell ref="D32:D33"/>
    <mergeCell ref="F4:F5"/>
    <mergeCell ref="F6:F7"/>
    <mergeCell ref="F8:F9"/>
    <mergeCell ref="F10:F11"/>
    <mergeCell ref="F12:F13"/>
    <mergeCell ref="A44:A45"/>
    <mergeCell ref="B44:B45"/>
    <mergeCell ref="E44:E45"/>
    <mergeCell ref="G44:G45"/>
    <mergeCell ref="A40:A41"/>
    <mergeCell ref="B40:B41"/>
    <mergeCell ref="E40:E41"/>
    <mergeCell ref="A42:A43"/>
    <mergeCell ref="B42:B43"/>
    <mergeCell ref="E42:E43"/>
    <mergeCell ref="G42:G43"/>
    <mergeCell ref="F42:F43"/>
    <mergeCell ref="F44:F45"/>
    <mergeCell ref="D44:D45"/>
    <mergeCell ref="C40:C41"/>
    <mergeCell ref="C42:C43"/>
    <mergeCell ref="A38:A39"/>
    <mergeCell ref="B38:B39"/>
    <mergeCell ref="E38:E39"/>
    <mergeCell ref="D42:D43"/>
    <mergeCell ref="D10:D11"/>
    <mergeCell ref="D12:D13"/>
    <mergeCell ref="D14:D15"/>
    <mergeCell ref="D16:D17"/>
    <mergeCell ref="D18:D19"/>
    <mergeCell ref="F30:F31"/>
    <mergeCell ref="F34:F35"/>
    <mergeCell ref="F36:F37"/>
    <mergeCell ref="F38:F39"/>
    <mergeCell ref="F40:F41"/>
    <mergeCell ref="F20:F21"/>
    <mergeCell ref="F22:F23"/>
    <mergeCell ref="F24:F25"/>
    <mergeCell ref="F26:F27"/>
    <mergeCell ref="F28:F29"/>
    <mergeCell ref="C4:C5"/>
    <mergeCell ref="C6:C7"/>
    <mergeCell ref="C8:C9"/>
    <mergeCell ref="C10:C11"/>
    <mergeCell ref="C12:C13"/>
    <mergeCell ref="D34:D35"/>
    <mergeCell ref="D36:D37"/>
    <mergeCell ref="D38:D39"/>
    <mergeCell ref="D40:D41"/>
    <mergeCell ref="C44:C45"/>
    <mergeCell ref="C30:C31"/>
    <mergeCell ref="C32:C33"/>
    <mergeCell ref="C34:C35"/>
    <mergeCell ref="C36:C37"/>
    <mergeCell ref="C38:C39"/>
    <mergeCell ref="C14:C15"/>
    <mergeCell ref="C16:C17"/>
    <mergeCell ref="C18:C19"/>
    <mergeCell ref="C20:C21"/>
    <mergeCell ref="C22:C23"/>
  </mergeCells>
  <pageMargins left="0.70866141732283472" right="0.70866141732283472" top="0.39370078740157483" bottom="0.19685039370078741" header="0" footer="0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20" sqref="F20"/>
    </sheetView>
  </sheetViews>
  <sheetFormatPr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Přehled studentů</vt:lpstr>
      <vt:lpstr>List1</vt:lpstr>
      <vt:lpstr>'Přehled studentů'!Oblast_tisku</vt:lpstr>
    </vt:vector>
  </TitlesOfParts>
  <Company>1.LF.UK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1.LF.UK</dc:creator>
  <cp:lastModifiedBy>Dell</cp:lastModifiedBy>
  <cp:lastPrinted>2021-02-15T05:54:09Z</cp:lastPrinted>
  <dcterms:created xsi:type="dcterms:W3CDTF">2019-03-08T07:48:25Z</dcterms:created>
  <dcterms:modified xsi:type="dcterms:W3CDTF">2021-03-11T19:48:12Z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SetDate">
    <vt:lpwstr>2021-01-15T18:29:37Z</vt:lpwstr>
  </property>
  <property fmtid="{D5CDD505-2E9C-101B-9397-08002B2CF9AE}" pid="4" name="MSIP_Label_2063cd7f-2d21-486a-9f29-9c1683fdd175_Method">
    <vt:lpwstr>Standard</vt:lpwstr>
  </property>
  <property fmtid="{D5CDD505-2E9C-101B-9397-08002B2CF9AE}" pid="5" name="MSIP_Label_2063cd7f-2d21-486a-9f29-9c1683fdd175_Name">
    <vt:lpwstr>2063cd7f-2d21-486a-9f29-9c1683fdd175</vt:lpwstr>
  </property>
  <property fmtid="{D5CDD505-2E9C-101B-9397-08002B2CF9AE}" pid="6" name="MSIP_Label_2063cd7f-2d21-486a-9f29-9c1683fdd175_SiteId">
    <vt:lpwstr>0f277086-d4e0-4971-bc1a-bbc5df0eb246</vt:lpwstr>
  </property>
  <property fmtid="{D5CDD505-2E9C-101B-9397-08002B2CF9AE}" pid="7" name="MSIP_Label_2063cd7f-2d21-486a-9f29-9c1683fdd175_ActionId">
    <vt:lpwstr>e2ce0e08-5593-4a3c-91bb-c6c70d2ef748</vt:lpwstr>
  </property>
  <property fmtid="{D5CDD505-2E9C-101B-9397-08002B2CF9AE}" pid="8" name="MSIP_Label_2063cd7f-2d21-486a-9f29-9c1683fdd175_ContentBits">
    <vt:lpwstr>0</vt:lpwstr>
  </property>
</Properties>
</file>