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holu\Documents\kolegium\2019\10 KD\"/>
    </mc:Choice>
  </mc:AlternateContent>
  <bookViews>
    <workbookView xWindow="0" yWindow="0" windowWidth="28800" windowHeight="13635" activeTab="1"/>
  </bookViews>
  <sheets>
    <sheet name="INVESTICE" sheetId="1" r:id="rId1"/>
    <sheet name="OPRAVY" sheetId="2" r:id="rId2"/>
    <sheet name="List1" sheetId="3" r:id="rId3"/>
  </sheets>
  <definedNames>
    <definedName name="_xlnm.Print_Area" localSheetId="0">INVESTICE!$A$1:$Q$68</definedName>
    <definedName name="_xlnm.Print_Area" localSheetId="1">OPRAVY!$A$1:$Q$42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J36" i="2" l="1"/>
  <c r="I36" i="2"/>
  <c r="H36" i="2"/>
  <c r="G36" i="2"/>
  <c r="F36" i="2"/>
  <c r="E36" i="2"/>
  <c r="J59" i="1"/>
  <c r="I59" i="1"/>
  <c r="H59" i="1"/>
  <c r="G59" i="1"/>
  <c r="F59" i="1"/>
  <c r="H12" i="2" l="1"/>
  <c r="G12" i="2"/>
  <c r="J12" i="2"/>
  <c r="I12" i="2"/>
  <c r="F12" i="2"/>
  <c r="E12" i="2"/>
  <c r="J19" i="1" l="1"/>
  <c r="I19" i="1"/>
  <c r="J14" i="1"/>
  <c r="I14" i="1"/>
  <c r="H14" i="1"/>
  <c r="G14" i="1"/>
  <c r="J10" i="1"/>
  <c r="I10" i="1"/>
  <c r="I63" i="1" s="1"/>
  <c r="I68" i="1" s="1"/>
  <c r="J63" i="1" l="1"/>
  <c r="J68" i="1" s="1"/>
  <c r="J41" i="2"/>
  <c r="I41" i="2"/>
  <c r="F41" i="2"/>
  <c r="E41" i="2" l="1"/>
  <c r="H41" i="2"/>
  <c r="G41" i="2"/>
  <c r="H19" i="1" l="1"/>
  <c r="G19" i="1"/>
  <c r="F19" i="1"/>
  <c r="E19" i="1"/>
  <c r="H10" i="1"/>
  <c r="H63" i="1" s="1"/>
  <c r="H68" i="1" s="1"/>
  <c r="G10" i="1"/>
  <c r="G63" i="1" s="1"/>
  <c r="G68" i="1" s="1"/>
  <c r="F10" i="1"/>
  <c r="E10" i="1"/>
  <c r="E14" i="1" l="1"/>
  <c r="E63" i="1" s="1"/>
  <c r="E68" i="1" s="1"/>
  <c r="F14" i="1" l="1"/>
  <c r="F63" i="1" s="1"/>
  <c r="F68" i="1" s="1"/>
</calcChain>
</file>

<file path=xl/sharedStrings.xml><?xml version="1.0" encoding="utf-8"?>
<sst xmlns="http://schemas.openxmlformats.org/spreadsheetml/2006/main" count="212" uniqueCount="135">
  <si>
    <t xml:space="preserve">budova </t>
  </si>
  <si>
    <t>UN5</t>
  </si>
  <si>
    <t>UN3</t>
  </si>
  <si>
    <t>A4</t>
  </si>
  <si>
    <t>S2</t>
  </si>
  <si>
    <t>Rekonstrukce Fyziologického ústavu</t>
  </si>
  <si>
    <t>Rekonstrukce objektu imunologie a hygieny</t>
  </si>
  <si>
    <t>A5+A7</t>
  </si>
  <si>
    <t>S7</t>
  </si>
  <si>
    <t>cena vč. DPH (mil.Kč)</t>
  </si>
  <si>
    <t>SD</t>
  </si>
  <si>
    <t>FRM</t>
  </si>
  <si>
    <t>Kampus Albertov</t>
  </si>
  <si>
    <t xml:space="preserve">spolufinancování 1.LF </t>
  </si>
  <si>
    <t>BIOCEV</t>
  </si>
  <si>
    <t xml:space="preserve">skutečnost </t>
  </si>
  <si>
    <t xml:space="preserve">název </t>
  </si>
  <si>
    <t>aktuální stav akce (příprava / realizace)</t>
  </si>
  <si>
    <t>č. akce</t>
  </si>
  <si>
    <t>910/22/X07-901-072</t>
  </si>
  <si>
    <t>910/22/X06-901-002</t>
  </si>
  <si>
    <t>čerpáno mil. Kč</t>
  </si>
  <si>
    <t>čerpáno  mil. Kč</t>
  </si>
  <si>
    <t>Poznámka</t>
  </si>
  <si>
    <t>TZ</t>
  </si>
  <si>
    <t xml:space="preserve">                                                                         </t>
  </si>
  <si>
    <r>
      <rPr>
        <sz val="11"/>
        <rFont val="Calibri"/>
        <family val="2"/>
        <charset val="238"/>
        <scheme val="minor"/>
      </rPr>
      <t xml:space="preserve">vysvětlivky: </t>
    </r>
    <r>
      <rPr>
        <sz val="11"/>
        <color rgb="FFFF0000"/>
        <rFont val="Calibri"/>
        <family val="2"/>
        <charset val="238"/>
        <scheme val="minor"/>
      </rPr>
      <t>červeně značené = dotace</t>
    </r>
  </si>
  <si>
    <t>.</t>
  </si>
  <si>
    <t>FRM Celkem od počátku akce     mil. Kč</t>
  </si>
  <si>
    <t>SD  Celkem od počátku akce     mil. Kč</t>
  </si>
  <si>
    <t>FRM            Celkem od počátku akce   mil. Kč</t>
  </si>
  <si>
    <t>SD                Celkem od počátku akce    mil. Kč</t>
  </si>
  <si>
    <t>Půdní vestavba</t>
  </si>
  <si>
    <t>910/22/X02-901-114</t>
  </si>
  <si>
    <t>Rekonstrukce jižního křídla</t>
  </si>
  <si>
    <t>A7</t>
  </si>
  <si>
    <t>910/22/X08-901-106</t>
  </si>
  <si>
    <t>Revitalizace komunikací Purkyňova ústavu</t>
  </si>
  <si>
    <t>910/22/X09-901-067</t>
  </si>
  <si>
    <t>Zřízení archivu fakulty</t>
  </si>
  <si>
    <t>910/22/X09-901-032</t>
  </si>
  <si>
    <t>HOTOVO</t>
  </si>
  <si>
    <t>V REALIZACI</t>
  </si>
  <si>
    <t>V PŘÍPRAVĚ</t>
  </si>
  <si>
    <t>pouze investice - doplňování vybavení + dispoziční úpravy</t>
  </si>
  <si>
    <t>větší stavební akce</t>
  </si>
  <si>
    <t>910/20/X07-901-072</t>
  </si>
  <si>
    <t>K32</t>
  </si>
  <si>
    <t>910/22/X11-901-135</t>
  </si>
  <si>
    <t>Pracoviště pro labor.výzkum pro zdraví populace</t>
  </si>
  <si>
    <t>Na Boj.3</t>
  </si>
  <si>
    <t>910/22/X10-901-050</t>
  </si>
  <si>
    <t>Stavební úpravy podkroví 4.NP</t>
  </si>
  <si>
    <t>Penta Trade=444.490,23</t>
  </si>
  <si>
    <t>TZ  -  cizí budovy</t>
  </si>
  <si>
    <t>ROK 2019 - Zhotovitel, výše objednávky/smlouvy</t>
  </si>
  <si>
    <t>plán z 01/2019</t>
  </si>
  <si>
    <t>skutečnost 2019</t>
  </si>
  <si>
    <t>A5-A7</t>
  </si>
  <si>
    <t>Dálkové ovládání + vizualizace VZT, posluchárna-rotunda</t>
  </si>
  <si>
    <t>Sanace místnosti pod průjezdem Salmovská 3</t>
  </si>
  <si>
    <t>Automatizace osvětlení ve spol. prostorách (pohyb)</t>
  </si>
  <si>
    <t>Výměna pohonu a ovládání u vrat do dvora - anatomie</t>
  </si>
  <si>
    <t>Doplnění+upgrade CLIQ REMOTE klíče+3 čtečky</t>
  </si>
  <si>
    <t>VZT laboratoře v 1.PP</t>
  </si>
  <si>
    <t xml:space="preserve">klimatizace serverovny č.m. 30 </t>
  </si>
  <si>
    <t>Izolace suterénu na třetím dvoře (popelnice)</t>
  </si>
  <si>
    <t>Přesun chlad. agregátů pro mrazící boxy</t>
  </si>
  <si>
    <t>ALCES=426.823,87 Kč,(z toho hrazeno Míšou 153.637,46 Kč)</t>
  </si>
  <si>
    <t>Úprava brány (přístupový systém)</t>
  </si>
  <si>
    <t>UN4</t>
  </si>
  <si>
    <t>MC Systems=141.501,03</t>
  </si>
  <si>
    <t>Úprava labor. biopsie - chlazení č.m. 3019, 3021 -patologie</t>
  </si>
  <si>
    <t>Úprava vjezdové brány do dvora</t>
  </si>
  <si>
    <t>Staveb. úprava WC pro studenty - ženy</t>
  </si>
  <si>
    <t>Staveb. úprava WC pro studenty - muži</t>
  </si>
  <si>
    <t>Oprava omítek obvodové zdi ul. Kateřinská</t>
  </si>
  <si>
    <t>Oprava podlahy č.m. 1.06 - studovna</t>
  </si>
  <si>
    <t>Rekonstrukce kotelny Purkyňova ústavu</t>
  </si>
  <si>
    <t>Výměna hlavního přívodu TUV, SV - kotelna</t>
  </si>
  <si>
    <t>Instalace čidel - regulace osvětlení chodeb</t>
  </si>
  <si>
    <t>Klíčový systém - Patologie</t>
  </si>
  <si>
    <t xml:space="preserve">Výměna elektrorozvaděčů - chodby Patologie </t>
  </si>
  <si>
    <t>Oprava oken 1 a 2 patro (zatékání)</t>
  </si>
  <si>
    <t xml:space="preserve">Oprava rozvodu vody a ÚT-suterén </t>
  </si>
  <si>
    <t>Výměna hlavního uzávěru vody-stomatologie</t>
  </si>
  <si>
    <t>Úprava WC 2 patro - nucené odvětrání</t>
  </si>
  <si>
    <t>Staveb. úpravy-šatna, 1 patro, č.m. 2044 - ÚHEM</t>
  </si>
  <si>
    <t xml:space="preserve">Staveb. úpravy -server, 2 patro, č.m. 3023  - ÚHEM </t>
  </si>
  <si>
    <r>
      <t xml:space="preserve">KONSIT=15.207.013,97, </t>
    </r>
    <r>
      <rPr>
        <sz val="11"/>
        <rFont val="Calibri"/>
        <family val="2"/>
        <charset val="238"/>
        <scheme val="minor"/>
      </rPr>
      <t>2.780.748,--</t>
    </r>
  </si>
  <si>
    <r>
      <t xml:space="preserve">Ing.Hrubeš=15.000,-- </t>
    </r>
    <r>
      <rPr>
        <sz val="11"/>
        <color rgb="FFFF0000"/>
        <rFont val="Calibri"/>
        <family val="2"/>
        <charset val="238"/>
        <scheme val="minor"/>
      </rPr>
      <t xml:space="preserve">KONSIT=157.014.484,21, TYPAZ=711.480,--,ZET+1=217.800,-- GENESIS=90.650,-- </t>
    </r>
    <r>
      <rPr>
        <sz val="11"/>
        <rFont val="Calibri"/>
        <family val="2"/>
        <charset val="238"/>
        <scheme val="minor"/>
      </rPr>
      <t>UNISTAV=52.272,--</t>
    </r>
  </si>
  <si>
    <t>Sanace podlah č.m. 0096 a 0097 - suterén B</t>
  </si>
  <si>
    <t>ATOS=275.862,38</t>
  </si>
  <si>
    <t>HOTOVO 1/2019</t>
  </si>
  <si>
    <t>PENTA=25.441,70</t>
  </si>
  <si>
    <t>Ing. Jaroš=115.555,--, PENTA-sondy=17.182,--</t>
  </si>
  <si>
    <t>Oprava fasády-přední a zadní část</t>
  </si>
  <si>
    <t>Oprava zatékání střechou přes terasu budovy</t>
  </si>
  <si>
    <t>Výměna vodovodních šoupat propojení K32 a Na Boj. 3</t>
  </si>
  <si>
    <t xml:space="preserve">Celkem  </t>
  </si>
  <si>
    <t>Ostatní drobné opravy</t>
  </si>
  <si>
    <t xml:space="preserve">Celkem </t>
  </si>
  <si>
    <t>Ostatní drobné investice</t>
  </si>
  <si>
    <t>910/22/X09-901-136</t>
  </si>
  <si>
    <t>Staveb. úpravy labor. č.m. 2062, 2091 - farmakologie</t>
  </si>
  <si>
    <t>Vybavení lab. UIM 211+221 laboratorním nábytkem</t>
  </si>
  <si>
    <t>1.LF - stavební akce na r. 2019 - investiční</t>
  </si>
  <si>
    <t>SD MŠMT</t>
  </si>
  <si>
    <t>schválená nebo předpokládaná stát. dotace  MŠMT</t>
  </si>
  <si>
    <t>SD MŠMT ?</t>
  </si>
  <si>
    <t>zaměření+sondy+studie, odhad mykol.= 0,03 mil., odhad DSP+DPS = 1,0 mil., celk. cca 25 mil.</t>
  </si>
  <si>
    <t>odhad ceny studie+PD = 185 tis. Kč, hradit z FRM, celkem akce = cca 5 mil. Kč</t>
  </si>
  <si>
    <t>V REALIZACI do konce 02/2019</t>
  </si>
  <si>
    <t>vyhotovená PD v 3/2010, nerealizováno</t>
  </si>
  <si>
    <t>vyhotovená PD v 11/2018, plán. realizace 07-08/2019</t>
  </si>
  <si>
    <t>vyhotovená PD v 4/2012, nerealizováno</t>
  </si>
  <si>
    <t>vyhotovená PD v 12/2007, nerealizováno</t>
  </si>
  <si>
    <t>Přípravné stavební  práce, realizace po dokončení Reko Fyziologie</t>
  </si>
  <si>
    <t>po dokončení Reko Fyziologie</t>
  </si>
  <si>
    <t>předběžná nabídka Fisher = 0,75</t>
  </si>
  <si>
    <t xml:space="preserve"> </t>
  </si>
  <si>
    <t>stavební akce</t>
  </si>
  <si>
    <t>velké investiční akce</t>
  </si>
  <si>
    <t>Celkem stavební akce</t>
  </si>
  <si>
    <t xml:space="preserve">CELKEM INVESTICE </t>
  </si>
  <si>
    <t>1.LF - stavební akce na r. 2019 - neinvestiční</t>
  </si>
  <si>
    <t>CELKEM NEINVESTICE</t>
  </si>
  <si>
    <t>Oprava WC, příz,1.a 2.p., č.m. 1038, 1046,2038,2030,3042,3034</t>
  </si>
  <si>
    <t>schválená nebo předpokl. stát. dotace MŠMT</t>
  </si>
  <si>
    <t xml:space="preserve">odhad DSP+DPS = max. 3,5 mil. Kč (2019 jen částečně - schvalování IZ), celkem cca 225 mil. </t>
  </si>
  <si>
    <t>Celkem  stavební akce</t>
  </si>
  <si>
    <t>cca 2017-2019 zpracování PD, léto 2019 zahájení realizace přípravných prací (menza, archeo)</t>
  </si>
  <si>
    <t xml:space="preserve">v realizaci I.Etapa, II.Etapa od 2.7.2018-31.12.2019, odhad dod. č.2 = 5mil. Kč (z toho FRM = 1,2 mil. Kč), dodatek č.3 = 3 mil. Kč (z toho FRM = 0,6 mil. Kč), dodatek PD = cca 0,175  </t>
  </si>
  <si>
    <t>Revitalizace obvodového pláště Purkyňova ústavu</t>
  </si>
  <si>
    <t>odhad zaměř. = 0,390 mil. Kč, průzk. 178+39= 217 tis. DSP+DPS = 1,95 mil.Kč, celkem 78 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</si>
</sst>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8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/>
    <xf numFmtId="0" fontId="3" fillId="0" borderId="1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7" fillId="0" borderId="3" xfId="0" applyFont="1" applyBorder="1"/>
    <xf numFmtId="0" fontId="4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1" fillId="0" borderId="4" xfId="0" applyFont="1" applyBorder="1"/>
    <xf numFmtId="0" fontId="7" fillId="0" borderId="4" xfId="0" applyFont="1" applyBorder="1"/>
    <xf numFmtId="0" fontId="0" fillId="0" borderId="4" xfId="0" applyFont="1" applyFill="1" applyBorder="1"/>
    <xf numFmtId="0" fontId="3" fillId="0" borderId="0" xfId="0" applyFont="1" applyBorder="1"/>
    <xf numFmtId="0" fontId="3" fillId="0" borderId="6" xfId="0" applyFont="1" applyBorder="1"/>
    <xf numFmtId="0" fontId="3" fillId="0" borderId="1" xfId="0" applyFont="1" applyFill="1" applyBorder="1"/>
    <xf numFmtId="0" fontId="3" fillId="0" borderId="3" xfId="0" applyFont="1" applyBorder="1"/>
    <xf numFmtId="0" fontId="3" fillId="0" borderId="6" xfId="0" applyFont="1" applyFill="1" applyBorder="1"/>
    <xf numFmtId="0" fontId="10" fillId="0" borderId="1" xfId="0" applyFont="1" applyBorder="1"/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/>
    <xf numFmtId="0" fontId="0" fillId="5" borderId="3" xfId="0" applyFont="1" applyFill="1" applyBorder="1"/>
    <xf numFmtId="164" fontId="0" fillId="5" borderId="1" xfId="0" applyNumberFormat="1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4" fontId="0" fillId="5" borderId="3" xfId="0" applyNumberFormat="1" applyFont="1" applyFill="1" applyBorder="1" applyAlignment="1">
      <alignment horizontal="center"/>
    </xf>
    <xf numFmtId="164" fontId="0" fillId="5" borderId="1" xfId="0" quotePrefix="1" applyNumberFormat="1" applyFont="1" applyFill="1" applyBorder="1" applyAlignment="1">
      <alignment horizontal="center"/>
    </xf>
    <xf numFmtId="164" fontId="1" fillId="5" borderId="1" xfId="0" quotePrefix="1" applyNumberFormat="1" applyFont="1" applyFill="1" applyBorder="1" applyAlignment="1">
      <alignment horizontal="center"/>
    </xf>
    <xf numFmtId="0" fontId="0" fillId="6" borderId="1" xfId="0" applyFont="1" applyFill="1" applyBorder="1"/>
    <xf numFmtId="0" fontId="0" fillId="6" borderId="3" xfId="0" applyFont="1" applyFill="1" applyBorder="1"/>
    <xf numFmtId="164" fontId="0" fillId="6" borderId="1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0" fillId="6" borderId="3" xfId="0" applyNumberFormat="1" applyFont="1" applyFill="1" applyBorder="1" applyAlignment="1">
      <alignment horizontal="center"/>
    </xf>
    <xf numFmtId="164" fontId="0" fillId="6" borderId="1" xfId="0" quotePrefix="1" applyNumberFormat="1" applyFont="1" applyFill="1" applyBorder="1" applyAlignment="1">
      <alignment horizontal="center"/>
    </xf>
    <xf numFmtId="164" fontId="0" fillId="6" borderId="2" xfId="0" quotePrefix="1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164" fontId="1" fillId="6" borderId="1" xfId="0" quotePrefix="1" applyNumberFormat="1" applyFont="1" applyFill="1" applyBorder="1" applyAlignment="1">
      <alignment horizontal="center"/>
    </xf>
    <xf numFmtId="164" fontId="1" fillId="6" borderId="2" xfId="0" quotePrefix="1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164" fontId="0" fillId="5" borderId="6" xfId="0" applyNumberFormat="1" applyFont="1" applyFill="1" applyBorder="1" applyAlignment="1">
      <alignment horizontal="center"/>
    </xf>
    <xf numFmtId="164" fontId="0" fillId="6" borderId="6" xfId="0" applyNumberFormat="1" applyFont="1" applyFill="1" applyBorder="1" applyAlignment="1">
      <alignment horizontal="center"/>
    </xf>
    <xf numFmtId="0" fontId="0" fillId="0" borderId="8" xfId="0" applyFont="1" applyBorder="1"/>
    <xf numFmtId="0" fontId="9" fillId="0" borderId="3" xfId="0" applyFont="1" applyBorder="1"/>
    <xf numFmtId="0" fontId="3" fillId="0" borderId="1" xfId="0" applyFont="1" applyFill="1" applyBorder="1" applyAlignment="1"/>
    <xf numFmtId="0" fontId="3" fillId="3" borderId="6" xfId="0" applyFont="1" applyFill="1" applyBorder="1"/>
    <xf numFmtId="0" fontId="0" fillId="7" borderId="1" xfId="0" applyFont="1" applyFill="1" applyBorder="1"/>
    <xf numFmtId="0" fontId="12" fillId="0" borderId="1" xfId="0" applyFont="1" applyBorder="1" applyAlignment="1">
      <alignment horizontal="center" wrapText="1"/>
    </xf>
    <xf numFmtId="0" fontId="0" fillId="0" borderId="3" xfId="0" applyFont="1" applyFill="1" applyBorder="1"/>
    <xf numFmtId="164" fontId="7" fillId="5" borderId="1" xfId="0" quotePrefix="1" applyNumberFormat="1" applyFont="1" applyFill="1" applyBorder="1" applyAlignment="1">
      <alignment horizontal="center"/>
    </xf>
    <xf numFmtId="0" fontId="7" fillId="0" borderId="9" xfId="0" applyFont="1" applyBorder="1"/>
    <xf numFmtId="0" fontId="0" fillId="0" borderId="9" xfId="0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5" borderId="9" xfId="0" applyNumberFormat="1" applyFont="1" applyFill="1" applyBorder="1" applyAlignment="1">
      <alignment horizontal="center"/>
    </xf>
    <xf numFmtId="164" fontId="0" fillId="6" borderId="9" xfId="0" applyNumberFormat="1" applyFont="1" applyFill="1" applyBorder="1" applyAlignment="1">
      <alignment horizontal="center"/>
    </xf>
    <xf numFmtId="0" fontId="9" fillId="0" borderId="1" xfId="0" applyFont="1" applyBorder="1"/>
    <xf numFmtId="0" fontId="0" fillId="0" borderId="6" xfId="0" applyFont="1" applyFill="1" applyBorder="1"/>
    <xf numFmtId="0" fontId="4" fillId="7" borderId="3" xfId="0" applyFont="1" applyFill="1" applyBorder="1"/>
    <xf numFmtId="0" fontId="0" fillId="7" borderId="3" xfId="0" applyFont="1" applyFill="1" applyBorder="1"/>
    <xf numFmtId="0" fontId="0" fillId="7" borderId="9" xfId="0" applyFont="1" applyFill="1" applyBorder="1"/>
    <xf numFmtId="0" fontId="13" fillId="7" borderId="1" xfId="0" applyFont="1" applyFill="1" applyBorder="1"/>
    <xf numFmtId="0" fontId="0" fillId="7" borderId="1" xfId="0" applyFill="1" applyBorder="1"/>
    <xf numFmtId="164" fontId="0" fillId="6" borderId="10" xfId="0" quotePrefix="1" applyNumberFormat="1" applyFont="1" applyFill="1" applyBorder="1" applyAlignment="1">
      <alignment horizontal="center"/>
    </xf>
    <xf numFmtId="0" fontId="0" fillId="2" borderId="1" xfId="0" applyFill="1" applyBorder="1"/>
    <xf numFmtId="164" fontId="7" fillId="5" borderId="1" xfId="0" applyNumberFormat="1" applyFont="1" applyFill="1" applyBorder="1" applyAlignment="1">
      <alignment horizontal="center"/>
    </xf>
    <xf numFmtId="164" fontId="0" fillId="5" borderId="1" xfId="0" quotePrefix="1" applyNumberFormat="1" applyFont="1" applyFill="1" applyBorder="1" applyAlignment="1">
      <alignment horizontal="center" wrapText="1"/>
    </xf>
    <xf numFmtId="164" fontId="0" fillId="6" borderId="1" xfId="0" quotePrefix="1" applyNumberFormat="1" applyFont="1" applyFill="1" applyBorder="1" applyAlignment="1">
      <alignment horizontal="center" wrapText="1"/>
    </xf>
    <xf numFmtId="164" fontId="7" fillId="6" borderId="1" xfId="0" quotePrefix="1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9" fillId="0" borderId="4" xfId="0" applyFont="1" applyFill="1" applyBorder="1"/>
    <xf numFmtId="0" fontId="11" fillId="0" borderId="1" xfId="0" applyFont="1" applyFill="1" applyBorder="1" applyAlignment="1"/>
    <xf numFmtId="0" fontId="11" fillId="0" borderId="6" xfId="0" applyFont="1" applyFill="1" applyBorder="1" applyAlignment="1"/>
    <xf numFmtId="0" fontId="0" fillId="0" borderId="9" xfId="0" applyFont="1" applyFill="1" applyBorder="1"/>
    <xf numFmtId="164" fontId="0" fillId="8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9" fillId="0" borderId="1" xfId="0" applyFont="1" applyFill="1" applyBorder="1"/>
    <xf numFmtId="164" fontId="0" fillId="8" borderId="6" xfId="0" applyNumberFormat="1" applyFont="1" applyFill="1" applyBorder="1" applyAlignment="1">
      <alignment horizontal="center" wrapText="1"/>
    </xf>
    <xf numFmtId="164" fontId="0" fillId="8" borderId="6" xfId="0" applyNumberFormat="1" applyFont="1" applyFill="1" applyBorder="1" applyAlignment="1">
      <alignment horizontal="center"/>
    </xf>
    <xf numFmtId="0" fontId="0" fillId="9" borderId="1" xfId="0" applyFill="1" applyBorder="1"/>
    <xf numFmtId="0" fontId="0" fillId="3" borderId="1" xfId="0" applyFill="1" applyBorder="1"/>
    <xf numFmtId="0" fontId="14" fillId="0" borderId="1" xfId="0" applyFont="1" applyFill="1" applyBorder="1" applyAlignment="1"/>
    <xf numFmtId="0" fontId="0" fillId="0" borderId="2" xfId="0" applyFont="1" applyBorder="1" applyAlignment="1"/>
    <xf numFmtId="0" fontId="0" fillId="0" borderId="3" xfId="0" applyBorder="1" applyAlignment="1"/>
    <xf numFmtId="0" fontId="0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4" xfId="0" applyFont="1" applyFill="1" applyBorder="1"/>
    <xf numFmtId="0" fontId="3" fillId="3" borderId="1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0" xfId="0" applyBorder="1"/>
    <xf numFmtId="0" fontId="0" fillId="0" borderId="0" xfId="0" applyFont="1" applyBorder="1"/>
    <xf numFmtId="0" fontId="0" fillId="0" borderId="13" xfId="0" applyBorder="1"/>
    <xf numFmtId="0" fontId="0" fillId="0" borderId="13" xfId="0" applyFont="1" applyBorder="1"/>
    <xf numFmtId="0" fontId="0" fillId="0" borderId="10" xfId="0" applyFont="1" applyBorder="1"/>
    <xf numFmtId="0" fontId="0" fillId="0" borderId="14" xfId="0" applyFont="1" applyBorder="1"/>
    <xf numFmtId="0" fontId="0" fillId="0" borderId="6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1" xfId="0" applyFont="1" applyBorder="1" applyAlignment="1">
      <alignment horizontal="center"/>
    </xf>
    <xf numFmtId="0" fontId="0" fillId="0" borderId="20" xfId="0" applyFont="1" applyBorder="1"/>
    <xf numFmtId="0" fontId="0" fillId="0" borderId="22" xfId="0" applyFont="1" applyBorder="1"/>
    <xf numFmtId="0" fontId="7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wrapText="1"/>
    </xf>
    <xf numFmtId="0" fontId="4" fillId="0" borderId="21" xfId="0" applyFont="1" applyFill="1" applyBorder="1" applyAlignment="1">
      <alignment horizontal="center"/>
    </xf>
    <xf numFmtId="0" fontId="0" fillId="0" borderId="21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7" borderId="0" xfId="0" applyFill="1" applyBorder="1"/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2" xfId="0" applyBorder="1"/>
    <xf numFmtId="0" fontId="5" fillId="0" borderId="8" xfId="0" applyFont="1" applyBorder="1"/>
    <xf numFmtId="0" fontId="6" fillId="0" borderId="10" xfId="0" applyFont="1" applyFill="1" applyBorder="1" applyAlignment="1">
      <alignment horizontal="center" wrapText="1"/>
    </xf>
    <xf numFmtId="0" fontId="0" fillId="0" borderId="33" xfId="0" applyBorder="1"/>
    <xf numFmtId="0" fontId="4" fillId="0" borderId="33" xfId="0" applyFont="1" applyBorder="1"/>
    <xf numFmtId="0" fontId="0" fillId="0" borderId="34" xfId="0" applyBorder="1"/>
    <xf numFmtId="0" fontId="0" fillId="4" borderId="35" xfId="0" applyFill="1" applyBorder="1"/>
    <xf numFmtId="0" fontId="0" fillId="2" borderId="36" xfId="0" applyFill="1" applyBorder="1"/>
    <xf numFmtId="0" fontId="0" fillId="3" borderId="37" xfId="0" applyFill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1" fillId="10" borderId="15" xfId="0" applyFont="1" applyFill="1" applyBorder="1" applyAlignment="1">
      <alignment textRotation="90" wrapText="1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6" fillId="0" borderId="25" xfId="0" applyFont="1" applyBorder="1"/>
    <xf numFmtId="0" fontId="17" fillId="0" borderId="26" xfId="0" applyFont="1" applyBorder="1"/>
    <xf numFmtId="0" fontId="16" fillId="0" borderId="27" xfId="0" applyFont="1" applyBorder="1"/>
    <xf numFmtId="0" fontId="16" fillId="0" borderId="27" xfId="0" applyFont="1" applyBorder="1" applyAlignment="1">
      <alignment horizontal="center"/>
    </xf>
    <xf numFmtId="164" fontId="17" fillId="0" borderId="27" xfId="0" applyNumberFormat="1" applyFont="1" applyFill="1" applyBorder="1" applyAlignment="1">
      <alignment horizontal="center"/>
    </xf>
    <xf numFmtId="164" fontId="17" fillId="5" borderId="27" xfId="0" applyNumberFormat="1" applyFont="1" applyFill="1" applyBorder="1" applyAlignment="1">
      <alignment horizontal="center"/>
    </xf>
    <xf numFmtId="164" fontId="17" fillId="6" borderId="27" xfId="0" applyNumberFormat="1" applyFont="1" applyFill="1" applyBorder="1" applyAlignment="1">
      <alignment horizontal="center"/>
    </xf>
    <xf numFmtId="0" fontId="3" fillId="0" borderId="4" xfId="0" applyFont="1" applyBorder="1"/>
    <xf numFmtId="0" fontId="0" fillId="0" borderId="12" xfId="0" applyFont="1" applyFill="1" applyBorder="1"/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5" borderId="5" xfId="0" quotePrefix="1" applyNumberFormat="1" applyFont="1" applyFill="1" applyBorder="1" applyAlignment="1">
      <alignment horizontal="center"/>
    </xf>
    <xf numFmtId="164" fontId="0" fillId="6" borderId="5" xfId="0" quotePrefix="1" applyNumberFormat="1" applyFont="1" applyFill="1" applyBorder="1" applyAlignment="1">
      <alignment horizontal="center"/>
    </xf>
    <xf numFmtId="164" fontId="0" fillId="6" borderId="11" xfId="0" quotePrefix="1" applyNumberFormat="1" applyFont="1" applyFill="1" applyBorder="1" applyAlignment="1">
      <alignment horizontal="center"/>
    </xf>
    <xf numFmtId="0" fontId="0" fillId="0" borderId="32" xfId="0" applyFont="1" applyBorder="1"/>
    <xf numFmtId="0" fontId="1" fillId="0" borderId="8" xfId="0" applyFont="1" applyBorder="1"/>
    <xf numFmtId="164" fontId="1" fillId="0" borderId="6" xfId="0" applyNumberFormat="1" applyFont="1" applyBorder="1" applyAlignment="1">
      <alignment horizontal="center"/>
    </xf>
    <xf numFmtId="164" fontId="0" fillId="5" borderId="6" xfId="0" quotePrefix="1" applyNumberFormat="1" applyFont="1" applyFill="1" applyBorder="1" applyAlignment="1">
      <alignment horizontal="center"/>
    </xf>
    <xf numFmtId="164" fontId="0" fillId="6" borderId="6" xfId="0" quotePrefix="1" applyNumberFormat="1" applyFont="1" applyFill="1" applyBorder="1" applyAlignment="1">
      <alignment horizontal="center"/>
    </xf>
    <xf numFmtId="0" fontId="0" fillId="0" borderId="41" xfId="0" applyFont="1" applyFill="1" applyBorder="1"/>
    <xf numFmtId="0" fontId="18" fillId="0" borderId="4" xfId="0" applyFont="1" applyBorder="1"/>
    <xf numFmtId="0" fontId="3" fillId="7" borderId="1" xfId="0" applyFont="1" applyFill="1" applyBorder="1"/>
    <xf numFmtId="0" fontId="3" fillId="0" borderId="1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64" fontId="18" fillId="5" borderId="1" xfId="0" applyNumberFormat="1" applyFont="1" applyFill="1" applyBorder="1" applyAlignment="1">
      <alignment horizontal="center"/>
    </xf>
    <xf numFmtId="164" fontId="18" fillId="6" borderId="1" xfId="0" applyNumberFormat="1" applyFont="1" applyFill="1" applyBorder="1" applyAlignment="1">
      <alignment horizontal="center"/>
    </xf>
    <xf numFmtId="0" fontId="18" fillId="0" borderId="4" xfId="0" applyFont="1" applyFill="1" applyBorder="1"/>
    <xf numFmtId="0" fontId="3" fillId="0" borderId="1" xfId="0" applyFont="1" applyFill="1" applyBorder="1" applyAlignment="1">
      <alignment horizontal="center"/>
    </xf>
    <xf numFmtId="0" fontId="18" fillId="0" borderId="42" xfId="0" applyFont="1" applyBorder="1"/>
    <xf numFmtId="0" fontId="3" fillId="0" borderId="43" xfId="0" applyFont="1" applyBorder="1"/>
    <xf numFmtId="0" fontId="3" fillId="0" borderId="43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164" fontId="18" fillId="5" borderId="43" xfId="0" applyNumberFormat="1" applyFont="1" applyFill="1" applyBorder="1" applyAlignment="1">
      <alignment horizontal="center"/>
    </xf>
    <xf numFmtId="164" fontId="18" fillId="6" borderId="43" xfId="0" applyNumberFormat="1" applyFont="1" applyFill="1" applyBorder="1" applyAlignment="1">
      <alignment horizontal="center"/>
    </xf>
    <xf numFmtId="164" fontId="18" fillId="6" borderId="44" xfId="0" applyNumberFormat="1" applyFont="1" applyFill="1" applyBorder="1" applyAlignment="1">
      <alignment horizontal="center"/>
    </xf>
    <xf numFmtId="0" fontId="0" fillId="5" borderId="6" xfId="0" applyFont="1" applyFill="1" applyBorder="1"/>
    <xf numFmtId="0" fontId="0" fillId="6" borderId="6" xfId="0" applyFont="1" applyFill="1" applyBorder="1"/>
    <xf numFmtId="0" fontId="0" fillId="2" borderId="0" xfId="0" applyFill="1" applyBorder="1"/>
    <xf numFmtId="0" fontId="0" fillId="0" borderId="25" xfId="0" applyFont="1" applyBorder="1"/>
    <xf numFmtId="0" fontId="1" fillId="0" borderId="26" xfId="0" applyFont="1" applyBorder="1"/>
    <xf numFmtId="0" fontId="0" fillId="0" borderId="27" xfId="0" applyFont="1" applyFill="1" applyBorder="1"/>
    <xf numFmtId="0" fontId="0" fillId="0" borderId="27" xfId="0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5" borderId="27" xfId="0" applyNumberFormat="1" applyFont="1" applyFill="1" applyBorder="1" applyAlignment="1">
      <alignment horizontal="center"/>
    </xf>
    <xf numFmtId="164" fontId="1" fillId="6" borderId="27" xfId="0" applyNumberFormat="1" applyFont="1" applyFill="1" applyBorder="1" applyAlignment="1">
      <alignment horizontal="center"/>
    </xf>
    <xf numFmtId="0" fontId="0" fillId="0" borderId="27" xfId="0" applyFont="1" applyBorder="1"/>
    <xf numFmtId="0" fontId="17" fillId="0" borderId="4" xfId="0" applyFont="1" applyBorder="1"/>
    <xf numFmtId="0" fontId="16" fillId="0" borderId="1" xfId="0" applyFont="1" applyFill="1" applyBorder="1"/>
    <xf numFmtId="0" fontId="16" fillId="0" borderId="1" xfId="0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64" fontId="17" fillId="5" borderId="1" xfId="0" applyNumberFormat="1" applyFont="1" applyFill="1" applyBorder="1" applyAlignment="1">
      <alignment horizontal="center"/>
    </xf>
    <xf numFmtId="164" fontId="17" fillId="6" borderId="1" xfId="0" applyNumberFormat="1" applyFont="1" applyFill="1" applyBorder="1" applyAlignment="1">
      <alignment horizontal="center"/>
    </xf>
    <xf numFmtId="0" fontId="19" fillId="0" borderId="4" xfId="0" applyFont="1" applyBorder="1"/>
    <xf numFmtId="0" fontId="15" fillId="0" borderId="17" xfId="0" applyFont="1" applyBorder="1"/>
    <xf numFmtId="0" fontId="4" fillId="0" borderId="17" xfId="0" applyFont="1" applyBorder="1"/>
    <xf numFmtId="0" fontId="0" fillId="0" borderId="46" xfId="0" applyBorder="1"/>
    <xf numFmtId="0" fontId="5" fillId="0" borderId="47" xfId="0" applyFont="1" applyBorder="1"/>
    <xf numFmtId="0" fontId="6" fillId="0" borderId="50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0" fontId="0" fillId="0" borderId="52" xfId="0" applyFont="1" applyBorder="1"/>
    <xf numFmtId="0" fontId="0" fillId="0" borderId="1" xfId="0" applyFill="1" applyBorder="1"/>
    <xf numFmtId="0" fontId="1" fillId="10" borderId="16" xfId="0" applyFont="1" applyFill="1" applyBorder="1" applyAlignment="1">
      <alignment textRotation="90" wrapText="1"/>
    </xf>
    <xf numFmtId="0" fontId="0" fillId="0" borderId="38" xfId="0" applyFont="1" applyBorder="1"/>
    <xf numFmtId="0" fontId="20" fillId="0" borderId="33" xfId="0" applyFont="1" applyBorder="1"/>
    <xf numFmtId="0" fontId="0" fillId="0" borderId="12" xfId="0" applyFont="1" applyBorder="1"/>
    <xf numFmtId="0" fontId="0" fillId="0" borderId="5" xfId="0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3" xfId="0" applyFont="1" applyFill="1" applyBorder="1"/>
    <xf numFmtId="0" fontId="0" fillId="2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ont="1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" xfId="0" applyBorder="1" applyAlignment="1"/>
    <xf numFmtId="0" fontId="0" fillId="0" borderId="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2" fillId="0" borderId="38" xfId="0" applyFont="1" applyBorder="1" applyAlignment="1"/>
    <xf numFmtId="0" fontId="2" fillId="0" borderId="39" xfId="0" applyFont="1" applyBorder="1" applyAlignment="1"/>
    <xf numFmtId="0" fontId="2" fillId="0" borderId="40" xfId="0" applyFont="1" applyBorder="1" applyAlignment="1"/>
    <xf numFmtId="0" fontId="4" fillId="0" borderId="33" xfId="0" applyFont="1" applyBorder="1" applyAlignment="1">
      <alignment shrinkToFit="1"/>
    </xf>
    <xf numFmtId="0" fontId="0" fillId="0" borderId="33" xfId="0" applyBorder="1" applyAlignment="1"/>
    <xf numFmtId="0" fontId="6" fillId="0" borderId="6" xfId="0" applyFont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28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0" fillId="0" borderId="2" xfId="0" applyFont="1" applyFill="1" applyBorder="1" applyAlignment="1"/>
    <xf numFmtId="0" fontId="0" fillId="0" borderId="28" xfId="0" applyFont="1" applyFill="1" applyBorder="1" applyAlignment="1"/>
    <xf numFmtId="0" fontId="0" fillId="0" borderId="29" xfId="0" applyBorder="1" applyAlignment="1"/>
    <xf numFmtId="0" fontId="0" fillId="0" borderId="30" xfId="0" applyBorder="1" applyAlignment="1"/>
    <xf numFmtId="0" fontId="6" fillId="0" borderId="48" xfId="0" applyFont="1" applyBorder="1" applyAlignment="1">
      <alignment horizontal="center"/>
    </xf>
    <xf numFmtId="0" fontId="6" fillId="5" borderId="48" xfId="0" applyFont="1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5" xfId="0" applyBorder="1" applyAlignment="1">
      <alignment wrapText="1"/>
    </xf>
    <xf numFmtId="0" fontId="1" fillId="6" borderId="49" xfId="0" applyFont="1" applyFill="1" applyBorder="1" applyAlignment="1">
      <alignment horizontal="center" wrapText="1"/>
    </xf>
    <xf numFmtId="0" fontId="1" fillId="6" borderId="51" xfId="0" applyFont="1" applyFill="1" applyBorder="1" applyAlignment="1">
      <alignment horizontal="center" wrapText="1"/>
    </xf>
    <xf numFmtId="0" fontId="17" fillId="0" borderId="39" xfId="0" applyFont="1" applyBorder="1" applyAlignment="1"/>
    <xf numFmtId="0" fontId="17" fillId="0" borderId="40" xfId="0" applyFont="1" applyBorder="1" applyAlignment="1"/>
    <xf numFmtId="0" fontId="4" fillId="0" borderId="17" xfId="0" applyFont="1" applyBorder="1" applyAlignment="1">
      <alignment shrinkToFit="1"/>
    </xf>
    <xf numFmtId="0" fontId="0" fillId="0" borderId="17" xfId="0" applyBorder="1" applyAlignment="1"/>
    <xf numFmtId="0" fontId="0" fillId="0" borderId="1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4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FFEA4"/>
      <color rgb="FF79F856"/>
      <color rgb="FFB9FBA7"/>
      <color rgb="FF99FF99"/>
      <color rgb="FF56F6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5"/>
  <sheetViews>
    <sheetView view="pageBreakPreview" topLeftCell="C35" zoomScaleNormal="100" zoomScaleSheetLayoutView="100" workbookViewId="0">
      <selection activeCell="E51" sqref="E51"/>
    </sheetView>
  </sheetViews>
  <sheetFormatPr defaultRowHeight="15" x14ac:dyDescent="0.25"/>
  <cols>
    <col min="1" max="1" width="11.42578125" customWidth="1"/>
    <col min="2" max="2" width="53.140625" customWidth="1"/>
    <col min="3" max="3" width="7.5703125" customWidth="1"/>
    <col min="4" max="4" width="19.7109375" customWidth="1"/>
    <col min="5" max="5" width="13" customWidth="1"/>
    <col min="6" max="7" width="13.42578125" customWidth="1"/>
    <col min="8" max="8" width="12.85546875" customWidth="1"/>
    <col min="9" max="9" width="13.5703125" customWidth="1"/>
    <col min="10" max="10" width="13.28515625" customWidth="1"/>
    <col min="11" max="11" width="86.7109375" customWidth="1"/>
    <col min="12" max="12" width="19.28515625" customWidth="1"/>
    <col min="13" max="13" width="11" customWidth="1"/>
    <col min="14" max="14" width="17" customWidth="1"/>
    <col min="15" max="15" width="12.5703125" customWidth="1"/>
  </cols>
  <sheetData>
    <row r="1" spans="1:18" x14ac:dyDescent="0.25">
      <c r="A1" s="115"/>
      <c r="B1" s="116"/>
      <c r="C1" s="116"/>
      <c r="D1" s="116"/>
      <c r="E1" s="116"/>
      <c r="F1" s="116"/>
      <c r="G1" s="116"/>
      <c r="H1" s="116"/>
      <c r="I1" s="116"/>
      <c r="J1" s="117"/>
      <c r="K1" s="145" t="s">
        <v>41</v>
      </c>
      <c r="L1" s="115"/>
      <c r="M1" s="116"/>
      <c r="N1" s="116"/>
      <c r="O1" s="116"/>
      <c r="P1" s="116"/>
      <c r="Q1" s="117"/>
    </row>
    <row r="2" spans="1:18" x14ac:dyDescent="0.25">
      <c r="A2" s="118"/>
      <c r="B2" s="108"/>
      <c r="C2" s="108"/>
      <c r="D2" s="108"/>
      <c r="E2" s="108"/>
      <c r="F2" s="108"/>
      <c r="G2" s="108"/>
      <c r="H2" s="108"/>
      <c r="I2" s="108"/>
      <c r="J2" s="119"/>
      <c r="K2" s="146" t="s">
        <v>42</v>
      </c>
      <c r="L2" s="118"/>
      <c r="M2" s="108"/>
      <c r="N2" s="108"/>
      <c r="O2" s="108"/>
      <c r="P2" s="108"/>
      <c r="Q2" s="119"/>
    </row>
    <row r="3" spans="1:18" ht="16.5" customHeight="1" thickBot="1" x14ac:dyDescent="0.4">
      <c r="A3" s="148"/>
      <c r="B3" s="149"/>
      <c r="C3" s="149"/>
      <c r="D3" s="149"/>
      <c r="E3" s="149"/>
      <c r="F3" s="149"/>
      <c r="G3" s="149"/>
      <c r="H3" s="149"/>
      <c r="I3" s="149"/>
      <c r="J3" s="150"/>
      <c r="K3" s="147" t="s">
        <v>43</v>
      </c>
      <c r="L3" s="249" t="s">
        <v>55</v>
      </c>
      <c r="M3" s="250"/>
      <c r="N3" s="250"/>
      <c r="O3" s="250"/>
      <c r="P3" s="250"/>
      <c r="Q3" s="251"/>
    </row>
    <row r="4" spans="1:18" ht="76.5" customHeight="1" thickBot="1" x14ac:dyDescent="0.6">
      <c r="A4" s="151" t="s">
        <v>108</v>
      </c>
      <c r="B4" s="230" t="s">
        <v>106</v>
      </c>
      <c r="C4" s="142"/>
      <c r="D4" s="142"/>
      <c r="E4" s="142"/>
      <c r="F4" s="142"/>
      <c r="G4" s="143"/>
      <c r="H4" s="143"/>
      <c r="I4" s="143"/>
      <c r="J4" s="143"/>
      <c r="K4" s="142" t="s">
        <v>25</v>
      </c>
      <c r="L4" s="252" t="s">
        <v>26</v>
      </c>
      <c r="M4" s="253"/>
      <c r="N4" s="253"/>
      <c r="O4" s="253"/>
      <c r="P4" s="253"/>
      <c r="Q4" s="144"/>
    </row>
    <row r="5" spans="1:18" ht="22.5" customHeight="1" x14ac:dyDescent="0.5">
      <c r="A5" s="139"/>
      <c r="B5" s="140"/>
      <c r="C5" s="254" t="s">
        <v>56</v>
      </c>
      <c r="D5" s="254"/>
      <c r="E5" s="254"/>
      <c r="F5" s="254"/>
      <c r="G5" s="255" t="s">
        <v>57</v>
      </c>
      <c r="H5" s="256"/>
      <c r="I5" s="257" t="s">
        <v>30</v>
      </c>
      <c r="J5" s="257" t="s">
        <v>31</v>
      </c>
      <c r="K5" s="141"/>
      <c r="L5" s="110"/>
      <c r="M5" s="108"/>
      <c r="N5" s="108"/>
      <c r="O5" s="108"/>
      <c r="P5" s="108"/>
      <c r="Q5" s="119"/>
    </row>
    <row r="6" spans="1:18" ht="21" x14ac:dyDescent="0.35">
      <c r="A6" s="120"/>
      <c r="B6" s="25"/>
      <c r="C6" s="3"/>
      <c r="D6" s="3"/>
      <c r="E6" s="4" t="s">
        <v>11</v>
      </c>
      <c r="F6" s="4" t="s">
        <v>10</v>
      </c>
      <c r="G6" s="35" t="s">
        <v>11</v>
      </c>
      <c r="H6" s="35" t="s">
        <v>10</v>
      </c>
      <c r="I6" s="258"/>
      <c r="J6" s="258"/>
      <c r="K6" s="105" t="s">
        <v>23</v>
      </c>
      <c r="L6" s="110"/>
      <c r="M6" s="108"/>
      <c r="N6" s="108"/>
      <c r="O6" s="108"/>
      <c r="P6" s="108"/>
      <c r="Q6" s="119"/>
    </row>
    <row r="7" spans="1:18" ht="34.5" customHeight="1" x14ac:dyDescent="0.25">
      <c r="A7" s="121"/>
      <c r="B7" s="26" t="s">
        <v>120</v>
      </c>
      <c r="C7" s="6" t="s">
        <v>0</v>
      </c>
      <c r="D7" s="6" t="s">
        <v>18</v>
      </c>
      <c r="E7" s="7" t="s">
        <v>9</v>
      </c>
      <c r="F7" s="7" t="s">
        <v>9</v>
      </c>
      <c r="G7" s="36" t="s">
        <v>21</v>
      </c>
      <c r="H7" s="36" t="s">
        <v>22</v>
      </c>
      <c r="I7" s="259"/>
      <c r="J7" s="259"/>
      <c r="K7" s="106" t="s">
        <v>17</v>
      </c>
      <c r="L7" s="111"/>
      <c r="M7" s="109"/>
      <c r="N7" s="109"/>
      <c r="O7" s="109"/>
      <c r="P7" s="109"/>
      <c r="Q7" s="122"/>
      <c r="R7" s="2"/>
    </row>
    <row r="8" spans="1:18" ht="15.75" thickBot="1" x14ac:dyDescent="0.3">
      <c r="A8" s="152"/>
      <c r="B8" s="27" t="s">
        <v>122</v>
      </c>
      <c r="C8" s="8"/>
      <c r="D8" s="8"/>
      <c r="E8" s="8"/>
      <c r="F8" s="8"/>
      <c r="G8" s="37"/>
      <c r="H8" s="37"/>
      <c r="I8" s="44"/>
      <c r="J8" s="44"/>
      <c r="K8" s="107"/>
      <c r="L8" s="112"/>
      <c r="M8" s="113"/>
      <c r="N8" s="113"/>
      <c r="O8" s="113"/>
      <c r="P8" s="113"/>
      <c r="Q8" s="123"/>
      <c r="R8" s="2"/>
    </row>
    <row r="9" spans="1:18" ht="33" customHeight="1" thickBot="1" x14ac:dyDescent="0.3">
      <c r="A9" s="154" t="s">
        <v>107</v>
      </c>
      <c r="B9" s="21" t="s">
        <v>5</v>
      </c>
      <c r="C9" s="63" t="s">
        <v>58</v>
      </c>
      <c r="D9" s="5" t="s">
        <v>19</v>
      </c>
      <c r="E9" s="91">
        <v>2.0270000000000001</v>
      </c>
      <c r="F9" s="11">
        <v>173.88900000000001</v>
      </c>
      <c r="G9" s="39"/>
      <c r="H9" s="39"/>
      <c r="I9" s="46">
        <v>5.8710000000000004</v>
      </c>
      <c r="J9" s="46">
        <v>45.920999999999999</v>
      </c>
      <c r="K9" s="237" t="s">
        <v>132</v>
      </c>
      <c r="L9" s="260" t="s">
        <v>90</v>
      </c>
      <c r="M9" s="261"/>
      <c r="N9" s="261"/>
      <c r="O9" s="261"/>
      <c r="P9" s="261"/>
      <c r="Q9" s="262"/>
      <c r="R9" s="2"/>
    </row>
    <row r="10" spans="1:18" ht="15.75" x14ac:dyDescent="0.25">
      <c r="A10" s="153"/>
      <c r="B10" s="181" t="s">
        <v>101</v>
      </c>
      <c r="C10" s="182"/>
      <c r="D10" s="183"/>
      <c r="E10" s="184">
        <f t="shared" ref="E10:J10" si="0">SUM(E9:E9)</f>
        <v>2.0270000000000001</v>
      </c>
      <c r="F10" s="184">
        <f t="shared" si="0"/>
        <v>173.88900000000001</v>
      </c>
      <c r="G10" s="185">
        <f t="shared" si="0"/>
        <v>0</v>
      </c>
      <c r="H10" s="185">
        <f t="shared" si="0"/>
        <v>0</v>
      </c>
      <c r="I10" s="186">
        <f t="shared" si="0"/>
        <v>5.8710000000000004</v>
      </c>
      <c r="J10" s="186">
        <f t="shared" si="0"/>
        <v>45.920999999999999</v>
      </c>
      <c r="K10" s="18"/>
      <c r="L10" s="240"/>
      <c r="M10" s="241"/>
      <c r="N10" s="241"/>
      <c r="O10" s="241"/>
      <c r="P10" s="241"/>
      <c r="Q10" s="242"/>
      <c r="R10" s="2"/>
    </row>
    <row r="11" spans="1:18" ht="15.75" x14ac:dyDescent="0.25">
      <c r="A11" s="121"/>
      <c r="B11" s="26"/>
      <c r="C11" s="63"/>
      <c r="D11" s="5"/>
      <c r="E11" s="12"/>
      <c r="F11" s="12"/>
      <c r="G11" s="39"/>
      <c r="H11" s="39"/>
      <c r="I11" s="46"/>
      <c r="J11" s="46"/>
      <c r="K11" s="30"/>
      <c r="L11" s="240"/>
      <c r="M11" s="241"/>
      <c r="N11" s="241"/>
      <c r="O11" s="241"/>
      <c r="P11" s="241"/>
      <c r="Q11" s="242"/>
      <c r="R11" s="2"/>
    </row>
    <row r="12" spans="1:18" ht="16.5" thickBot="1" x14ac:dyDescent="0.3">
      <c r="A12" s="155"/>
      <c r="B12" s="22"/>
      <c r="C12" s="74"/>
      <c r="D12" s="23"/>
      <c r="E12" s="20"/>
      <c r="F12" s="20"/>
      <c r="G12" s="41"/>
      <c r="H12" s="41"/>
      <c r="I12" s="48"/>
      <c r="J12" s="48"/>
      <c r="K12" s="103"/>
      <c r="L12" s="240"/>
      <c r="M12" s="241"/>
      <c r="N12" s="241"/>
      <c r="O12" s="241"/>
      <c r="P12" s="241"/>
      <c r="Q12" s="242"/>
      <c r="R12" s="2"/>
    </row>
    <row r="13" spans="1:18" ht="16.5" thickBot="1" x14ac:dyDescent="0.3">
      <c r="A13" s="156" t="s">
        <v>109</v>
      </c>
      <c r="B13" s="21" t="s">
        <v>6</v>
      </c>
      <c r="C13" s="63" t="s">
        <v>8</v>
      </c>
      <c r="D13" s="5" t="s">
        <v>20</v>
      </c>
      <c r="E13" s="91">
        <v>0.5</v>
      </c>
      <c r="F13" s="11">
        <v>0</v>
      </c>
      <c r="G13" s="39"/>
      <c r="H13" s="39"/>
      <c r="I13" s="46">
        <v>0.91300000000000003</v>
      </c>
      <c r="J13" s="46"/>
      <c r="K13" s="30" t="s">
        <v>129</v>
      </c>
      <c r="L13" s="240"/>
      <c r="M13" s="241"/>
      <c r="N13" s="241"/>
      <c r="O13" s="241"/>
      <c r="P13" s="241"/>
      <c r="Q13" s="242"/>
      <c r="R13" s="2"/>
    </row>
    <row r="14" spans="1:18" ht="15.75" x14ac:dyDescent="0.25">
      <c r="A14" s="153"/>
      <c r="B14" s="181" t="s">
        <v>101</v>
      </c>
      <c r="C14" s="182"/>
      <c r="D14" s="183"/>
      <c r="E14" s="184">
        <f t="shared" ref="E14:J14" si="1">SUM(E13:E13)</f>
        <v>0.5</v>
      </c>
      <c r="F14" s="184">
        <f t="shared" si="1"/>
        <v>0</v>
      </c>
      <c r="G14" s="185">
        <f t="shared" si="1"/>
        <v>0</v>
      </c>
      <c r="H14" s="185">
        <f t="shared" si="1"/>
        <v>0</v>
      </c>
      <c r="I14" s="186">
        <f t="shared" si="1"/>
        <v>0.91300000000000003</v>
      </c>
      <c r="J14" s="186">
        <f t="shared" si="1"/>
        <v>0</v>
      </c>
      <c r="K14" s="18"/>
      <c r="L14" s="240"/>
      <c r="M14" s="241"/>
      <c r="N14" s="241"/>
      <c r="O14" s="241"/>
      <c r="P14" s="241"/>
      <c r="Q14" s="242"/>
      <c r="R14" s="2"/>
    </row>
    <row r="15" spans="1:18" ht="15.75" x14ac:dyDescent="0.25">
      <c r="A15" s="121"/>
      <c r="B15" s="26"/>
      <c r="C15" s="63"/>
      <c r="D15" s="5"/>
      <c r="E15" s="12"/>
      <c r="F15" s="12"/>
      <c r="G15" s="39"/>
      <c r="H15" s="39"/>
      <c r="I15" s="46"/>
      <c r="J15" s="46"/>
      <c r="K15" s="31"/>
      <c r="L15" s="240"/>
      <c r="M15" s="241"/>
      <c r="N15" s="241"/>
      <c r="O15" s="241"/>
      <c r="P15" s="241"/>
      <c r="Q15" s="242"/>
      <c r="R15" s="2"/>
    </row>
    <row r="16" spans="1:18" ht="15.75" x14ac:dyDescent="0.25">
      <c r="A16" s="124"/>
      <c r="B16" s="22" t="s">
        <v>13</v>
      </c>
      <c r="C16" s="75"/>
      <c r="D16" s="19"/>
      <c r="E16" s="24"/>
      <c r="F16" s="24"/>
      <c r="G16" s="41"/>
      <c r="H16" s="41"/>
      <c r="I16" s="48"/>
      <c r="J16" s="48"/>
      <c r="K16" s="32"/>
      <c r="L16" s="240"/>
      <c r="M16" s="241"/>
      <c r="N16" s="241"/>
      <c r="O16" s="241"/>
      <c r="P16" s="241"/>
      <c r="Q16" s="242"/>
      <c r="R16" s="2"/>
    </row>
    <row r="17" spans="1:18" ht="15.75" x14ac:dyDescent="0.25">
      <c r="A17" s="121"/>
      <c r="B17" s="21" t="s">
        <v>12</v>
      </c>
      <c r="C17" s="63"/>
      <c r="D17" s="5"/>
      <c r="E17" s="12">
        <v>0</v>
      </c>
      <c r="F17" s="12">
        <v>0</v>
      </c>
      <c r="G17" s="39">
        <v>0</v>
      </c>
      <c r="H17" s="39">
        <v>0</v>
      </c>
      <c r="I17" s="46">
        <v>0</v>
      </c>
      <c r="J17" s="46">
        <v>0</v>
      </c>
      <c r="K17" s="30" t="s">
        <v>131</v>
      </c>
      <c r="L17" s="240"/>
      <c r="M17" s="241"/>
      <c r="N17" s="241"/>
      <c r="O17" s="241"/>
      <c r="P17" s="241"/>
      <c r="Q17" s="242"/>
      <c r="R17" s="2"/>
    </row>
    <row r="18" spans="1:18" ht="15.75" x14ac:dyDescent="0.25">
      <c r="A18" s="121"/>
      <c r="B18" s="21" t="s">
        <v>14</v>
      </c>
      <c r="C18" s="63"/>
      <c r="D18" s="5"/>
      <c r="E18" s="12">
        <v>0</v>
      </c>
      <c r="F18" s="12">
        <v>0</v>
      </c>
      <c r="G18" s="39">
        <v>0</v>
      </c>
      <c r="H18" s="39">
        <v>0</v>
      </c>
      <c r="I18" s="46">
        <v>0</v>
      </c>
      <c r="J18" s="46">
        <v>0</v>
      </c>
      <c r="K18" s="31" t="s">
        <v>44</v>
      </c>
      <c r="L18" s="240"/>
      <c r="M18" s="241"/>
      <c r="N18" s="241"/>
      <c r="O18" s="241"/>
      <c r="P18" s="241"/>
      <c r="Q18" s="242"/>
      <c r="R18" s="2"/>
    </row>
    <row r="19" spans="1:18" ht="15.75" x14ac:dyDescent="0.25">
      <c r="A19" s="121"/>
      <c r="B19" s="181" t="s">
        <v>101</v>
      </c>
      <c r="C19" s="182"/>
      <c r="D19" s="183"/>
      <c r="E19" s="184">
        <f>SUM(E17:E18)</f>
        <v>0</v>
      </c>
      <c r="F19" s="184">
        <f t="shared" ref="F19:J19" si="2">SUM(F17:F18)</f>
        <v>0</v>
      </c>
      <c r="G19" s="185">
        <f t="shared" si="2"/>
        <v>0</v>
      </c>
      <c r="H19" s="185">
        <f t="shared" si="2"/>
        <v>0</v>
      </c>
      <c r="I19" s="186">
        <f t="shared" si="2"/>
        <v>0</v>
      </c>
      <c r="J19" s="186">
        <f t="shared" si="2"/>
        <v>0</v>
      </c>
      <c r="K19" s="33"/>
      <c r="L19" s="240"/>
      <c r="M19" s="241"/>
      <c r="N19" s="241"/>
      <c r="O19" s="241"/>
      <c r="P19" s="241"/>
      <c r="Q19" s="242"/>
      <c r="R19" s="2"/>
    </row>
    <row r="20" spans="1:18" ht="15.75" x14ac:dyDescent="0.25">
      <c r="A20" s="121"/>
      <c r="B20" s="21"/>
      <c r="C20" s="63"/>
      <c r="D20" s="5"/>
      <c r="E20" s="12"/>
      <c r="F20" s="12"/>
      <c r="G20" s="39"/>
      <c r="H20" s="39"/>
      <c r="I20" s="46"/>
      <c r="J20" s="46"/>
      <c r="K20" s="31"/>
      <c r="L20" s="240"/>
      <c r="M20" s="241"/>
      <c r="N20" s="241"/>
      <c r="O20" s="241"/>
      <c r="P20" s="241"/>
      <c r="Q20" s="242"/>
      <c r="R20" s="2"/>
    </row>
    <row r="21" spans="1:18" ht="15.75" x14ac:dyDescent="0.25">
      <c r="A21" s="124"/>
      <c r="B21" s="67" t="s">
        <v>121</v>
      </c>
      <c r="C21" s="76"/>
      <c r="D21" s="68"/>
      <c r="E21" s="69"/>
      <c r="F21" s="69"/>
      <c r="G21" s="70"/>
      <c r="H21" s="70"/>
      <c r="I21" s="71"/>
      <c r="J21" s="71"/>
      <c r="K21" s="29"/>
      <c r="L21" s="240"/>
      <c r="M21" s="241"/>
      <c r="N21" s="241"/>
      <c r="O21" s="241"/>
      <c r="P21" s="241"/>
      <c r="Q21" s="242"/>
      <c r="R21" s="2"/>
    </row>
    <row r="22" spans="1:18" ht="15.75" x14ac:dyDescent="0.25">
      <c r="A22" s="124"/>
      <c r="B22" s="72" t="s">
        <v>49</v>
      </c>
      <c r="C22" s="77" t="s">
        <v>50</v>
      </c>
      <c r="D22" s="5" t="s">
        <v>51</v>
      </c>
      <c r="E22" s="91">
        <v>0</v>
      </c>
      <c r="F22" s="12"/>
      <c r="G22" s="39"/>
      <c r="H22" s="39"/>
      <c r="I22" s="46">
        <v>4.2000000000000003E-2</v>
      </c>
      <c r="J22" s="46"/>
      <c r="K22" s="104" t="s">
        <v>113</v>
      </c>
      <c r="L22" s="243"/>
      <c r="M22" s="244"/>
      <c r="N22" s="244"/>
      <c r="O22" s="244"/>
      <c r="P22" s="244"/>
      <c r="Q22" s="245"/>
      <c r="R22" s="2"/>
    </row>
    <row r="23" spans="1:18" ht="15.75" customHeight="1" x14ac:dyDescent="0.25">
      <c r="A23" s="125"/>
      <c r="B23" s="28" t="s">
        <v>63</v>
      </c>
      <c r="C23" s="14" t="s">
        <v>47</v>
      </c>
      <c r="D23" s="15"/>
      <c r="E23" s="91">
        <v>0.6</v>
      </c>
      <c r="F23" s="11"/>
      <c r="G23" s="42"/>
      <c r="H23" s="82"/>
      <c r="I23" s="49"/>
      <c r="J23" s="49"/>
      <c r="K23" s="88"/>
      <c r="L23" s="243"/>
      <c r="M23" s="244"/>
      <c r="N23" s="244"/>
      <c r="O23" s="244"/>
      <c r="P23" s="244"/>
      <c r="Q23" s="245"/>
      <c r="R23" s="2"/>
    </row>
    <row r="24" spans="1:18" ht="15.75" customHeight="1" x14ac:dyDescent="0.25">
      <c r="A24" s="125"/>
      <c r="B24" s="93" t="s">
        <v>64</v>
      </c>
      <c r="C24" s="92" t="s">
        <v>50</v>
      </c>
      <c r="D24" s="15"/>
      <c r="E24" s="91">
        <v>0.125</v>
      </c>
      <c r="F24" s="12"/>
      <c r="G24" s="82"/>
      <c r="H24" s="42"/>
      <c r="I24" s="83"/>
      <c r="J24" s="49"/>
      <c r="K24" s="88"/>
      <c r="L24" s="243"/>
      <c r="M24" s="244"/>
      <c r="N24" s="244"/>
      <c r="O24" s="244"/>
      <c r="P24" s="244"/>
      <c r="Q24" s="245"/>
      <c r="R24" s="2"/>
    </row>
    <row r="25" spans="1:18" ht="15.75" customHeight="1" x14ac:dyDescent="0.25">
      <c r="A25" s="125"/>
      <c r="B25" s="87" t="s">
        <v>65</v>
      </c>
      <c r="C25" s="14" t="s">
        <v>47</v>
      </c>
      <c r="D25" s="15"/>
      <c r="E25" s="91">
        <v>0.18</v>
      </c>
      <c r="F25" s="12"/>
      <c r="G25" s="42"/>
      <c r="H25" s="42"/>
      <c r="I25" s="49"/>
      <c r="J25" s="49"/>
      <c r="K25" s="88"/>
      <c r="L25" s="243"/>
      <c r="M25" s="244"/>
      <c r="N25" s="244"/>
      <c r="O25" s="244"/>
      <c r="P25" s="244"/>
      <c r="Q25" s="245"/>
      <c r="R25" s="2"/>
    </row>
    <row r="26" spans="1:18" ht="15.75" customHeight="1" x14ac:dyDescent="0.25">
      <c r="A26" s="125"/>
      <c r="B26" s="28" t="s">
        <v>66</v>
      </c>
      <c r="C26" s="14" t="s">
        <v>47</v>
      </c>
      <c r="D26" s="86" t="s">
        <v>24</v>
      </c>
      <c r="E26" s="91">
        <v>0.2</v>
      </c>
      <c r="F26" s="12"/>
      <c r="G26" s="42"/>
      <c r="H26" s="42"/>
      <c r="I26" s="49"/>
      <c r="J26" s="49"/>
      <c r="K26" s="88"/>
      <c r="L26" s="243"/>
      <c r="M26" s="244"/>
      <c r="N26" s="244"/>
      <c r="O26" s="244"/>
      <c r="P26" s="244"/>
      <c r="Q26" s="245"/>
      <c r="R26" s="2"/>
    </row>
    <row r="27" spans="1:18" ht="15.75" x14ac:dyDescent="0.25">
      <c r="A27" s="125"/>
      <c r="B27" s="28"/>
      <c r="C27" s="14"/>
      <c r="D27" s="15"/>
      <c r="E27" s="11"/>
      <c r="F27" s="12"/>
      <c r="G27" s="42"/>
      <c r="H27" s="42"/>
      <c r="I27" s="49"/>
      <c r="J27" s="49"/>
      <c r="K27" s="88"/>
      <c r="L27" s="243"/>
      <c r="M27" s="244"/>
      <c r="N27" s="244"/>
      <c r="O27" s="244"/>
      <c r="P27" s="244"/>
      <c r="Q27" s="245"/>
      <c r="R27" s="2"/>
    </row>
    <row r="28" spans="1:18" x14ac:dyDescent="0.25">
      <c r="A28" s="125"/>
      <c r="B28" s="28" t="s">
        <v>67</v>
      </c>
      <c r="C28" s="14" t="s">
        <v>2</v>
      </c>
      <c r="D28" s="15" t="s">
        <v>24</v>
      </c>
      <c r="E28" s="91">
        <v>0.24099999999999999</v>
      </c>
      <c r="F28" s="12"/>
      <c r="G28" s="42"/>
      <c r="H28" s="42"/>
      <c r="I28" s="49">
        <v>3.2000000000000001E-2</v>
      </c>
      <c r="J28" s="49"/>
      <c r="K28" s="80" t="s">
        <v>112</v>
      </c>
      <c r="L28" s="240" t="s">
        <v>68</v>
      </c>
      <c r="M28" s="241"/>
      <c r="N28" s="241"/>
      <c r="O28" s="241"/>
      <c r="P28" s="241"/>
      <c r="Q28" s="242"/>
      <c r="R28" s="2"/>
    </row>
    <row r="29" spans="1:18" ht="15.75" x14ac:dyDescent="0.25">
      <c r="A29" s="125"/>
      <c r="B29" s="28" t="s">
        <v>61</v>
      </c>
      <c r="C29" s="14" t="s">
        <v>2</v>
      </c>
      <c r="D29" s="15" t="s">
        <v>24</v>
      </c>
      <c r="E29" s="91">
        <v>0.2</v>
      </c>
      <c r="F29" s="12"/>
      <c r="G29" s="42"/>
      <c r="H29" s="42"/>
      <c r="I29" s="49"/>
      <c r="J29" s="49"/>
      <c r="K29" s="88"/>
      <c r="L29" s="240"/>
      <c r="M29" s="241"/>
      <c r="N29" s="241"/>
      <c r="O29" s="241"/>
      <c r="P29" s="241"/>
      <c r="Q29" s="242"/>
      <c r="R29" s="2"/>
    </row>
    <row r="30" spans="1:18" ht="15.75" x14ac:dyDescent="0.25">
      <c r="A30" s="125"/>
      <c r="B30" s="28"/>
      <c r="C30" s="14"/>
      <c r="D30" s="15"/>
      <c r="E30" s="11"/>
      <c r="F30" s="12"/>
      <c r="G30" s="42"/>
      <c r="H30" s="42"/>
      <c r="I30" s="49"/>
      <c r="J30" s="49"/>
      <c r="K30" s="89"/>
      <c r="L30" s="99"/>
      <c r="M30" s="100"/>
      <c r="N30" s="100"/>
      <c r="O30" s="100"/>
      <c r="P30" s="100"/>
      <c r="Q30" s="126"/>
      <c r="R30" s="2"/>
    </row>
    <row r="31" spans="1:18" ht="15.75" x14ac:dyDescent="0.25">
      <c r="A31" s="125"/>
      <c r="B31" s="28" t="s">
        <v>69</v>
      </c>
      <c r="C31" s="14" t="s">
        <v>70</v>
      </c>
      <c r="D31" s="15" t="s">
        <v>24</v>
      </c>
      <c r="E31" s="91">
        <v>0.14199999999999999</v>
      </c>
      <c r="F31" s="12"/>
      <c r="G31" s="42"/>
      <c r="H31" s="42"/>
      <c r="I31" s="49"/>
      <c r="J31" s="49"/>
      <c r="K31" s="89"/>
      <c r="L31" s="243" t="s">
        <v>71</v>
      </c>
      <c r="M31" s="244"/>
      <c r="N31" s="244"/>
      <c r="O31" s="244"/>
      <c r="P31" s="244"/>
      <c r="Q31" s="245"/>
      <c r="R31" s="2"/>
    </row>
    <row r="32" spans="1:18" ht="16.5" thickBot="1" x14ac:dyDescent="0.3">
      <c r="A32" s="157"/>
      <c r="B32" s="28"/>
      <c r="C32" s="14"/>
      <c r="D32" s="15"/>
      <c r="E32" s="11"/>
      <c r="F32" s="12"/>
      <c r="G32" s="42"/>
      <c r="H32" s="42"/>
      <c r="I32" s="49"/>
      <c r="J32" s="49"/>
      <c r="K32" s="89"/>
      <c r="L32" s="99"/>
      <c r="M32" s="100"/>
      <c r="N32" s="100"/>
      <c r="O32" s="100"/>
      <c r="P32" s="100"/>
      <c r="Q32" s="126"/>
      <c r="R32" s="2"/>
    </row>
    <row r="33" spans="1:18" ht="16.5" thickBot="1" x14ac:dyDescent="0.3">
      <c r="A33" s="159" t="s">
        <v>109</v>
      </c>
      <c r="B33" s="28" t="s">
        <v>32</v>
      </c>
      <c r="C33" s="14" t="s">
        <v>1</v>
      </c>
      <c r="D33" s="15" t="s">
        <v>33</v>
      </c>
      <c r="E33" s="91">
        <v>1.03</v>
      </c>
      <c r="F33" s="12"/>
      <c r="G33" s="42"/>
      <c r="H33" s="42"/>
      <c r="I33" s="49">
        <v>3.2000000000000001E-2</v>
      </c>
      <c r="J33" s="49"/>
      <c r="K33" s="62" t="s">
        <v>110</v>
      </c>
      <c r="L33" s="240" t="s">
        <v>95</v>
      </c>
      <c r="M33" s="241"/>
      <c r="N33" s="241"/>
      <c r="O33" s="241"/>
      <c r="P33" s="241"/>
      <c r="Q33" s="242"/>
      <c r="R33" s="2"/>
    </row>
    <row r="34" spans="1:18" ht="15.75" x14ac:dyDescent="0.25">
      <c r="A34" s="158"/>
      <c r="B34" s="28" t="s">
        <v>60</v>
      </c>
      <c r="C34" s="14" t="s">
        <v>1</v>
      </c>
      <c r="D34" s="15" t="s">
        <v>24</v>
      </c>
      <c r="E34" s="91">
        <v>0.4</v>
      </c>
      <c r="F34" s="12"/>
      <c r="G34" s="42"/>
      <c r="H34" s="42"/>
      <c r="I34" s="49"/>
      <c r="J34" s="49"/>
      <c r="K34" s="88"/>
      <c r="L34" s="243"/>
      <c r="M34" s="244"/>
      <c r="N34" s="244"/>
      <c r="O34" s="244"/>
      <c r="P34" s="244"/>
      <c r="Q34" s="245"/>
      <c r="R34" s="2"/>
    </row>
    <row r="35" spans="1:18" ht="15.75" x14ac:dyDescent="0.25">
      <c r="A35" s="125"/>
      <c r="B35" s="28" t="s">
        <v>74</v>
      </c>
      <c r="C35" s="14" t="s">
        <v>1</v>
      </c>
      <c r="D35" s="15" t="s">
        <v>24</v>
      </c>
      <c r="E35" s="91">
        <v>0.6</v>
      </c>
      <c r="F35" s="12"/>
      <c r="G35" s="42"/>
      <c r="H35" s="42"/>
      <c r="I35" s="49"/>
      <c r="J35" s="49"/>
      <c r="K35" s="88"/>
      <c r="L35" s="240"/>
      <c r="M35" s="241"/>
      <c r="N35" s="241"/>
      <c r="O35" s="241"/>
      <c r="P35" s="241"/>
      <c r="Q35" s="242"/>
      <c r="R35" s="2"/>
    </row>
    <row r="36" spans="1:18" ht="15.75" x14ac:dyDescent="0.25">
      <c r="A36" s="125"/>
      <c r="B36" s="28" t="s">
        <v>75</v>
      </c>
      <c r="C36" s="14" t="s">
        <v>1</v>
      </c>
      <c r="D36" s="15" t="s">
        <v>24</v>
      </c>
      <c r="E36" s="91">
        <v>0.6</v>
      </c>
      <c r="F36" s="12"/>
      <c r="G36" s="42"/>
      <c r="H36" s="42"/>
      <c r="I36" s="49"/>
      <c r="J36" s="49"/>
      <c r="K36" s="89"/>
      <c r="L36" s="243"/>
      <c r="M36" s="244"/>
      <c r="N36" s="244"/>
      <c r="O36" s="244"/>
      <c r="P36" s="244"/>
      <c r="Q36" s="245"/>
      <c r="R36" s="2"/>
    </row>
    <row r="37" spans="1:18" ht="15.75" x14ac:dyDescent="0.25">
      <c r="A37" s="125"/>
      <c r="B37" s="28" t="s">
        <v>61</v>
      </c>
      <c r="C37" s="14" t="s">
        <v>1</v>
      </c>
      <c r="D37" s="15" t="s">
        <v>24</v>
      </c>
      <c r="E37" s="91">
        <v>0.2</v>
      </c>
      <c r="F37" s="12"/>
      <c r="G37" s="42"/>
      <c r="H37" s="42"/>
      <c r="I37" s="49"/>
      <c r="J37" s="49"/>
      <c r="K37" s="89"/>
      <c r="L37" s="243"/>
      <c r="M37" s="244"/>
      <c r="N37" s="244"/>
      <c r="O37" s="244"/>
      <c r="P37" s="244"/>
      <c r="Q37" s="245"/>
      <c r="R37" s="2"/>
    </row>
    <row r="38" spans="1:18" ht="15.75" x14ac:dyDescent="0.25">
      <c r="A38" s="125"/>
      <c r="B38" s="28"/>
      <c r="C38" s="14"/>
      <c r="D38" s="15"/>
      <c r="E38" s="11"/>
      <c r="F38" s="12"/>
      <c r="G38" s="42"/>
      <c r="H38" s="42"/>
      <c r="I38" s="49"/>
      <c r="J38" s="49"/>
      <c r="K38" s="89"/>
      <c r="L38" s="101"/>
      <c r="M38" s="102"/>
      <c r="N38" s="102"/>
      <c r="O38" s="102"/>
      <c r="P38" s="102"/>
      <c r="Q38" s="127"/>
      <c r="R38" s="2"/>
    </row>
    <row r="39" spans="1:18" ht="15.75" customHeight="1" x14ac:dyDescent="0.25">
      <c r="A39" s="128"/>
      <c r="B39" s="28" t="s">
        <v>72</v>
      </c>
      <c r="C39" s="14" t="s">
        <v>4</v>
      </c>
      <c r="D39" s="15" t="s">
        <v>48</v>
      </c>
      <c r="E39" s="91">
        <v>1.75</v>
      </c>
      <c r="F39" s="11"/>
      <c r="G39" s="39"/>
      <c r="H39" s="39"/>
      <c r="I39" s="46">
        <v>4.2000000000000003E-2</v>
      </c>
      <c r="J39" s="51"/>
      <c r="K39" s="62" t="s">
        <v>114</v>
      </c>
      <c r="L39" s="243"/>
      <c r="M39" s="244"/>
      <c r="N39" s="244"/>
      <c r="O39" s="244"/>
      <c r="P39" s="244"/>
      <c r="Q39" s="245"/>
      <c r="R39" s="2"/>
    </row>
    <row r="40" spans="1:18" ht="15.75" customHeight="1" x14ac:dyDescent="0.25">
      <c r="A40" s="125"/>
      <c r="B40" s="28" t="s">
        <v>81</v>
      </c>
      <c r="C40" s="14" t="s">
        <v>4</v>
      </c>
      <c r="D40" s="15" t="s">
        <v>24</v>
      </c>
      <c r="E40" s="91">
        <v>0.3</v>
      </c>
      <c r="F40" s="11"/>
      <c r="G40" s="39"/>
      <c r="H40" s="39"/>
      <c r="I40" s="46"/>
      <c r="J40" s="51"/>
      <c r="K40" s="18"/>
      <c r="L40" s="243"/>
      <c r="M40" s="244"/>
      <c r="N40" s="244"/>
      <c r="O40" s="244"/>
      <c r="P40" s="244"/>
      <c r="Q40" s="245"/>
      <c r="R40" s="2"/>
    </row>
    <row r="41" spans="1:18" ht="15.75" customHeight="1" x14ac:dyDescent="0.25">
      <c r="A41" s="125"/>
      <c r="B41" s="28"/>
      <c r="C41" s="14"/>
      <c r="D41" s="15"/>
      <c r="E41" s="11"/>
      <c r="F41" s="11"/>
      <c r="G41" s="39"/>
      <c r="H41" s="39"/>
      <c r="I41" s="46"/>
      <c r="J41" s="51"/>
      <c r="K41" s="18"/>
      <c r="L41" s="243"/>
      <c r="M41" s="244"/>
      <c r="N41" s="244"/>
      <c r="O41" s="244"/>
      <c r="P41" s="244"/>
      <c r="Q41" s="245"/>
      <c r="R41" s="2"/>
    </row>
    <row r="42" spans="1:18" ht="15.75" customHeight="1" x14ac:dyDescent="0.25">
      <c r="A42" s="125"/>
      <c r="B42" s="28" t="s">
        <v>73</v>
      </c>
      <c r="C42" s="14" t="s">
        <v>8</v>
      </c>
      <c r="D42" s="15" t="s">
        <v>24</v>
      </c>
      <c r="E42" s="91">
        <v>0.15</v>
      </c>
      <c r="F42" s="11"/>
      <c r="G42" s="39"/>
      <c r="H42" s="39"/>
      <c r="I42" s="46"/>
      <c r="J42" s="51"/>
      <c r="K42" s="88" t="s">
        <v>118</v>
      </c>
      <c r="L42" s="243"/>
      <c r="M42" s="244"/>
      <c r="N42" s="244"/>
      <c r="O42" s="244"/>
      <c r="P42" s="244"/>
      <c r="Q42" s="245"/>
      <c r="R42" s="2"/>
    </row>
    <row r="43" spans="1:18" ht="15.75" customHeight="1" x14ac:dyDescent="0.25">
      <c r="A43" s="125"/>
      <c r="B43" s="28" t="s">
        <v>105</v>
      </c>
      <c r="C43" s="14" t="s">
        <v>8</v>
      </c>
      <c r="D43" s="15"/>
      <c r="E43" s="91">
        <v>0.75</v>
      </c>
      <c r="F43" s="11"/>
      <c r="G43" s="39"/>
      <c r="H43" s="39"/>
      <c r="I43" s="46"/>
      <c r="J43" s="51"/>
      <c r="K43" s="61" t="s">
        <v>119</v>
      </c>
      <c r="L43" s="101"/>
      <c r="M43" s="102"/>
      <c r="N43" s="102"/>
      <c r="O43" s="102"/>
      <c r="P43" s="102"/>
      <c r="Q43" s="127"/>
      <c r="R43" s="2"/>
    </row>
    <row r="44" spans="1:18" ht="15.75" customHeight="1" x14ac:dyDescent="0.25">
      <c r="A44" s="125"/>
      <c r="B44" s="28"/>
      <c r="C44" s="14"/>
      <c r="D44" s="15"/>
      <c r="E44" s="11"/>
      <c r="F44" s="11"/>
      <c r="G44" s="39"/>
      <c r="H44" s="39"/>
      <c r="I44" s="46"/>
      <c r="J44" s="51"/>
      <c r="K44" s="88"/>
      <c r="L44" s="101"/>
      <c r="M44" s="102"/>
      <c r="N44" s="102"/>
      <c r="O44" s="102"/>
      <c r="P44" s="102"/>
      <c r="Q44" s="127"/>
      <c r="R44" s="2"/>
    </row>
    <row r="45" spans="1:18" ht="16.5" thickBot="1" x14ac:dyDescent="0.3">
      <c r="A45" s="157"/>
      <c r="B45" s="28" t="s">
        <v>37</v>
      </c>
      <c r="C45" s="14" t="s">
        <v>3</v>
      </c>
      <c r="D45" s="15" t="s">
        <v>38</v>
      </c>
      <c r="E45" s="91"/>
      <c r="F45" s="11"/>
      <c r="G45" s="42"/>
      <c r="H45" s="42"/>
      <c r="I45" s="49">
        <v>0.14299999999999999</v>
      </c>
      <c r="J45" s="79"/>
      <c r="K45" s="62" t="s">
        <v>115</v>
      </c>
      <c r="L45" s="243"/>
      <c r="M45" s="247"/>
      <c r="N45" s="247"/>
      <c r="O45" s="247"/>
      <c r="P45" s="247"/>
      <c r="Q45" s="248"/>
      <c r="R45" s="2"/>
    </row>
    <row r="46" spans="1:18" ht="16.5" thickBot="1" x14ac:dyDescent="0.3">
      <c r="A46" s="159" t="s">
        <v>109</v>
      </c>
      <c r="B46" s="28" t="s">
        <v>78</v>
      </c>
      <c r="C46" s="14" t="s">
        <v>3</v>
      </c>
      <c r="D46" s="15" t="s">
        <v>103</v>
      </c>
      <c r="E46" s="91">
        <v>0.185</v>
      </c>
      <c r="F46" s="11"/>
      <c r="G46" s="42"/>
      <c r="H46" s="42"/>
      <c r="I46" s="49"/>
      <c r="J46" s="79"/>
      <c r="K46" s="33" t="s">
        <v>111</v>
      </c>
      <c r="L46" s="101"/>
      <c r="M46" s="102"/>
      <c r="N46" s="102"/>
      <c r="O46" s="102"/>
      <c r="P46" s="102"/>
      <c r="Q46" s="127"/>
      <c r="R46" s="2"/>
    </row>
    <row r="47" spans="1:18" ht="15.75" x14ac:dyDescent="0.25">
      <c r="A47" s="158"/>
      <c r="B47" s="28" t="s">
        <v>39</v>
      </c>
      <c r="C47" s="14" t="s">
        <v>3</v>
      </c>
      <c r="D47" s="15" t="s">
        <v>40</v>
      </c>
      <c r="E47" s="91"/>
      <c r="F47" s="11"/>
      <c r="G47" s="42"/>
      <c r="H47" s="42"/>
      <c r="I47" s="49">
        <v>0.84499999999999997</v>
      </c>
      <c r="J47" s="50"/>
      <c r="K47" s="62" t="s">
        <v>116</v>
      </c>
      <c r="L47" s="243"/>
      <c r="M47" s="244"/>
      <c r="N47" s="244"/>
      <c r="O47" s="244"/>
      <c r="P47" s="244"/>
      <c r="Q47" s="245"/>
      <c r="R47" s="2"/>
    </row>
    <row r="48" spans="1:18" ht="15.75" x14ac:dyDescent="0.25">
      <c r="A48" s="125"/>
      <c r="B48" s="28" t="s">
        <v>59</v>
      </c>
      <c r="C48" s="14" t="s">
        <v>3</v>
      </c>
      <c r="D48" s="15"/>
      <c r="E48" s="91">
        <v>0.2</v>
      </c>
      <c r="F48" s="11"/>
      <c r="G48" s="42"/>
      <c r="H48" s="42"/>
      <c r="I48" s="49"/>
      <c r="J48" s="50"/>
      <c r="K48" s="31"/>
      <c r="L48" s="243"/>
      <c r="M48" s="244"/>
      <c r="N48" s="244"/>
      <c r="O48" s="244"/>
      <c r="P48" s="244"/>
      <c r="Q48" s="245"/>
      <c r="R48" s="2"/>
    </row>
    <row r="49" spans="1:18" ht="15.75" x14ac:dyDescent="0.25">
      <c r="A49" s="125"/>
      <c r="B49" s="28" t="s">
        <v>104</v>
      </c>
      <c r="C49" s="14" t="s">
        <v>3</v>
      </c>
      <c r="D49" s="15"/>
      <c r="E49" s="91">
        <v>0.38</v>
      </c>
      <c r="F49" s="11"/>
      <c r="G49" s="42"/>
      <c r="H49" s="42"/>
      <c r="I49" s="49"/>
      <c r="J49" s="50"/>
      <c r="K49" s="31"/>
      <c r="L49" s="243"/>
      <c r="M49" s="244"/>
      <c r="N49" s="244"/>
      <c r="O49" s="244"/>
      <c r="P49" s="244"/>
      <c r="Q49" s="245"/>
      <c r="R49" s="2"/>
    </row>
    <row r="50" spans="1:18" ht="15.75" x14ac:dyDescent="0.25">
      <c r="A50" s="125"/>
      <c r="B50" s="28" t="s">
        <v>86</v>
      </c>
      <c r="C50" s="14" t="s">
        <v>3</v>
      </c>
      <c r="D50" s="15"/>
      <c r="E50" s="91">
        <v>0.15</v>
      </c>
      <c r="F50" s="11"/>
      <c r="G50" s="42"/>
      <c r="H50" s="42"/>
      <c r="I50" s="49"/>
      <c r="J50" s="50"/>
      <c r="K50" s="31"/>
      <c r="L50" s="101"/>
      <c r="M50" s="102"/>
      <c r="N50" s="102"/>
      <c r="O50" s="102"/>
      <c r="P50" s="102"/>
      <c r="Q50" s="127"/>
      <c r="R50" s="2"/>
    </row>
    <row r="51" spans="1:18" ht="15.75" x14ac:dyDescent="0.25">
      <c r="A51" s="125"/>
      <c r="B51" s="28" t="s">
        <v>88</v>
      </c>
      <c r="C51" s="14" t="s">
        <v>3</v>
      </c>
      <c r="D51" s="15"/>
      <c r="E51" s="91">
        <v>0.25</v>
      </c>
      <c r="F51" s="11"/>
      <c r="G51" s="42"/>
      <c r="H51" s="42"/>
      <c r="I51" s="49"/>
      <c r="J51" s="50"/>
      <c r="K51" s="31"/>
      <c r="L51" s="101"/>
      <c r="M51" s="102"/>
      <c r="N51" s="102"/>
      <c r="O51" s="102"/>
      <c r="P51" s="102"/>
      <c r="Q51" s="127"/>
      <c r="R51" s="2"/>
    </row>
    <row r="52" spans="1:18" ht="15.75" x14ac:dyDescent="0.25">
      <c r="A52" s="125"/>
      <c r="B52" s="28" t="s">
        <v>87</v>
      </c>
      <c r="C52" s="14" t="s">
        <v>3</v>
      </c>
      <c r="D52" s="15"/>
      <c r="E52" s="91">
        <v>0.25</v>
      </c>
      <c r="F52" s="11"/>
      <c r="G52" s="42"/>
      <c r="H52" s="42"/>
      <c r="I52" s="49"/>
      <c r="J52" s="50"/>
      <c r="K52" s="31"/>
      <c r="L52" s="101"/>
      <c r="M52" s="102"/>
      <c r="N52" s="102"/>
      <c r="O52" s="102"/>
      <c r="P52" s="102"/>
      <c r="Q52" s="127"/>
      <c r="R52" s="2"/>
    </row>
    <row r="53" spans="1:18" ht="15.75" x14ac:dyDescent="0.25">
      <c r="A53" s="125"/>
      <c r="B53" s="28" t="s">
        <v>80</v>
      </c>
      <c r="C53" s="14" t="s">
        <v>3</v>
      </c>
      <c r="D53" s="15"/>
      <c r="E53" s="91">
        <v>0.1</v>
      </c>
      <c r="F53" s="11"/>
      <c r="G53" s="42"/>
      <c r="H53" s="42"/>
      <c r="I53" s="49"/>
      <c r="J53" s="50"/>
      <c r="K53" s="31"/>
      <c r="L53" s="101"/>
      <c r="M53" s="102"/>
      <c r="N53" s="102"/>
      <c r="O53" s="102"/>
      <c r="P53" s="102"/>
      <c r="Q53" s="127"/>
      <c r="R53" s="2"/>
    </row>
    <row r="54" spans="1:18" ht="15.75" x14ac:dyDescent="0.25">
      <c r="A54" s="125"/>
      <c r="B54" s="28"/>
      <c r="C54" s="14"/>
      <c r="D54" s="15"/>
      <c r="E54" s="11"/>
      <c r="F54" s="11"/>
      <c r="G54" s="42"/>
      <c r="H54" s="42"/>
      <c r="I54" s="49"/>
      <c r="J54" s="50"/>
      <c r="K54" s="31"/>
      <c r="L54" s="101"/>
      <c r="M54" s="102"/>
      <c r="N54" s="102"/>
      <c r="O54" s="102"/>
      <c r="P54" s="102"/>
      <c r="Q54" s="127"/>
      <c r="R54" s="2"/>
    </row>
    <row r="55" spans="1:18" x14ac:dyDescent="0.25">
      <c r="A55" s="125"/>
      <c r="B55" s="28" t="s">
        <v>52</v>
      </c>
      <c r="C55" s="14" t="s">
        <v>35</v>
      </c>
      <c r="D55" s="15" t="s">
        <v>24</v>
      </c>
      <c r="E55" s="91">
        <v>0.374</v>
      </c>
      <c r="F55" s="12"/>
      <c r="G55" s="42">
        <v>0.374</v>
      </c>
      <c r="H55" s="42"/>
      <c r="I55" s="49">
        <v>0.44400000000000001</v>
      </c>
      <c r="J55" s="49"/>
      <c r="K55" s="96" t="s">
        <v>93</v>
      </c>
      <c r="L55" s="243" t="s">
        <v>53</v>
      </c>
      <c r="M55" s="247"/>
      <c r="N55" s="247"/>
      <c r="O55" s="247"/>
      <c r="P55" s="247"/>
      <c r="Q55" s="248"/>
      <c r="R55" s="2"/>
    </row>
    <row r="56" spans="1:18" x14ac:dyDescent="0.25">
      <c r="A56" s="125"/>
      <c r="B56" s="28" t="s">
        <v>91</v>
      </c>
      <c r="C56" s="14" t="s">
        <v>35</v>
      </c>
      <c r="D56" s="15" t="s">
        <v>24</v>
      </c>
      <c r="E56" s="91">
        <v>0.27600000000000002</v>
      </c>
      <c r="F56" s="12"/>
      <c r="G56" s="42"/>
      <c r="H56" s="42"/>
      <c r="I56" s="49"/>
      <c r="J56" s="50"/>
      <c r="K56" s="78"/>
      <c r="L56" s="240" t="s">
        <v>92</v>
      </c>
      <c r="M56" s="241"/>
      <c r="N56" s="241"/>
      <c r="O56" s="241"/>
      <c r="P56" s="241"/>
      <c r="Q56" s="242"/>
      <c r="R56" s="2"/>
    </row>
    <row r="57" spans="1:18" x14ac:dyDescent="0.25">
      <c r="A57" s="125"/>
      <c r="B57" s="28" t="s">
        <v>34</v>
      </c>
      <c r="C57" s="14" t="s">
        <v>35</v>
      </c>
      <c r="D57" s="15" t="s">
        <v>36</v>
      </c>
      <c r="E57" s="91">
        <v>0.5</v>
      </c>
      <c r="F57" s="12"/>
      <c r="G57" s="42">
        <v>2.5000000000000001E-2</v>
      </c>
      <c r="H57" s="42"/>
      <c r="I57" s="49"/>
      <c r="J57" s="50"/>
      <c r="K57" s="97" t="s">
        <v>117</v>
      </c>
      <c r="L57" s="240" t="s">
        <v>94</v>
      </c>
      <c r="M57" s="241"/>
      <c r="N57" s="241"/>
      <c r="O57" s="241"/>
      <c r="P57" s="241"/>
      <c r="Q57" s="242"/>
      <c r="R57" s="2"/>
    </row>
    <row r="58" spans="1:18" ht="15.75" x14ac:dyDescent="0.25">
      <c r="A58" s="125"/>
      <c r="B58" s="28"/>
      <c r="C58" s="14"/>
      <c r="D58" s="15"/>
      <c r="E58" s="11"/>
      <c r="F58" s="11"/>
      <c r="G58" s="42"/>
      <c r="H58" s="42"/>
      <c r="I58" s="49"/>
      <c r="J58" s="50"/>
      <c r="K58" s="31"/>
      <c r="L58" s="246"/>
      <c r="M58" s="241"/>
      <c r="N58" s="241"/>
      <c r="O58" s="241"/>
      <c r="P58" s="241"/>
      <c r="Q58" s="242"/>
      <c r="R58" s="2"/>
    </row>
    <row r="59" spans="1:18" ht="15.75" x14ac:dyDescent="0.25">
      <c r="A59" s="125"/>
      <c r="B59" s="187" t="s">
        <v>99</v>
      </c>
      <c r="C59" s="31"/>
      <c r="D59" s="188"/>
      <c r="E59" s="184">
        <f>SUM(E22:E58)</f>
        <v>10.133000000000001</v>
      </c>
      <c r="F59" s="184">
        <f t="shared" ref="F59:J59" si="3">SUM(F22:F58)</f>
        <v>0</v>
      </c>
      <c r="G59" s="185">
        <f t="shared" si="3"/>
        <v>0.39900000000000002</v>
      </c>
      <c r="H59" s="185">
        <f t="shared" si="3"/>
        <v>0</v>
      </c>
      <c r="I59" s="186">
        <f t="shared" si="3"/>
        <v>1.58</v>
      </c>
      <c r="J59" s="186">
        <f t="shared" si="3"/>
        <v>0</v>
      </c>
      <c r="K59" s="31"/>
      <c r="L59" s="243"/>
      <c r="M59" s="244"/>
      <c r="N59" s="244"/>
      <c r="O59" s="244"/>
      <c r="P59" s="244"/>
      <c r="Q59" s="245"/>
      <c r="R59" s="2"/>
    </row>
    <row r="60" spans="1:18" ht="15.75" x14ac:dyDescent="0.25">
      <c r="A60" s="125"/>
      <c r="B60" s="28"/>
      <c r="C60" s="14"/>
      <c r="D60" s="15"/>
      <c r="E60" s="12"/>
      <c r="F60" s="12"/>
      <c r="G60" s="39"/>
      <c r="H60" s="39"/>
      <c r="I60" s="46"/>
      <c r="J60" s="51"/>
      <c r="K60" s="18"/>
      <c r="L60" s="243"/>
      <c r="M60" s="244"/>
      <c r="N60" s="244"/>
      <c r="O60" s="244"/>
      <c r="P60" s="244"/>
      <c r="Q60" s="245"/>
      <c r="R60" s="2"/>
    </row>
    <row r="61" spans="1:18" ht="15.75" x14ac:dyDescent="0.25">
      <c r="A61" s="125"/>
      <c r="B61" s="28"/>
      <c r="C61" s="14"/>
      <c r="D61" s="15"/>
      <c r="E61" s="11"/>
      <c r="F61" s="11"/>
      <c r="G61" s="39"/>
      <c r="H61" s="39"/>
      <c r="I61" s="46"/>
      <c r="J61" s="51"/>
      <c r="K61" s="88"/>
      <c r="L61" s="243"/>
      <c r="M61" s="244"/>
      <c r="N61" s="244"/>
      <c r="O61" s="244"/>
      <c r="P61" s="244"/>
      <c r="Q61" s="245"/>
      <c r="R61" s="2"/>
    </row>
    <row r="62" spans="1:18" ht="16.5" thickBot="1" x14ac:dyDescent="0.3">
      <c r="A62" s="157"/>
      <c r="B62" s="168"/>
      <c r="C62" s="169"/>
      <c r="D62" s="170"/>
      <c r="E62" s="171"/>
      <c r="F62" s="171"/>
      <c r="G62" s="172"/>
      <c r="H62" s="172"/>
      <c r="I62" s="173"/>
      <c r="J62" s="174"/>
      <c r="K62" s="31"/>
      <c r="L62" s="243"/>
      <c r="M62" s="244"/>
      <c r="N62" s="244"/>
      <c r="O62" s="244"/>
      <c r="P62" s="244"/>
      <c r="Q62" s="245"/>
      <c r="R62" s="2"/>
    </row>
    <row r="63" spans="1:18" ht="16.5" thickBot="1" x14ac:dyDescent="0.3">
      <c r="A63" s="180"/>
      <c r="B63" s="189" t="s">
        <v>123</v>
      </c>
      <c r="C63" s="190"/>
      <c r="D63" s="191"/>
      <c r="E63" s="192">
        <f t="shared" ref="E63:J63" si="4">SUM(E10+E14+E19+E59)</f>
        <v>12.66</v>
      </c>
      <c r="F63" s="192">
        <f t="shared" si="4"/>
        <v>173.88900000000001</v>
      </c>
      <c r="G63" s="193">
        <f t="shared" si="4"/>
        <v>0.39900000000000002</v>
      </c>
      <c r="H63" s="193">
        <f t="shared" si="4"/>
        <v>0</v>
      </c>
      <c r="I63" s="194">
        <f t="shared" si="4"/>
        <v>8.3640000000000008</v>
      </c>
      <c r="J63" s="195">
        <f t="shared" si="4"/>
        <v>45.920999999999999</v>
      </c>
      <c r="K63" s="167"/>
      <c r="L63" s="243"/>
      <c r="M63" s="244"/>
      <c r="N63" s="244"/>
      <c r="O63" s="244"/>
      <c r="P63" s="244"/>
      <c r="Q63" s="245"/>
      <c r="R63" s="2"/>
    </row>
    <row r="64" spans="1:18" ht="15.75" x14ac:dyDescent="0.25">
      <c r="A64" s="175"/>
      <c r="B64" s="176"/>
      <c r="C64" s="114"/>
      <c r="D64" s="55"/>
      <c r="E64" s="177"/>
      <c r="F64" s="177"/>
      <c r="G64" s="178"/>
      <c r="H64" s="178"/>
      <c r="I64" s="179"/>
      <c r="J64" s="79"/>
      <c r="K64" s="18"/>
      <c r="L64" s="243"/>
      <c r="M64" s="244"/>
      <c r="N64" s="244"/>
      <c r="O64" s="244"/>
      <c r="P64" s="244"/>
      <c r="Q64" s="245"/>
      <c r="R64" s="2"/>
    </row>
    <row r="65" spans="1:18" ht="15.75" x14ac:dyDescent="0.25">
      <c r="A65" s="124"/>
      <c r="B65" s="26" t="s">
        <v>102</v>
      </c>
      <c r="C65" s="8"/>
      <c r="D65" s="5"/>
      <c r="E65" s="13">
        <v>1.8</v>
      </c>
      <c r="F65" s="13"/>
      <c r="G65" s="66"/>
      <c r="H65" s="43"/>
      <c r="I65" s="84"/>
      <c r="J65" s="54"/>
      <c r="K65" s="18"/>
      <c r="L65" s="243"/>
      <c r="M65" s="244"/>
      <c r="N65" s="244"/>
      <c r="O65" s="244"/>
      <c r="P65" s="244"/>
      <c r="Q65" s="245"/>
      <c r="R65" s="2"/>
    </row>
    <row r="66" spans="1:18" ht="15.75" x14ac:dyDescent="0.25">
      <c r="A66" s="129"/>
      <c r="B66" s="26" t="s">
        <v>54</v>
      </c>
      <c r="C66" s="8"/>
      <c r="D66" s="5"/>
      <c r="E66" s="12"/>
      <c r="F66" s="12"/>
      <c r="G66" s="81"/>
      <c r="H66" s="39"/>
      <c r="I66" s="85"/>
      <c r="J66" s="51"/>
      <c r="K66" s="34"/>
      <c r="L66" s="243"/>
      <c r="M66" s="244"/>
      <c r="N66" s="244"/>
      <c r="O66" s="244"/>
      <c r="P66" s="244"/>
      <c r="Q66" s="245"/>
      <c r="R66" s="2"/>
    </row>
    <row r="67" spans="1:18" ht="15.75" x14ac:dyDescent="0.25">
      <c r="A67" s="129"/>
      <c r="B67" s="26"/>
      <c r="C67" s="8"/>
      <c r="D67" s="5"/>
      <c r="E67" s="13"/>
      <c r="F67" s="13"/>
      <c r="G67" s="40"/>
      <c r="H67" s="40"/>
      <c r="I67" s="47"/>
      <c r="J67" s="52"/>
      <c r="K67" s="18"/>
      <c r="L67" s="243"/>
      <c r="M67" s="244"/>
      <c r="N67" s="244"/>
      <c r="O67" s="244"/>
      <c r="P67" s="244"/>
      <c r="Q67" s="245"/>
      <c r="R67" s="2"/>
    </row>
    <row r="68" spans="1:18" ht="19.5" thickBot="1" x14ac:dyDescent="0.35">
      <c r="A68" s="160"/>
      <c r="B68" s="161" t="s">
        <v>124</v>
      </c>
      <c r="C68" s="162"/>
      <c r="D68" s="163"/>
      <c r="E68" s="164">
        <f t="shared" ref="E68:J68" si="5">+E63+E65+E66</f>
        <v>14.46</v>
      </c>
      <c r="F68" s="164">
        <f t="shared" si="5"/>
        <v>173.88900000000001</v>
      </c>
      <c r="G68" s="165">
        <f t="shared" si="5"/>
        <v>0.39900000000000002</v>
      </c>
      <c r="H68" s="165">
        <f t="shared" si="5"/>
        <v>0</v>
      </c>
      <c r="I68" s="166">
        <f t="shared" si="5"/>
        <v>8.3640000000000008</v>
      </c>
      <c r="J68" s="166">
        <f t="shared" si="5"/>
        <v>45.920999999999999</v>
      </c>
      <c r="K68" s="162"/>
      <c r="L68" s="265"/>
      <c r="M68" s="266"/>
      <c r="N68" s="266"/>
      <c r="O68" s="266"/>
      <c r="P68" s="266"/>
      <c r="Q68" s="267"/>
      <c r="R68" s="2"/>
    </row>
    <row r="69" spans="1:18" ht="15.75" x14ac:dyDescent="0.25">
      <c r="A69" s="109"/>
      <c r="B69" s="109"/>
      <c r="C69" s="109"/>
      <c r="D69" s="109"/>
      <c r="E69" s="130"/>
      <c r="F69" s="130"/>
      <c r="G69" s="109"/>
      <c r="H69" s="109"/>
      <c r="I69" s="109"/>
      <c r="J69" s="109"/>
      <c r="K69" s="29" t="s">
        <v>27</v>
      </c>
      <c r="L69" s="263"/>
      <c r="M69" s="264"/>
      <c r="N69" s="264"/>
      <c r="O69" s="264"/>
      <c r="P69" s="264"/>
      <c r="Q69" s="264"/>
    </row>
    <row r="70" spans="1:18" ht="15.75" x14ac:dyDescent="0.25">
      <c r="A70" s="109"/>
      <c r="B70" s="109"/>
      <c r="C70" s="131"/>
      <c r="D70" s="109"/>
      <c r="E70" s="238"/>
      <c r="F70" s="239"/>
      <c r="G70" s="132"/>
      <c r="H70" s="109"/>
      <c r="I70" s="109"/>
      <c r="J70" s="109"/>
      <c r="K70" s="29"/>
      <c r="L70" s="263"/>
      <c r="M70" s="264"/>
      <c r="N70" s="264"/>
      <c r="O70" s="264"/>
      <c r="P70" s="264"/>
      <c r="Q70" s="264"/>
    </row>
    <row r="71" spans="1:18" ht="15.75" x14ac:dyDescent="0.25">
      <c r="A71" s="108"/>
      <c r="B71" s="108"/>
      <c r="C71" s="133"/>
      <c r="D71" s="108"/>
      <c r="E71" s="134"/>
      <c r="F71" s="134"/>
      <c r="G71" s="135"/>
      <c r="H71" s="108"/>
      <c r="I71" s="108"/>
      <c r="J71" s="108"/>
      <c r="K71" s="29"/>
      <c r="L71" s="263"/>
      <c r="M71" s="264"/>
      <c r="N71" s="264"/>
      <c r="O71" s="264"/>
      <c r="P71" s="264"/>
      <c r="Q71" s="264"/>
    </row>
    <row r="72" spans="1:18" ht="15.75" x14ac:dyDescent="0.25">
      <c r="A72" s="108"/>
      <c r="B72" s="108"/>
      <c r="C72" s="136"/>
      <c r="D72" s="136"/>
      <c r="E72" s="137"/>
      <c r="F72" s="138"/>
      <c r="G72" s="137"/>
      <c r="H72" s="136"/>
      <c r="I72" s="136"/>
      <c r="J72" s="136"/>
      <c r="K72" s="29"/>
      <c r="L72" s="263"/>
      <c r="M72" s="264"/>
      <c r="N72" s="264"/>
      <c r="O72" s="264"/>
      <c r="P72" s="264"/>
      <c r="Q72" s="264"/>
    </row>
    <row r="73" spans="1:18" x14ac:dyDescent="0.25">
      <c r="A73" s="108"/>
      <c r="B73" s="108"/>
      <c r="C73" s="108"/>
      <c r="D73" s="108"/>
      <c r="E73" s="134"/>
      <c r="F73" s="134"/>
      <c r="G73" s="108"/>
      <c r="H73" s="108"/>
      <c r="I73" s="108"/>
      <c r="J73" s="108"/>
      <c r="K73" s="108"/>
      <c r="L73" s="263"/>
      <c r="M73" s="264"/>
      <c r="N73" s="264"/>
      <c r="O73" s="264"/>
      <c r="P73" s="264"/>
      <c r="Q73" s="264"/>
    </row>
    <row r="74" spans="1:18" x14ac:dyDescent="0.25">
      <c r="A74" s="108"/>
      <c r="B74" s="108"/>
      <c r="C74" s="108"/>
      <c r="D74" s="108"/>
      <c r="E74" s="134"/>
      <c r="F74" s="134"/>
      <c r="G74" s="108"/>
      <c r="H74" s="108"/>
      <c r="I74" s="108"/>
      <c r="J74" s="108"/>
      <c r="K74" s="108"/>
      <c r="L74" s="263"/>
      <c r="M74" s="264"/>
      <c r="N74" s="264"/>
      <c r="O74" s="264"/>
      <c r="P74" s="264"/>
      <c r="Q74" s="264"/>
    </row>
    <row r="75" spans="1:18" x14ac:dyDescent="0.25">
      <c r="E75" s="1"/>
      <c r="F75" s="1"/>
    </row>
  </sheetData>
  <mergeCells count="62">
    <mergeCell ref="L73:Q73"/>
    <mergeCell ref="L74:Q74"/>
    <mergeCell ref="L56:Q56"/>
    <mergeCell ref="L57:Q57"/>
    <mergeCell ref="L67:Q67"/>
    <mergeCell ref="L68:Q68"/>
    <mergeCell ref="L69:Q69"/>
    <mergeCell ref="L70:Q70"/>
    <mergeCell ref="L71:Q71"/>
    <mergeCell ref="L64:Q64"/>
    <mergeCell ref="L65:Q65"/>
    <mergeCell ref="L62:Q62"/>
    <mergeCell ref="L48:Q48"/>
    <mergeCell ref="L72:Q72"/>
    <mergeCell ref="L47:Q47"/>
    <mergeCell ref="L21:Q21"/>
    <mergeCell ref="L31:Q31"/>
    <mergeCell ref="L63:Q63"/>
    <mergeCell ref="L55:Q55"/>
    <mergeCell ref="L15:Q15"/>
    <mergeCell ref="L16:Q16"/>
    <mergeCell ref="L12:Q12"/>
    <mergeCell ref="L13:Q13"/>
    <mergeCell ref="L22:Q22"/>
    <mergeCell ref="L20:Q20"/>
    <mergeCell ref="C5:F5"/>
    <mergeCell ref="G5:H5"/>
    <mergeCell ref="I5:I7"/>
    <mergeCell ref="J5:J7"/>
    <mergeCell ref="L9:Q9"/>
    <mergeCell ref="L3:Q3"/>
    <mergeCell ref="L4:P4"/>
    <mergeCell ref="L33:Q33"/>
    <mergeCell ref="L35:Q35"/>
    <mergeCell ref="L36:Q36"/>
    <mergeCell ref="L24:Q24"/>
    <mergeCell ref="L27:Q27"/>
    <mergeCell ref="L23:Q23"/>
    <mergeCell ref="L28:Q28"/>
    <mergeCell ref="L17:Q17"/>
    <mergeCell ref="L18:Q18"/>
    <mergeCell ref="L19:Q19"/>
    <mergeCell ref="L25:Q25"/>
    <mergeCell ref="L10:Q10"/>
    <mergeCell ref="L11:Q11"/>
    <mergeCell ref="L14:Q14"/>
    <mergeCell ref="E70:F70"/>
    <mergeCell ref="L29:Q29"/>
    <mergeCell ref="L26:Q26"/>
    <mergeCell ref="L40:Q40"/>
    <mergeCell ref="L41:Q41"/>
    <mergeCell ref="L39:Q39"/>
    <mergeCell ref="L66:Q66"/>
    <mergeCell ref="L34:Q34"/>
    <mergeCell ref="L37:Q37"/>
    <mergeCell ref="L42:Q42"/>
    <mergeCell ref="L61:Q61"/>
    <mergeCell ref="L49:Q49"/>
    <mergeCell ref="L58:Q58"/>
    <mergeCell ref="L59:Q59"/>
    <mergeCell ref="L60:Q60"/>
    <mergeCell ref="L45:Q45"/>
  </mergeCells>
  <pageMargins left="0.7" right="0.7" top="0.78740157499999996" bottom="0.78740157499999996" header="0.3" footer="0.3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view="pageBreakPreview" topLeftCell="A11" zoomScaleNormal="100" zoomScaleSheetLayoutView="100" workbookViewId="0">
      <selection activeCell="E40" sqref="E40"/>
    </sheetView>
  </sheetViews>
  <sheetFormatPr defaultRowHeight="15" x14ac:dyDescent="0.25"/>
  <cols>
    <col min="1" max="1" width="11.7109375" customWidth="1"/>
    <col min="2" max="2" width="55.42578125" customWidth="1"/>
    <col min="4" max="4" width="19.85546875" customWidth="1"/>
    <col min="5" max="6" width="9.85546875" bestFit="1" customWidth="1"/>
    <col min="7" max="10" width="9.28515625" bestFit="1" customWidth="1"/>
    <col min="11" max="11" width="84.140625" customWidth="1"/>
    <col min="17" max="17" width="14.42578125" customWidth="1"/>
  </cols>
  <sheetData>
    <row r="1" spans="1:17" x14ac:dyDescent="0.25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45" t="s">
        <v>41</v>
      </c>
      <c r="L1" s="116"/>
      <c r="M1" s="116"/>
      <c r="N1" s="116"/>
      <c r="O1" s="116"/>
      <c r="P1" s="116"/>
      <c r="Q1" s="117"/>
    </row>
    <row r="2" spans="1:17" x14ac:dyDescent="0.25">
      <c r="A2" s="118"/>
      <c r="B2" s="108"/>
      <c r="C2" s="108"/>
      <c r="D2" s="108"/>
      <c r="E2" s="108"/>
      <c r="F2" s="108"/>
      <c r="G2" s="108"/>
      <c r="H2" s="108"/>
      <c r="I2" s="108"/>
      <c r="J2" s="108"/>
      <c r="K2" s="146" t="s">
        <v>42</v>
      </c>
      <c r="L2" s="108"/>
      <c r="M2" s="108"/>
      <c r="N2" s="108"/>
      <c r="O2" s="108"/>
      <c r="P2" s="108"/>
      <c r="Q2" s="119"/>
    </row>
    <row r="3" spans="1:17" ht="19.5" thickBot="1" x14ac:dyDescent="0.35">
      <c r="A3" s="118"/>
      <c r="B3" s="108"/>
      <c r="C3" s="108"/>
      <c r="D3" s="108"/>
      <c r="E3" s="108"/>
      <c r="F3" s="108"/>
      <c r="G3" s="108"/>
      <c r="H3" s="108"/>
      <c r="I3" s="108"/>
      <c r="J3" s="108"/>
      <c r="K3" s="147" t="s">
        <v>43</v>
      </c>
      <c r="L3" s="280" t="s">
        <v>55</v>
      </c>
      <c r="M3" s="280"/>
      <c r="N3" s="280"/>
      <c r="O3" s="280"/>
      <c r="P3" s="280"/>
      <c r="Q3" s="281"/>
    </row>
    <row r="4" spans="1:17" ht="72" customHeight="1" thickBot="1" x14ac:dyDescent="0.55000000000000004">
      <c r="A4" s="228" t="s">
        <v>128</v>
      </c>
      <c r="B4" s="214" t="s">
        <v>125</v>
      </c>
      <c r="C4" s="116"/>
      <c r="D4" s="116"/>
      <c r="E4" s="116"/>
      <c r="F4" s="116"/>
      <c r="G4" s="215"/>
      <c r="H4" s="215"/>
      <c r="I4" s="215"/>
      <c r="J4" s="215"/>
      <c r="K4" s="116" t="s">
        <v>25</v>
      </c>
      <c r="L4" s="282" t="s">
        <v>26</v>
      </c>
      <c r="M4" s="283"/>
      <c r="N4" s="283"/>
      <c r="O4" s="283"/>
      <c r="P4" s="283"/>
      <c r="Q4" s="117"/>
    </row>
    <row r="5" spans="1:17" ht="31.5" x14ac:dyDescent="0.5">
      <c r="A5" s="216"/>
      <c r="B5" s="217"/>
      <c r="C5" s="272" t="s">
        <v>56</v>
      </c>
      <c r="D5" s="272"/>
      <c r="E5" s="272"/>
      <c r="F5" s="272"/>
      <c r="G5" s="273" t="s">
        <v>15</v>
      </c>
      <c r="H5" s="274"/>
      <c r="I5" s="278" t="s">
        <v>28</v>
      </c>
      <c r="J5" s="278" t="s">
        <v>29</v>
      </c>
      <c r="K5" s="218"/>
      <c r="L5" s="115"/>
      <c r="M5" s="116"/>
      <c r="N5" s="116"/>
      <c r="O5" s="116"/>
      <c r="P5" s="116"/>
      <c r="Q5" s="117"/>
    </row>
    <row r="6" spans="1:17" ht="21" x14ac:dyDescent="0.35">
      <c r="A6" s="120"/>
      <c r="B6" s="25"/>
      <c r="C6" s="3"/>
      <c r="D6" s="3"/>
      <c r="E6" s="4" t="s">
        <v>11</v>
      </c>
      <c r="F6" s="4" t="s">
        <v>10</v>
      </c>
      <c r="G6" s="35" t="s">
        <v>11</v>
      </c>
      <c r="H6" s="35" t="s">
        <v>10</v>
      </c>
      <c r="I6" s="257"/>
      <c r="J6" s="257"/>
      <c r="K6" s="105" t="s">
        <v>23</v>
      </c>
      <c r="L6" s="118"/>
      <c r="M6" s="108"/>
      <c r="N6" s="108"/>
      <c r="O6" s="108"/>
      <c r="P6" s="108"/>
      <c r="Q6" s="119"/>
    </row>
    <row r="7" spans="1:17" ht="45.75" thickBot="1" x14ac:dyDescent="0.3">
      <c r="A7" s="219"/>
      <c r="B7" s="200" t="s">
        <v>16</v>
      </c>
      <c r="C7" s="220" t="s">
        <v>0</v>
      </c>
      <c r="D7" s="220" t="s">
        <v>18</v>
      </c>
      <c r="E7" s="221" t="s">
        <v>9</v>
      </c>
      <c r="F7" s="221" t="s">
        <v>9</v>
      </c>
      <c r="G7" s="222" t="s">
        <v>21</v>
      </c>
      <c r="H7" s="222" t="s">
        <v>22</v>
      </c>
      <c r="I7" s="279"/>
      <c r="J7" s="279"/>
      <c r="K7" s="223" t="s">
        <v>17</v>
      </c>
      <c r="L7" s="229"/>
      <c r="M7" s="224"/>
      <c r="N7" s="224"/>
      <c r="O7" s="224"/>
      <c r="P7" s="224"/>
      <c r="Q7" s="225"/>
    </row>
    <row r="8" spans="1:17" x14ac:dyDescent="0.25">
      <c r="A8" s="153"/>
      <c r="B8" s="176"/>
      <c r="C8" s="114"/>
      <c r="D8" s="114"/>
      <c r="E8" s="114"/>
      <c r="F8" s="114"/>
      <c r="G8" s="196"/>
      <c r="H8" s="196"/>
      <c r="I8" s="197"/>
      <c r="J8" s="197"/>
      <c r="K8" s="112"/>
      <c r="L8" s="226"/>
      <c r="M8" s="226"/>
      <c r="N8" s="226"/>
      <c r="O8" s="226"/>
      <c r="P8" s="226"/>
      <c r="Q8" s="226"/>
    </row>
    <row r="9" spans="1:17" x14ac:dyDescent="0.25">
      <c r="A9" s="124"/>
      <c r="B9" s="22"/>
      <c r="C9" s="20"/>
      <c r="D9" s="19"/>
      <c r="E9" s="20"/>
      <c r="F9" s="20"/>
      <c r="G9" s="38"/>
      <c r="H9" s="38"/>
      <c r="I9" s="45"/>
      <c r="J9" s="45"/>
      <c r="K9" s="20"/>
      <c r="L9" s="113"/>
      <c r="M9" s="113"/>
      <c r="N9" s="113"/>
      <c r="O9" s="113"/>
      <c r="P9" s="113"/>
      <c r="Q9" s="123"/>
    </row>
    <row r="10" spans="1:17" ht="72.75" customHeight="1" thickBot="1" x14ac:dyDescent="0.3">
      <c r="A10" s="121"/>
      <c r="B10" s="8"/>
      <c r="C10" s="14"/>
      <c r="D10" s="9"/>
      <c r="E10" s="10"/>
      <c r="F10" s="11"/>
      <c r="G10" s="39"/>
      <c r="H10" s="39"/>
      <c r="I10" s="46"/>
      <c r="J10" s="46"/>
      <c r="K10" s="227"/>
      <c r="L10" s="275"/>
      <c r="M10" s="276"/>
      <c r="N10" s="276"/>
      <c r="O10" s="276"/>
      <c r="P10" s="276"/>
      <c r="Q10" s="277"/>
    </row>
    <row r="11" spans="1:17" ht="32.25" customHeight="1" thickBot="1" x14ac:dyDescent="0.3">
      <c r="A11" s="154" t="s">
        <v>107</v>
      </c>
      <c r="B11" s="59" t="s">
        <v>5</v>
      </c>
      <c r="C11" s="73" t="s">
        <v>7</v>
      </c>
      <c r="D11" s="56" t="s">
        <v>46</v>
      </c>
      <c r="E11" s="94">
        <v>2.7810000000000001</v>
      </c>
      <c r="F11" s="95">
        <v>15.207000000000001</v>
      </c>
      <c r="G11" s="57"/>
      <c r="H11" s="57"/>
      <c r="I11" s="58"/>
      <c r="J11" s="58">
        <v>3.5089999999999999</v>
      </c>
      <c r="K11" s="198" t="s">
        <v>42</v>
      </c>
      <c r="L11" s="285" t="s">
        <v>89</v>
      </c>
      <c r="M11" s="286"/>
      <c r="N11" s="286"/>
      <c r="O11" s="286"/>
      <c r="P11" s="286"/>
      <c r="Q11" s="287"/>
    </row>
    <row r="12" spans="1:17" x14ac:dyDescent="0.25">
      <c r="A12" s="121"/>
      <c r="B12" s="26" t="s">
        <v>101</v>
      </c>
      <c r="C12" s="14"/>
      <c r="D12" s="5"/>
      <c r="E12" s="13">
        <f t="shared" ref="E12:J12" si="0">SUM(E10:E11)</f>
        <v>2.7810000000000001</v>
      </c>
      <c r="F12" s="13">
        <f t="shared" si="0"/>
        <v>15.207000000000001</v>
      </c>
      <c r="G12" s="40">
        <f t="shared" si="0"/>
        <v>0</v>
      </c>
      <c r="H12" s="40">
        <f t="shared" si="0"/>
        <v>0</v>
      </c>
      <c r="I12" s="47">
        <f t="shared" si="0"/>
        <v>0</v>
      </c>
      <c r="J12" s="47">
        <f t="shared" si="0"/>
        <v>3.5089999999999999</v>
      </c>
      <c r="K12" s="8"/>
      <c r="L12" s="268"/>
      <c r="M12" s="241"/>
      <c r="N12" s="241"/>
      <c r="O12" s="241"/>
      <c r="P12" s="241"/>
      <c r="Q12" s="242"/>
    </row>
    <row r="13" spans="1:17" x14ac:dyDescent="0.25">
      <c r="A13" s="121"/>
      <c r="B13" s="26"/>
      <c r="C13" s="14"/>
      <c r="D13" s="5"/>
      <c r="E13" s="13"/>
      <c r="F13" s="13"/>
      <c r="G13" s="40"/>
      <c r="H13" s="40"/>
      <c r="I13" s="47"/>
      <c r="J13" s="47"/>
      <c r="K13" s="8"/>
      <c r="L13" s="268"/>
      <c r="M13" s="241"/>
      <c r="N13" s="241"/>
      <c r="O13" s="241"/>
      <c r="P13" s="241"/>
      <c r="Q13" s="242"/>
    </row>
    <row r="14" spans="1:17" x14ac:dyDescent="0.25">
      <c r="A14" s="121"/>
      <c r="B14" s="21"/>
      <c r="C14" s="14"/>
      <c r="D14" s="5"/>
      <c r="E14" s="12"/>
      <c r="F14" s="12"/>
      <c r="G14" s="39"/>
      <c r="H14" s="39"/>
      <c r="I14" s="46"/>
      <c r="J14" s="46"/>
      <c r="K14" s="8"/>
      <c r="L14" s="268"/>
      <c r="M14" s="241"/>
      <c r="N14" s="241"/>
      <c r="O14" s="241"/>
      <c r="P14" s="241"/>
      <c r="Q14" s="242"/>
    </row>
    <row r="15" spans="1:17" x14ac:dyDescent="0.25">
      <c r="A15" s="124"/>
      <c r="B15" s="22" t="s">
        <v>45</v>
      </c>
      <c r="C15" s="65"/>
      <c r="D15" s="19"/>
      <c r="E15" s="24"/>
      <c r="F15" s="24"/>
      <c r="G15" s="41"/>
      <c r="H15" s="41"/>
      <c r="I15" s="48"/>
      <c r="J15" s="48"/>
      <c r="K15" s="20"/>
      <c r="L15" s="268"/>
      <c r="M15" s="241"/>
      <c r="N15" s="241"/>
      <c r="O15" s="241"/>
      <c r="P15" s="241"/>
      <c r="Q15" s="242"/>
    </row>
    <row r="16" spans="1:17" x14ac:dyDescent="0.25">
      <c r="A16" s="124"/>
      <c r="B16" s="60" t="s">
        <v>85</v>
      </c>
      <c r="C16" s="14" t="s">
        <v>47</v>
      </c>
      <c r="D16" s="5"/>
      <c r="E16" s="91">
        <v>0.2</v>
      </c>
      <c r="F16" s="12"/>
      <c r="G16" s="39"/>
      <c r="H16" s="39"/>
      <c r="I16" s="46"/>
      <c r="J16" s="46"/>
      <c r="K16" s="65"/>
      <c r="L16" s="268"/>
      <c r="M16" s="241"/>
      <c r="N16" s="241"/>
      <c r="O16" s="241"/>
      <c r="P16" s="241"/>
      <c r="Q16" s="242"/>
    </row>
    <row r="17" spans="1:17" x14ac:dyDescent="0.25">
      <c r="A17" s="124"/>
      <c r="B17" s="60" t="s">
        <v>98</v>
      </c>
      <c r="C17" s="14" t="s">
        <v>47</v>
      </c>
      <c r="D17" s="5"/>
      <c r="E17" s="91">
        <v>0.1</v>
      </c>
      <c r="F17" s="12"/>
      <c r="G17" s="39"/>
      <c r="H17" s="39"/>
      <c r="I17" s="46"/>
      <c r="J17" s="46"/>
      <c r="K17" s="65"/>
      <c r="L17" s="268"/>
      <c r="M17" s="241"/>
      <c r="N17" s="241"/>
      <c r="O17" s="241"/>
      <c r="P17" s="241"/>
      <c r="Q17" s="242"/>
    </row>
    <row r="18" spans="1:17" x14ac:dyDescent="0.25">
      <c r="A18" s="121"/>
      <c r="B18" s="21"/>
      <c r="C18" s="14"/>
      <c r="D18" s="16"/>
      <c r="E18" s="11"/>
      <c r="F18" s="12"/>
      <c r="G18" s="42"/>
      <c r="H18" s="42"/>
      <c r="I18" s="49"/>
      <c r="J18" s="49"/>
      <c r="K18" s="14"/>
      <c r="L18" s="243"/>
      <c r="M18" s="244"/>
      <c r="N18" s="244"/>
      <c r="O18" s="244"/>
      <c r="P18" s="244"/>
      <c r="Q18" s="245"/>
    </row>
    <row r="19" spans="1:17" ht="15" customHeight="1" x14ac:dyDescent="0.25">
      <c r="A19" s="125"/>
      <c r="B19" s="21" t="s">
        <v>62</v>
      </c>
      <c r="C19" s="14" t="s">
        <v>2</v>
      </c>
      <c r="D19" s="16"/>
      <c r="E19" s="91">
        <v>0.15</v>
      </c>
      <c r="F19" s="12"/>
      <c r="G19" s="42"/>
      <c r="H19" s="42"/>
      <c r="I19" s="49"/>
      <c r="J19" s="49"/>
      <c r="K19" s="61"/>
      <c r="L19" s="284"/>
      <c r="M19" s="276"/>
      <c r="N19" s="276"/>
      <c r="O19" s="276"/>
      <c r="P19" s="276"/>
      <c r="Q19" s="277"/>
    </row>
    <row r="20" spans="1:17" ht="15" customHeight="1" x14ac:dyDescent="0.25">
      <c r="A20" s="125"/>
      <c r="B20" s="21"/>
      <c r="C20" s="14"/>
      <c r="D20" s="16"/>
      <c r="E20" s="11"/>
      <c r="F20" s="12"/>
      <c r="G20" s="42"/>
      <c r="H20" s="42"/>
      <c r="I20" s="49"/>
      <c r="J20" s="49"/>
      <c r="K20" s="61"/>
      <c r="L20" s="243"/>
      <c r="M20" s="244"/>
      <c r="N20" s="244"/>
      <c r="O20" s="244"/>
      <c r="P20" s="244"/>
      <c r="Q20" s="245"/>
    </row>
    <row r="21" spans="1:17" ht="15" customHeight="1" x14ac:dyDescent="0.25">
      <c r="A21" s="125"/>
      <c r="B21" s="21" t="s">
        <v>76</v>
      </c>
      <c r="C21" s="14" t="s">
        <v>70</v>
      </c>
      <c r="D21" s="16"/>
      <c r="E21" s="91">
        <v>0.5</v>
      </c>
      <c r="F21" s="12"/>
      <c r="G21" s="42"/>
      <c r="H21" s="42"/>
      <c r="I21" s="49"/>
      <c r="J21" s="49"/>
      <c r="K21" s="61"/>
      <c r="L21" s="243"/>
      <c r="M21" s="244"/>
      <c r="N21" s="244"/>
      <c r="O21" s="244"/>
      <c r="P21" s="244"/>
      <c r="Q21" s="245"/>
    </row>
    <row r="22" spans="1:17" ht="15" customHeight="1" x14ac:dyDescent="0.25">
      <c r="A22" s="125"/>
      <c r="B22" s="21" t="s">
        <v>77</v>
      </c>
      <c r="C22" s="14" t="s">
        <v>70</v>
      </c>
      <c r="D22" s="16"/>
      <c r="E22" s="91">
        <v>0.1</v>
      </c>
      <c r="F22" s="12"/>
      <c r="G22" s="42"/>
      <c r="H22" s="42"/>
      <c r="I22" s="49"/>
      <c r="J22" s="49"/>
      <c r="K22" s="61"/>
      <c r="L22" s="243"/>
      <c r="M22" s="244"/>
      <c r="N22" s="244"/>
      <c r="O22" s="244"/>
      <c r="P22" s="244"/>
      <c r="Q22" s="245"/>
    </row>
    <row r="23" spans="1:17" ht="15" customHeight="1" x14ac:dyDescent="0.25">
      <c r="A23" s="125"/>
      <c r="B23" s="21"/>
      <c r="C23" s="14"/>
      <c r="D23" s="16"/>
      <c r="E23" s="11"/>
      <c r="F23" s="12"/>
      <c r="G23" s="42"/>
      <c r="H23" s="42"/>
      <c r="I23" s="49"/>
      <c r="J23" s="49"/>
      <c r="K23" s="61"/>
      <c r="L23" s="243"/>
      <c r="M23" s="244"/>
      <c r="N23" s="244"/>
      <c r="O23" s="244"/>
      <c r="P23" s="244"/>
      <c r="Q23" s="245"/>
    </row>
    <row r="24" spans="1:17" ht="15" customHeight="1" x14ac:dyDescent="0.25">
      <c r="A24" s="125"/>
      <c r="B24" s="21" t="s">
        <v>82</v>
      </c>
      <c r="C24" s="14" t="s">
        <v>4</v>
      </c>
      <c r="D24" s="16"/>
      <c r="E24" s="91">
        <v>0.45</v>
      </c>
      <c r="F24" s="12"/>
      <c r="G24" s="42"/>
      <c r="H24" s="42"/>
      <c r="I24" s="49"/>
      <c r="J24" s="49"/>
      <c r="K24" s="61"/>
      <c r="L24" s="243"/>
      <c r="M24" s="244"/>
      <c r="N24" s="244"/>
      <c r="O24" s="244"/>
      <c r="P24" s="244"/>
      <c r="Q24" s="245"/>
    </row>
    <row r="25" spans="1:17" ht="15" customHeight="1" x14ac:dyDescent="0.25">
      <c r="A25" s="125"/>
      <c r="B25" s="21" t="s">
        <v>96</v>
      </c>
      <c r="C25" s="14" t="s">
        <v>4</v>
      </c>
      <c r="D25" s="16"/>
      <c r="E25" s="91">
        <v>0.3</v>
      </c>
      <c r="F25" s="12"/>
      <c r="G25" s="42"/>
      <c r="H25" s="42"/>
      <c r="I25" s="49"/>
      <c r="J25" s="49"/>
      <c r="K25" s="65"/>
      <c r="L25" s="243"/>
      <c r="M25" s="244"/>
      <c r="N25" s="244"/>
      <c r="O25" s="244"/>
      <c r="P25" s="244"/>
      <c r="Q25" s="245"/>
    </row>
    <row r="26" spans="1:17" ht="15" customHeight="1" x14ac:dyDescent="0.25">
      <c r="A26" s="125"/>
      <c r="B26" s="21" t="s">
        <v>97</v>
      </c>
      <c r="C26" s="14" t="s">
        <v>4</v>
      </c>
      <c r="D26" s="64"/>
      <c r="E26" s="91">
        <v>0.5</v>
      </c>
      <c r="F26" s="12"/>
      <c r="G26" s="42"/>
      <c r="H26" s="42"/>
      <c r="I26" s="49"/>
      <c r="J26" s="49"/>
      <c r="K26" s="65"/>
      <c r="L26" s="243"/>
      <c r="M26" s="244"/>
      <c r="N26" s="244"/>
      <c r="O26" s="244"/>
      <c r="P26" s="244"/>
      <c r="Q26" s="245"/>
    </row>
    <row r="27" spans="1:17" ht="15" customHeight="1" x14ac:dyDescent="0.25">
      <c r="A27" s="125"/>
      <c r="B27" s="21"/>
      <c r="C27" s="14"/>
      <c r="D27" s="64"/>
      <c r="E27" s="11"/>
      <c r="F27" s="12"/>
      <c r="G27" s="42"/>
      <c r="H27" s="42"/>
      <c r="I27" s="49"/>
      <c r="J27" s="49"/>
      <c r="K27" s="90"/>
      <c r="L27" s="243"/>
      <c r="M27" s="244"/>
      <c r="N27" s="244"/>
      <c r="O27" s="244"/>
      <c r="P27" s="244"/>
      <c r="Q27" s="245"/>
    </row>
    <row r="28" spans="1:17" ht="15" customHeight="1" x14ac:dyDescent="0.25">
      <c r="A28" s="125"/>
      <c r="B28" s="21" t="s">
        <v>83</v>
      </c>
      <c r="C28" s="14" t="s">
        <v>8</v>
      </c>
      <c r="D28" s="64"/>
      <c r="E28" s="91">
        <v>0.1</v>
      </c>
      <c r="F28" s="12"/>
      <c r="G28" s="42"/>
      <c r="H28" s="42"/>
      <c r="I28" s="49"/>
      <c r="J28" s="49"/>
      <c r="K28" s="90"/>
      <c r="L28" s="243"/>
      <c r="M28" s="244"/>
      <c r="N28" s="244"/>
      <c r="O28" s="244"/>
      <c r="P28" s="244"/>
      <c r="Q28" s="245"/>
    </row>
    <row r="29" spans="1:17" ht="15" customHeight="1" x14ac:dyDescent="0.25">
      <c r="A29" s="125"/>
      <c r="B29" s="21" t="s">
        <v>84</v>
      </c>
      <c r="C29" s="14" t="s">
        <v>8</v>
      </c>
      <c r="D29" s="64"/>
      <c r="E29" s="91">
        <v>0.15</v>
      </c>
      <c r="F29" s="12"/>
      <c r="G29" s="42"/>
      <c r="H29" s="42"/>
      <c r="I29" s="49"/>
      <c r="J29" s="49"/>
      <c r="K29" s="65"/>
      <c r="L29" s="243"/>
      <c r="M29" s="244"/>
      <c r="N29" s="244"/>
      <c r="O29" s="244"/>
      <c r="P29" s="244"/>
      <c r="Q29" s="245"/>
    </row>
    <row r="30" spans="1:17" ht="15" customHeight="1" thickBot="1" x14ac:dyDescent="0.3">
      <c r="A30" s="125"/>
      <c r="B30" s="28"/>
      <c r="C30" s="14"/>
      <c r="D30" s="16"/>
      <c r="E30" s="11"/>
      <c r="F30" s="12"/>
      <c r="G30" s="42"/>
      <c r="H30" s="42"/>
      <c r="I30" s="49"/>
      <c r="J30" s="49"/>
      <c r="K30" s="90"/>
      <c r="L30" s="243"/>
      <c r="M30" s="244"/>
      <c r="N30" s="244"/>
      <c r="O30" s="244"/>
      <c r="P30" s="244"/>
      <c r="Q30" s="245"/>
    </row>
    <row r="31" spans="1:17" ht="15" customHeight="1" thickBot="1" x14ac:dyDescent="0.3">
      <c r="A31" s="156" t="s">
        <v>109</v>
      </c>
      <c r="B31" s="21" t="s">
        <v>133</v>
      </c>
      <c r="C31" s="14" t="s">
        <v>3</v>
      </c>
      <c r="D31" s="16"/>
      <c r="E31" s="91">
        <v>0.60699999999999998</v>
      </c>
      <c r="F31" s="91">
        <v>0</v>
      </c>
      <c r="G31" s="42"/>
      <c r="H31" s="42"/>
      <c r="I31" s="49"/>
      <c r="J31" s="49"/>
      <c r="K31" s="98" t="s">
        <v>134</v>
      </c>
      <c r="L31" s="243"/>
      <c r="M31" s="244"/>
      <c r="N31" s="244"/>
      <c r="O31" s="244"/>
      <c r="P31" s="244"/>
      <c r="Q31" s="245"/>
    </row>
    <row r="32" spans="1:17" ht="15" customHeight="1" x14ac:dyDescent="0.25">
      <c r="A32" s="125"/>
      <c r="B32" s="21" t="s">
        <v>79</v>
      </c>
      <c r="C32" s="14" t="s">
        <v>3</v>
      </c>
      <c r="D32" s="16"/>
      <c r="E32" s="91">
        <v>0.4</v>
      </c>
      <c r="F32" s="12"/>
      <c r="G32" s="42"/>
      <c r="H32" s="42"/>
      <c r="I32" s="49"/>
      <c r="J32" s="49"/>
      <c r="K32" s="90"/>
      <c r="L32" s="243"/>
      <c r="M32" s="244"/>
      <c r="N32" s="244"/>
      <c r="O32" s="244"/>
      <c r="P32" s="244"/>
      <c r="Q32" s="245"/>
    </row>
    <row r="33" spans="1:17" ht="15" customHeight="1" x14ac:dyDescent="0.25">
      <c r="A33" s="125"/>
      <c r="B33" s="21" t="s">
        <v>127</v>
      </c>
      <c r="C33" s="14" t="s">
        <v>3</v>
      </c>
      <c r="D33" s="16"/>
      <c r="E33" s="91">
        <v>0.45</v>
      </c>
      <c r="F33" s="12"/>
      <c r="G33" s="42"/>
      <c r="H33" s="42"/>
      <c r="I33" s="49"/>
      <c r="J33" s="49"/>
      <c r="K33" s="61"/>
      <c r="L33" s="243"/>
      <c r="M33" s="244"/>
      <c r="N33" s="244"/>
      <c r="O33" s="244"/>
      <c r="P33" s="244"/>
      <c r="Q33" s="245"/>
    </row>
    <row r="34" spans="1:17" ht="15" customHeight="1" x14ac:dyDescent="0.25">
      <c r="A34" s="125"/>
      <c r="B34" s="21"/>
      <c r="C34" s="14"/>
      <c r="D34" s="16"/>
      <c r="E34" s="11"/>
      <c r="F34" s="12"/>
      <c r="G34" s="42"/>
      <c r="H34" s="42"/>
      <c r="I34" s="49"/>
      <c r="J34" s="49"/>
      <c r="K34" s="65"/>
      <c r="L34" s="243"/>
      <c r="M34" s="244"/>
      <c r="N34" s="244"/>
      <c r="O34" s="244"/>
      <c r="P34" s="244"/>
      <c r="Q34" s="245"/>
    </row>
    <row r="35" spans="1:17" ht="15" customHeight="1" thickBot="1" x14ac:dyDescent="0.3">
      <c r="A35" s="157"/>
      <c r="B35" s="231"/>
      <c r="C35" s="169"/>
      <c r="D35" s="232"/>
      <c r="E35" s="171"/>
      <c r="F35" s="233"/>
      <c r="G35" s="172"/>
      <c r="H35" s="172"/>
      <c r="I35" s="173"/>
      <c r="J35" s="173"/>
      <c r="K35" s="65"/>
      <c r="L35" s="243"/>
      <c r="M35" s="244"/>
      <c r="N35" s="244"/>
      <c r="O35" s="244"/>
      <c r="P35" s="244"/>
      <c r="Q35" s="245"/>
    </row>
    <row r="36" spans="1:17" ht="16.5" thickBot="1" x14ac:dyDescent="0.3">
      <c r="A36" s="235"/>
      <c r="B36" s="189" t="s">
        <v>130</v>
      </c>
      <c r="C36" s="236"/>
      <c r="D36" s="191"/>
      <c r="E36" s="192">
        <f t="shared" ref="E36:J36" si="1">SUM(E16:E35)</f>
        <v>4.0069999999999997</v>
      </c>
      <c r="F36" s="192">
        <f t="shared" si="1"/>
        <v>0</v>
      </c>
      <c r="G36" s="193">
        <f t="shared" si="1"/>
        <v>0</v>
      </c>
      <c r="H36" s="193">
        <f t="shared" si="1"/>
        <v>0</v>
      </c>
      <c r="I36" s="194">
        <f t="shared" si="1"/>
        <v>0</v>
      </c>
      <c r="J36" s="195">
        <f t="shared" si="1"/>
        <v>0</v>
      </c>
      <c r="K36" s="21"/>
      <c r="L36" s="268"/>
      <c r="M36" s="241"/>
      <c r="N36" s="241"/>
      <c r="O36" s="241"/>
      <c r="P36" s="241"/>
      <c r="Q36" s="242"/>
    </row>
    <row r="37" spans="1:17" x14ac:dyDescent="0.25">
      <c r="A37" s="158"/>
      <c r="B37" s="59"/>
      <c r="C37" s="73"/>
      <c r="D37" s="55"/>
      <c r="E37" s="234"/>
      <c r="F37" s="234"/>
      <c r="G37" s="57"/>
      <c r="H37" s="57"/>
      <c r="I37" s="58"/>
      <c r="J37" s="58"/>
      <c r="K37" s="8"/>
      <c r="L37" s="268"/>
      <c r="M37" s="241"/>
      <c r="N37" s="241"/>
      <c r="O37" s="241"/>
      <c r="P37" s="241"/>
      <c r="Q37" s="242"/>
    </row>
    <row r="38" spans="1:17" x14ac:dyDescent="0.25">
      <c r="A38" s="129"/>
      <c r="B38" s="26"/>
      <c r="C38" s="14"/>
      <c r="D38" s="5"/>
      <c r="E38" s="13"/>
      <c r="F38" s="13"/>
      <c r="G38" s="42"/>
      <c r="H38" s="42"/>
      <c r="I38" s="49"/>
      <c r="J38" s="49"/>
      <c r="K38" s="8"/>
      <c r="L38" s="268"/>
      <c r="M38" s="241"/>
      <c r="N38" s="241"/>
      <c r="O38" s="241"/>
      <c r="P38" s="241"/>
      <c r="Q38" s="242"/>
    </row>
    <row r="39" spans="1:17" ht="15.75" x14ac:dyDescent="0.25">
      <c r="A39" s="124"/>
      <c r="B39" s="213" t="s">
        <v>100</v>
      </c>
      <c r="C39" s="14"/>
      <c r="D39" s="5"/>
      <c r="E39" s="13">
        <v>8</v>
      </c>
      <c r="F39" s="13">
        <v>0</v>
      </c>
      <c r="G39" s="66"/>
      <c r="H39" s="43"/>
      <c r="I39" s="84"/>
      <c r="J39" s="53"/>
      <c r="K39" s="8"/>
      <c r="L39" s="268"/>
      <c r="M39" s="241"/>
      <c r="N39" s="241"/>
      <c r="O39" s="241"/>
      <c r="P39" s="241"/>
      <c r="Q39" s="242"/>
    </row>
    <row r="40" spans="1:17" x14ac:dyDescent="0.25">
      <c r="A40" s="129"/>
      <c r="B40" s="21"/>
      <c r="C40" s="14"/>
      <c r="D40" s="5"/>
      <c r="E40" s="12"/>
      <c r="F40" s="12"/>
      <c r="G40" s="39"/>
      <c r="H40" s="39"/>
      <c r="I40" s="46"/>
      <c r="J40" s="46"/>
      <c r="K40" s="8"/>
      <c r="L40" s="268"/>
      <c r="M40" s="241"/>
      <c r="N40" s="241"/>
      <c r="O40" s="241"/>
      <c r="P40" s="241"/>
      <c r="Q40" s="242"/>
    </row>
    <row r="41" spans="1:17" ht="18.75" x14ac:dyDescent="0.3">
      <c r="A41" s="129"/>
      <c r="B41" s="207" t="s">
        <v>126</v>
      </c>
      <c r="C41" s="208"/>
      <c r="D41" s="209"/>
      <c r="E41" s="210">
        <f t="shared" ref="E41:J41" si="2">SUM(E12+E36+E39)</f>
        <v>14.788</v>
      </c>
      <c r="F41" s="210">
        <f t="shared" si="2"/>
        <v>15.207000000000001</v>
      </c>
      <c r="G41" s="211">
        <f t="shared" si="2"/>
        <v>0</v>
      </c>
      <c r="H41" s="211">
        <f t="shared" si="2"/>
        <v>0</v>
      </c>
      <c r="I41" s="212">
        <f t="shared" si="2"/>
        <v>0</v>
      </c>
      <c r="J41" s="212">
        <f t="shared" si="2"/>
        <v>3.5089999999999999</v>
      </c>
      <c r="K41" s="17"/>
      <c r="L41" s="268"/>
      <c r="M41" s="241"/>
      <c r="N41" s="241"/>
      <c r="O41" s="241"/>
      <c r="P41" s="241"/>
      <c r="Q41" s="242"/>
    </row>
    <row r="42" spans="1:17" ht="15.75" thickBot="1" x14ac:dyDescent="0.3">
      <c r="A42" s="199"/>
      <c r="B42" s="200"/>
      <c r="C42" s="201"/>
      <c r="D42" s="202"/>
      <c r="E42" s="203"/>
      <c r="F42" s="203"/>
      <c r="G42" s="204"/>
      <c r="H42" s="204"/>
      <c r="I42" s="205"/>
      <c r="J42" s="205"/>
      <c r="K42" s="206"/>
      <c r="L42" s="269"/>
      <c r="M42" s="270"/>
      <c r="N42" s="270"/>
      <c r="O42" s="270"/>
      <c r="P42" s="270"/>
      <c r="Q42" s="271"/>
    </row>
  </sheetData>
  <mergeCells count="39">
    <mergeCell ref="L35:Q35"/>
    <mergeCell ref="L34:Q34"/>
    <mergeCell ref="L3:Q3"/>
    <mergeCell ref="L4:P4"/>
    <mergeCell ref="L19:Q19"/>
    <mergeCell ref="L18:Q18"/>
    <mergeCell ref="L11:Q11"/>
    <mergeCell ref="L30:Q30"/>
    <mergeCell ref="L20:Q20"/>
    <mergeCell ref="L21:Q21"/>
    <mergeCell ref="L22:Q22"/>
    <mergeCell ref="L16:Q16"/>
    <mergeCell ref="L23:Q23"/>
    <mergeCell ref="L31:Q31"/>
    <mergeCell ref="L32:Q32"/>
    <mergeCell ref="L33:Q33"/>
    <mergeCell ref="C5:F5"/>
    <mergeCell ref="G5:H5"/>
    <mergeCell ref="L10:Q10"/>
    <mergeCell ref="I5:I7"/>
    <mergeCell ref="J5:J7"/>
    <mergeCell ref="L29:Q29"/>
    <mergeCell ref="L24:Q24"/>
    <mergeCell ref="L27:Q27"/>
    <mergeCell ref="L28:Q28"/>
    <mergeCell ref="L25:Q25"/>
    <mergeCell ref="L26:Q26"/>
    <mergeCell ref="L12:Q12"/>
    <mergeCell ref="L13:Q13"/>
    <mergeCell ref="L14:Q14"/>
    <mergeCell ref="L15:Q15"/>
    <mergeCell ref="L17:Q17"/>
    <mergeCell ref="L41:Q41"/>
    <mergeCell ref="L42:Q42"/>
    <mergeCell ref="L36:Q36"/>
    <mergeCell ref="L37:Q37"/>
    <mergeCell ref="L38:Q38"/>
    <mergeCell ref="L39:Q39"/>
    <mergeCell ref="L40:Q40"/>
  </mergeCells>
  <pageMargins left="0.7" right="0.7" top="0.78740157499999996" bottom="0.78740157499999996" header="0.3" footer="0.3"/>
  <pageSetup paperSize="8" scale="64" fitToHeight="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INVESTICE</vt:lpstr>
      <vt:lpstr>OPRAVY</vt:lpstr>
      <vt:lpstr>List1</vt:lpstr>
      <vt:lpstr>INVESTICE!Oblast_tisku</vt:lpstr>
      <vt:lpstr>OPRAVY!Oblast_tisku</vt:lpstr>
    </vt:vector>
  </TitlesOfParts>
  <Company>1.LF.UK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2019-02-13T10:11:49Z</cp:lastPrinted>
  <dcterms:created xsi:type="dcterms:W3CDTF">2014-10-16T07:11:58Z</dcterms:created>
  <dcterms:modified xsi:type="dcterms:W3CDTF">2019-02-14T10:05:38Z</dcterms:modified>
</cp:coreProperties>
</file>