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1. LF\Přijímací řízení\Přehledy\"/>
    </mc:Choice>
  </mc:AlternateContent>
  <xr:revisionPtr revIDLastSave="0" documentId="10_ncr:100000_{1F5BF08D-E574-4BB0-BDD9-399ABEAD7561}" xr6:coauthVersionLast="31" xr6:coauthVersionMax="31" xr10:uidLastSave="{00000000-0000-0000-0000-000000000000}"/>
  <bookViews>
    <workbookView xWindow="0" yWindow="0" windowWidth="28800" windowHeight="11985" xr2:uid="{756FB5A0-0326-4578-9820-56D3322B248A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I27" i="1"/>
  <c r="H27" i="1"/>
  <c r="C27" i="1"/>
  <c r="Q21" i="1"/>
  <c r="P21" i="1"/>
  <c r="L21" i="1"/>
  <c r="K21" i="1"/>
  <c r="H21" i="1"/>
  <c r="E21" i="1"/>
  <c r="C21" i="1"/>
  <c r="O20" i="1"/>
  <c r="O18" i="1"/>
  <c r="O16" i="1"/>
  <c r="O14" i="1"/>
  <c r="O13" i="1"/>
  <c r="O12" i="1"/>
  <c r="O11" i="1"/>
  <c r="O10" i="1"/>
  <c r="O9" i="1"/>
  <c r="O8" i="1"/>
  <c r="O7" i="1"/>
  <c r="O6" i="1"/>
  <c r="O21" i="1" s="1"/>
</calcChain>
</file>

<file path=xl/sharedStrings.xml><?xml version="1.0" encoding="utf-8"?>
<sst xmlns="http://schemas.openxmlformats.org/spreadsheetml/2006/main" count="75" uniqueCount="56">
  <si>
    <t>Přehled o průběhu přijímacího řízení pro akademický rok 2018/2019</t>
  </si>
  <si>
    <t>Počet přihlášek</t>
  </si>
  <si>
    <t>Plán</t>
  </si>
  <si>
    <t>Max.bodů</t>
  </si>
  <si>
    <t>Body pro
přijetí</t>
  </si>
  <si>
    <t>Náhradní termín
pozváno</t>
  </si>
  <si>
    <t>Náhradní termín
konalo</t>
  </si>
  <si>
    <t>Body po "D"</t>
  </si>
  <si>
    <t>Přijato celkem</t>
  </si>
  <si>
    <t>Počty 
odvolaných</t>
  </si>
  <si>
    <t>Počet zapsaných ke studiu</t>
  </si>
  <si>
    <t xml:space="preserve">Počty zapsaných do CŽV </t>
  </si>
  <si>
    <t>Zapsaných celkem včetně CŽV **</t>
  </si>
  <si>
    <t xml:space="preserve">Všeobecné lékařství        </t>
  </si>
  <si>
    <t xml:space="preserve">Zubní lékařství        </t>
  </si>
  <si>
    <t>Ergoterapie</t>
  </si>
  <si>
    <t>-</t>
  </si>
  <si>
    <t>Fyzioterapie</t>
  </si>
  <si>
    <t>Porodní asistentka-prezenční</t>
  </si>
  <si>
    <t>nav. Ergoterapie</t>
  </si>
  <si>
    <t>nav. Intenzivní péče</t>
  </si>
  <si>
    <t xml:space="preserve"> </t>
  </si>
  <si>
    <t xml:space="preserve">Zapsaných celkem </t>
  </si>
  <si>
    <t xml:space="preserve">Anglická paralelka - všeobecné lékařství </t>
  </si>
  <si>
    <t xml:space="preserve">Anglická paralelka - zubní lékařství </t>
  </si>
  <si>
    <t xml:space="preserve">Přehled uchazečů BEZ přijímacích zkoušek </t>
  </si>
  <si>
    <t>Ak. rok</t>
  </si>
  <si>
    <t>Uchazečů</t>
  </si>
  <si>
    <t>Průměr pro přijetí</t>
  </si>
  <si>
    <t>LEK-300 ZUB-25</t>
  </si>
  <si>
    <t xml:space="preserve">LEK </t>
  </si>
  <si>
    <t xml:space="preserve">ZUB </t>
  </si>
  <si>
    <t>FYZIO</t>
  </si>
  <si>
    <t>MADI</t>
  </si>
  <si>
    <t xml:space="preserve">MADI </t>
  </si>
  <si>
    <t>do 1,5</t>
  </si>
  <si>
    <t>Nutriční terapeut-PS</t>
  </si>
  <si>
    <t>Nutriční terapeut-KS</t>
  </si>
  <si>
    <t>nav. Adiktologie-PS</t>
  </si>
  <si>
    <t>nav. Adiktologie-KS</t>
  </si>
  <si>
    <t>nav. Nutriční specialistaPS</t>
  </si>
  <si>
    <t>nav. Nutriční specialista-KS</t>
  </si>
  <si>
    <t>Adiktologie-PS</t>
  </si>
  <si>
    <t>Adiktologie-KS</t>
  </si>
  <si>
    <t>Náhradní  termín
pozváno</t>
  </si>
  <si>
    <t>Přijatí bez PŘ</t>
  </si>
  <si>
    <t xml:space="preserve">Konalo  PŘ I.kolo
</t>
  </si>
  <si>
    <t xml:space="preserve">Přijato po I. kolo
</t>
  </si>
  <si>
    <t xml:space="preserve">
Konalo</t>
  </si>
  <si>
    <t xml:space="preserve">Přijat po náhradním termínu
</t>
  </si>
  <si>
    <t xml:space="preserve">Přijato po "D"
</t>
  </si>
  <si>
    <t>Přijato</t>
  </si>
  <si>
    <t xml:space="preserve">Konalo PŘ I.kolo
</t>
  </si>
  <si>
    <t xml:space="preserve">Přijato I. kolo
</t>
  </si>
  <si>
    <t xml:space="preserve">Přijato celkem </t>
  </si>
  <si>
    <t>Potvrdilo zápis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</si>
</sst>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9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indexed="4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8"/>
      <color indexed="3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color indexed="4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Bookman Old Style"/>
      <family val="1"/>
      <charset val="238"/>
    </font>
    <font>
      <b/>
      <sz val="14"/>
      <name val="Times New Roman"/>
      <family val="1"/>
      <charset val="238"/>
    </font>
    <font>
      <b/>
      <u val="double"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48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57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66FF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indexed="30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48"/>
      <name val="Calibri"/>
      <family val="2"/>
      <charset val="238"/>
      <scheme val="minor"/>
    </font>
    <font>
      <b/>
      <sz val="11"/>
      <color indexed="3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/>
    <xf numFmtId="0" fontId="10" fillId="0" borderId="0" xfId="0" applyFont="1"/>
    <xf numFmtId="0" fontId="8" fillId="0" borderId="0" xfId="0" applyFont="1" applyFill="1" applyBorder="1" applyAlignment="1">
      <alignment horizontal="center"/>
    </xf>
    <xf numFmtId="0" fontId="0" fillId="0" borderId="0" xfId="0" applyBorder="1"/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textRotation="180" wrapText="1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1" fontId="24" fillId="5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center"/>
    </xf>
    <xf numFmtId="1" fontId="21" fillId="0" borderId="1" xfId="0" quotePrefix="1" applyNumberFormat="1" applyFont="1" applyFill="1" applyBorder="1" applyAlignment="1">
      <alignment horizontal="center"/>
    </xf>
    <xf numFmtId="1" fontId="21" fillId="0" borderId="1" xfId="0" quotePrefix="1" applyNumberFormat="1" applyFont="1" applyFill="1" applyBorder="1" applyAlignment="1">
      <alignment horizontal="center" vertical="center"/>
    </xf>
    <xf numFmtId="1" fontId="22" fillId="0" borderId="1" xfId="0" quotePrefix="1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/>
    </xf>
    <xf numFmtId="1" fontId="21" fillId="4" borderId="1" xfId="0" applyNumberFormat="1" applyFont="1" applyFill="1" applyBorder="1" applyAlignment="1">
      <alignment horizontal="center"/>
    </xf>
    <xf numFmtId="1" fontId="22" fillId="4" borderId="1" xfId="0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29" fillId="0" borderId="1" xfId="0" applyFont="1" applyFill="1" applyBorder="1"/>
    <xf numFmtId="0" fontId="27" fillId="0" borderId="1" xfId="0" applyFont="1" applyFill="1" applyBorder="1"/>
    <xf numFmtId="0" fontId="24" fillId="0" borderId="1" xfId="0" applyFon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textRotation="180"/>
    </xf>
    <xf numFmtId="0" fontId="25" fillId="0" borderId="1" xfId="0" applyFont="1" applyFill="1" applyBorder="1" applyAlignment="1">
      <alignment horizontal="center" vertical="center" textRotation="180" wrapText="1"/>
    </xf>
    <xf numFmtId="0" fontId="20" fillId="0" borderId="1" xfId="0" applyFont="1" applyFill="1" applyBorder="1" applyAlignment="1">
      <alignment horizontal="center" vertical="center" textRotation="180" wrapText="1"/>
    </xf>
    <xf numFmtId="0" fontId="20" fillId="2" borderId="1" xfId="0" applyFont="1" applyFill="1" applyBorder="1" applyAlignment="1">
      <alignment horizontal="center" vertical="center" textRotation="180" wrapText="1"/>
    </xf>
    <xf numFmtId="0" fontId="20" fillId="0" borderId="1" xfId="0" applyFont="1" applyBorder="1" applyAlignment="1">
      <alignment horizontal="left" vertical="center" textRotation="180" wrapText="1"/>
    </xf>
    <xf numFmtId="0" fontId="20" fillId="5" borderId="1" xfId="0" applyFont="1" applyFill="1" applyBorder="1" applyAlignment="1">
      <alignment horizontal="center" vertical="center" textRotation="180" wrapText="1"/>
    </xf>
    <xf numFmtId="0" fontId="25" fillId="0" borderId="1" xfId="0" applyFont="1" applyBorder="1" applyAlignment="1">
      <alignment horizontal="center" vertical="center" textRotation="180" wrapText="1"/>
    </xf>
    <xf numFmtId="0" fontId="21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49" fontId="21" fillId="0" borderId="6" xfId="0" applyNumberFormat="1" applyFont="1" applyBorder="1" applyAlignment="1">
      <alignment vertical="center"/>
    </xf>
    <xf numFmtId="49" fontId="24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1" fillId="0" borderId="1" xfId="0" applyFont="1" applyFill="1" applyBorder="1"/>
    <xf numFmtId="3" fontId="2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9" fillId="0" borderId="1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1" fontId="34" fillId="0" borderId="1" xfId="0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textRotation="180" wrapText="1"/>
    </xf>
    <xf numFmtId="1" fontId="36" fillId="0" borderId="1" xfId="0" applyNumberFormat="1" applyFont="1" applyFill="1" applyBorder="1" applyAlignment="1">
      <alignment horizontal="center"/>
    </xf>
    <xf numFmtId="1" fontId="36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 vertical="center" textRotation="180" wrapText="1"/>
    </xf>
  </cellXfs>
  <cellStyles count="2">
    <cellStyle name="Normální" xfId="0" builtinId="0"/>
    <cellStyle name="Normální 2" xfId="1" xr:uid="{5F182A15-C038-4DC1-AA21-3CF6A4CC00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908D-8A63-49EB-8662-25A3EC852047}">
  <dimension ref="B3:T35"/>
  <sheetViews>
    <sheetView tabSelected="1" workbookViewId="0">
      <selection activeCell="Y24" sqref="Y24"/>
    </sheetView>
  </sheetViews>
  <sheetFormatPr defaultRowHeight="12" x14ac:dyDescent="0.2"/>
  <cols>
    <col min="2" max="2" width="33" customWidth="1"/>
    <col min="12" max="12" width="10.5" customWidth="1"/>
  </cols>
  <sheetData>
    <row r="3" spans="2:20" ht="15.75" x14ac:dyDescent="0.25">
      <c r="C3" s="31"/>
      <c r="D3" s="31"/>
      <c r="E3" s="32"/>
      <c r="F3" s="33"/>
      <c r="G3" s="3" t="s"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0" ht="12.75" x14ac:dyDescent="0.2">
      <c r="B4" s="1"/>
      <c r="C4" s="2"/>
      <c r="D4" s="1"/>
      <c r="E4" s="1"/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</row>
    <row r="5" spans="2:20" ht="141" x14ac:dyDescent="0.2">
      <c r="B5" s="37"/>
      <c r="C5" s="69" t="s">
        <v>1</v>
      </c>
      <c r="D5" s="39" t="s">
        <v>45</v>
      </c>
      <c r="E5" s="70" t="s">
        <v>2</v>
      </c>
      <c r="F5" s="71" t="s">
        <v>3</v>
      </c>
      <c r="G5" s="39" t="s">
        <v>4</v>
      </c>
      <c r="H5" s="39" t="s">
        <v>46</v>
      </c>
      <c r="I5" s="72" t="s">
        <v>47</v>
      </c>
      <c r="J5" s="39" t="s">
        <v>44</v>
      </c>
      <c r="K5" s="39" t="s">
        <v>48</v>
      </c>
      <c r="L5" s="73" t="s">
        <v>49</v>
      </c>
      <c r="M5" s="39" t="s">
        <v>7</v>
      </c>
      <c r="N5" s="39" t="s">
        <v>50</v>
      </c>
      <c r="O5" s="74" t="s">
        <v>8</v>
      </c>
      <c r="P5" s="39" t="s">
        <v>9</v>
      </c>
      <c r="Q5" s="39" t="s">
        <v>10</v>
      </c>
      <c r="R5" s="39" t="s">
        <v>11</v>
      </c>
      <c r="S5" s="75" t="s">
        <v>12</v>
      </c>
    </row>
    <row r="6" spans="2:20" ht="15" x14ac:dyDescent="0.25">
      <c r="B6" s="35" t="s">
        <v>13</v>
      </c>
      <c r="C6" s="40">
        <v>2560</v>
      </c>
      <c r="D6" s="40">
        <v>319</v>
      </c>
      <c r="E6" s="41">
        <v>680</v>
      </c>
      <c r="F6" s="42">
        <v>320</v>
      </c>
      <c r="G6" s="43">
        <v>157</v>
      </c>
      <c r="H6" s="42">
        <v>1664</v>
      </c>
      <c r="I6" s="44">
        <v>504</v>
      </c>
      <c r="J6" s="42">
        <v>125</v>
      </c>
      <c r="K6" s="42">
        <v>84</v>
      </c>
      <c r="L6" s="44">
        <v>23</v>
      </c>
      <c r="M6" s="45"/>
      <c r="N6" s="46"/>
      <c r="O6" s="47">
        <f>D6+I6+L6+N6</f>
        <v>846</v>
      </c>
      <c r="P6" s="42">
        <v>67</v>
      </c>
      <c r="Q6" s="48">
        <v>430</v>
      </c>
      <c r="R6" s="42"/>
      <c r="S6" s="49"/>
    </row>
    <row r="7" spans="2:20" ht="15" x14ac:dyDescent="0.25">
      <c r="B7" s="35" t="s">
        <v>14</v>
      </c>
      <c r="C7" s="40">
        <v>676</v>
      </c>
      <c r="D7" s="40">
        <v>60</v>
      </c>
      <c r="E7" s="50">
        <v>50</v>
      </c>
      <c r="F7" s="42">
        <v>310</v>
      </c>
      <c r="G7" s="43">
        <v>258</v>
      </c>
      <c r="H7" s="42">
        <v>433</v>
      </c>
      <c r="I7" s="44">
        <v>15</v>
      </c>
      <c r="J7" s="42">
        <v>60</v>
      </c>
      <c r="K7" s="42">
        <v>49</v>
      </c>
      <c r="L7" s="44">
        <v>1</v>
      </c>
      <c r="M7" s="45"/>
      <c r="N7" s="46"/>
      <c r="O7" s="47">
        <f t="shared" ref="O7:O20" si="0">D7+I7+L7+N7</f>
        <v>76</v>
      </c>
      <c r="P7" s="42">
        <v>11</v>
      </c>
      <c r="Q7" s="48">
        <v>46</v>
      </c>
      <c r="R7" s="42"/>
      <c r="S7" s="49"/>
    </row>
    <row r="8" spans="2:20" ht="15" x14ac:dyDescent="0.25">
      <c r="B8" s="35" t="s">
        <v>42</v>
      </c>
      <c r="C8" s="40">
        <v>139</v>
      </c>
      <c r="D8" s="40"/>
      <c r="E8" s="41">
        <v>30</v>
      </c>
      <c r="F8" s="42">
        <v>150</v>
      </c>
      <c r="G8" s="43">
        <v>81</v>
      </c>
      <c r="H8" s="42">
        <v>106</v>
      </c>
      <c r="I8" s="44">
        <v>33</v>
      </c>
      <c r="J8" s="42">
        <v>1</v>
      </c>
      <c r="K8" s="42">
        <v>1</v>
      </c>
      <c r="L8" s="44">
        <v>1</v>
      </c>
      <c r="M8" s="51">
        <v>80</v>
      </c>
      <c r="N8" s="51">
        <v>3</v>
      </c>
      <c r="O8" s="47">
        <f t="shared" si="0"/>
        <v>37</v>
      </c>
      <c r="P8" s="42">
        <v>1</v>
      </c>
      <c r="Q8" s="48">
        <v>27</v>
      </c>
      <c r="R8" s="42"/>
      <c r="S8" s="49"/>
    </row>
    <row r="9" spans="2:20" ht="15" x14ac:dyDescent="0.25">
      <c r="B9" s="35" t="s">
        <v>43</v>
      </c>
      <c r="C9" s="40">
        <v>128</v>
      </c>
      <c r="D9" s="40"/>
      <c r="E9" s="52">
        <v>30</v>
      </c>
      <c r="F9" s="42">
        <v>150</v>
      </c>
      <c r="G9" s="43">
        <v>77</v>
      </c>
      <c r="H9" s="42">
        <v>78</v>
      </c>
      <c r="I9" s="44">
        <v>30</v>
      </c>
      <c r="J9" s="42">
        <v>6</v>
      </c>
      <c r="K9" s="42">
        <v>5</v>
      </c>
      <c r="L9" s="44">
        <v>5</v>
      </c>
      <c r="M9" s="53"/>
      <c r="N9" s="51"/>
      <c r="O9" s="47">
        <f t="shared" si="0"/>
        <v>35</v>
      </c>
      <c r="P9" s="42">
        <v>4</v>
      </c>
      <c r="Q9" s="48">
        <v>34</v>
      </c>
      <c r="R9" s="42"/>
      <c r="S9" s="49"/>
    </row>
    <row r="10" spans="2:20" ht="15" x14ac:dyDescent="0.25">
      <c r="B10" s="35" t="s">
        <v>15</v>
      </c>
      <c r="C10" s="40">
        <v>66</v>
      </c>
      <c r="D10" s="40"/>
      <c r="E10" s="52">
        <v>25</v>
      </c>
      <c r="F10" s="42">
        <v>100</v>
      </c>
      <c r="G10" s="43">
        <v>30</v>
      </c>
      <c r="H10" s="42">
        <v>52</v>
      </c>
      <c r="I10" s="44">
        <v>29</v>
      </c>
      <c r="J10" s="54" t="s">
        <v>16</v>
      </c>
      <c r="K10" s="55" t="s">
        <v>16</v>
      </c>
      <c r="L10" s="56" t="s">
        <v>16</v>
      </c>
      <c r="M10" s="51">
        <v>26</v>
      </c>
      <c r="N10" s="51">
        <v>6</v>
      </c>
      <c r="O10" s="47">
        <f>D10+I10+N10</f>
        <v>35</v>
      </c>
      <c r="P10" s="42">
        <v>1</v>
      </c>
      <c r="Q10" s="48">
        <v>20</v>
      </c>
      <c r="R10" s="42"/>
      <c r="S10" s="49"/>
    </row>
    <row r="11" spans="2:20" ht="15" x14ac:dyDescent="0.25">
      <c r="B11" s="35" t="s">
        <v>17</v>
      </c>
      <c r="C11" s="40">
        <v>522</v>
      </c>
      <c r="D11" s="40">
        <v>5</v>
      </c>
      <c r="E11" s="52">
        <v>35</v>
      </c>
      <c r="F11" s="42">
        <v>100</v>
      </c>
      <c r="G11" s="43">
        <v>80</v>
      </c>
      <c r="H11" s="42">
        <v>437</v>
      </c>
      <c r="I11" s="44">
        <v>31</v>
      </c>
      <c r="J11" s="42">
        <v>6</v>
      </c>
      <c r="K11" s="42">
        <v>1</v>
      </c>
      <c r="L11" s="44">
        <v>0</v>
      </c>
      <c r="M11" s="51">
        <v>75</v>
      </c>
      <c r="N11" s="51">
        <v>17</v>
      </c>
      <c r="O11" s="47">
        <f t="shared" si="0"/>
        <v>53</v>
      </c>
      <c r="P11" s="42">
        <v>5</v>
      </c>
      <c r="Q11" s="48">
        <v>20</v>
      </c>
      <c r="R11" s="42"/>
      <c r="S11" s="49"/>
    </row>
    <row r="12" spans="2:20" ht="15" x14ac:dyDescent="0.25">
      <c r="B12" s="35" t="s">
        <v>36</v>
      </c>
      <c r="C12" s="40">
        <v>258</v>
      </c>
      <c r="D12" s="40"/>
      <c r="E12" s="52">
        <v>30</v>
      </c>
      <c r="F12" s="42">
        <v>100</v>
      </c>
      <c r="G12" s="43">
        <v>65</v>
      </c>
      <c r="H12" s="42">
        <v>210</v>
      </c>
      <c r="I12" s="44">
        <v>32</v>
      </c>
      <c r="J12" s="42">
        <v>2</v>
      </c>
      <c r="K12" s="42">
        <v>2</v>
      </c>
      <c r="L12" s="44">
        <v>0</v>
      </c>
      <c r="M12" s="51">
        <v>58</v>
      </c>
      <c r="N12" s="51">
        <v>12</v>
      </c>
      <c r="O12" s="47">
        <f t="shared" si="0"/>
        <v>44</v>
      </c>
      <c r="P12" s="42">
        <v>5</v>
      </c>
      <c r="Q12" s="48">
        <v>18</v>
      </c>
      <c r="R12" s="42"/>
      <c r="S12" s="49"/>
    </row>
    <row r="13" spans="2:20" ht="15" x14ac:dyDescent="0.25">
      <c r="B13" s="35" t="s">
        <v>37</v>
      </c>
      <c r="C13" s="40">
        <v>212</v>
      </c>
      <c r="D13" s="40"/>
      <c r="E13" s="52">
        <v>30</v>
      </c>
      <c r="F13" s="42">
        <v>100</v>
      </c>
      <c r="G13" s="43">
        <v>50</v>
      </c>
      <c r="H13" s="42">
        <v>122</v>
      </c>
      <c r="I13" s="44">
        <v>31</v>
      </c>
      <c r="J13" s="42">
        <v>7</v>
      </c>
      <c r="K13" s="42">
        <v>5</v>
      </c>
      <c r="L13" s="44">
        <v>4</v>
      </c>
      <c r="M13" s="51"/>
      <c r="N13" s="51"/>
      <c r="O13" s="47">
        <f t="shared" si="0"/>
        <v>35</v>
      </c>
      <c r="P13" s="42">
        <v>4</v>
      </c>
      <c r="Q13" s="48">
        <v>32</v>
      </c>
      <c r="R13" s="42"/>
      <c r="S13" s="49"/>
    </row>
    <row r="14" spans="2:20" ht="15" x14ac:dyDescent="0.25">
      <c r="B14" s="35" t="s">
        <v>18</v>
      </c>
      <c r="C14" s="40">
        <v>207</v>
      </c>
      <c r="D14" s="40"/>
      <c r="E14" s="52">
        <v>25</v>
      </c>
      <c r="F14" s="42">
        <v>100</v>
      </c>
      <c r="G14" s="43">
        <v>60</v>
      </c>
      <c r="H14" s="42">
        <v>175</v>
      </c>
      <c r="I14" s="44">
        <v>29</v>
      </c>
      <c r="J14" s="42">
        <v>5</v>
      </c>
      <c r="K14" s="42">
        <v>3</v>
      </c>
      <c r="L14" s="44">
        <v>0</v>
      </c>
      <c r="M14" s="51">
        <v>56</v>
      </c>
      <c r="N14" s="51">
        <v>8</v>
      </c>
      <c r="O14" s="47">
        <f t="shared" si="0"/>
        <v>37</v>
      </c>
      <c r="P14" s="42">
        <v>3</v>
      </c>
      <c r="Q14" s="48">
        <v>17</v>
      </c>
      <c r="R14" s="42"/>
      <c r="S14" s="49"/>
      <c r="T14" s="4"/>
    </row>
    <row r="15" spans="2:20" ht="15" x14ac:dyDescent="0.25">
      <c r="B15" s="35" t="s">
        <v>38</v>
      </c>
      <c r="C15" s="57">
        <v>13</v>
      </c>
      <c r="D15" s="40"/>
      <c r="E15" s="41">
        <v>30</v>
      </c>
      <c r="F15" s="42">
        <v>150</v>
      </c>
      <c r="G15" s="58"/>
      <c r="H15" s="59"/>
      <c r="I15" s="60"/>
      <c r="J15" s="59"/>
      <c r="K15" s="59"/>
      <c r="L15" s="60"/>
      <c r="M15" s="61"/>
      <c r="N15" s="51"/>
      <c r="O15" s="47">
        <v>13</v>
      </c>
      <c r="P15" s="42">
        <v>0</v>
      </c>
      <c r="Q15" s="48">
        <v>4</v>
      </c>
      <c r="R15" s="42"/>
      <c r="S15" s="49"/>
    </row>
    <row r="16" spans="2:20" ht="15" x14ac:dyDescent="0.25">
      <c r="B16" s="35" t="s">
        <v>39</v>
      </c>
      <c r="C16" s="40">
        <v>55</v>
      </c>
      <c r="D16" s="40">
        <v>2</v>
      </c>
      <c r="E16" s="52">
        <v>30</v>
      </c>
      <c r="F16" s="62">
        <v>150</v>
      </c>
      <c r="G16" s="43">
        <v>49</v>
      </c>
      <c r="H16" s="42">
        <v>43</v>
      </c>
      <c r="I16" s="44">
        <v>30</v>
      </c>
      <c r="J16" s="42">
        <v>1</v>
      </c>
      <c r="K16" s="42">
        <v>1</v>
      </c>
      <c r="L16" s="44">
        <v>1</v>
      </c>
      <c r="M16" s="63"/>
      <c r="N16" s="51"/>
      <c r="O16" s="47">
        <f t="shared" si="0"/>
        <v>33</v>
      </c>
      <c r="P16" s="42">
        <v>0</v>
      </c>
      <c r="Q16" s="48">
        <v>24</v>
      </c>
      <c r="R16" s="42"/>
      <c r="S16" s="49"/>
    </row>
    <row r="17" spans="2:20" ht="15" x14ac:dyDescent="0.25">
      <c r="B17" s="35" t="s">
        <v>19</v>
      </c>
      <c r="C17" s="57">
        <v>25</v>
      </c>
      <c r="D17" s="40"/>
      <c r="E17" s="52">
        <v>20</v>
      </c>
      <c r="F17" s="62">
        <v>50</v>
      </c>
      <c r="G17" s="58"/>
      <c r="H17" s="59"/>
      <c r="I17" s="60"/>
      <c r="J17" s="59"/>
      <c r="K17" s="59"/>
      <c r="L17" s="60"/>
      <c r="M17" s="64"/>
      <c r="N17" s="51"/>
      <c r="O17" s="47">
        <v>25</v>
      </c>
      <c r="P17" s="42">
        <v>0</v>
      </c>
      <c r="Q17" s="48">
        <v>6</v>
      </c>
      <c r="R17" s="42"/>
      <c r="S17" s="49"/>
    </row>
    <row r="18" spans="2:20" ht="15" x14ac:dyDescent="0.25">
      <c r="B18" s="35" t="s">
        <v>20</v>
      </c>
      <c r="C18" s="40">
        <v>88</v>
      </c>
      <c r="D18" s="40"/>
      <c r="E18" s="52">
        <v>40</v>
      </c>
      <c r="F18" s="62">
        <v>200</v>
      </c>
      <c r="G18" s="43">
        <v>49</v>
      </c>
      <c r="H18" s="42">
        <v>66</v>
      </c>
      <c r="I18" s="44">
        <v>40</v>
      </c>
      <c r="J18" s="42">
        <v>3</v>
      </c>
      <c r="K18" s="42">
        <v>3</v>
      </c>
      <c r="L18" s="44">
        <v>1</v>
      </c>
      <c r="M18" s="63">
        <v>45</v>
      </c>
      <c r="N18" s="51">
        <v>3</v>
      </c>
      <c r="O18" s="47">
        <f t="shared" si="0"/>
        <v>44</v>
      </c>
      <c r="P18" s="42">
        <v>0</v>
      </c>
      <c r="Q18" s="48">
        <v>34</v>
      </c>
      <c r="R18" s="42"/>
      <c r="S18" s="49"/>
    </row>
    <row r="19" spans="2:20" ht="15" x14ac:dyDescent="0.25">
      <c r="B19" s="35" t="s">
        <v>40</v>
      </c>
      <c r="C19" s="57">
        <v>28</v>
      </c>
      <c r="D19" s="40"/>
      <c r="E19" s="52">
        <v>35</v>
      </c>
      <c r="F19" s="62">
        <v>50</v>
      </c>
      <c r="G19" s="58"/>
      <c r="H19" s="59"/>
      <c r="I19" s="60"/>
      <c r="J19" s="59"/>
      <c r="K19" s="59"/>
      <c r="L19" s="60"/>
      <c r="M19" s="65"/>
      <c r="N19" s="46"/>
      <c r="O19" s="47">
        <v>28</v>
      </c>
      <c r="P19" s="42">
        <v>0</v>
      </c>
      <c r="Q19" s="48">
        <v>14</v>
      </c>
      <c r="R19" s="42"/>
      <c r="S19" s="49"/>
    </row>
    <row r="20" spans="2:20" ht="15" x14ac:dyDescent="0.25">
      <c r="B20" s="35" t="s">
        <v>41</v>
      </c>
      <c r="C20" s="40">
        <v>51</v>
      </c>
      <c r="D20" s="40"/>
      <c r="E20" s="52">
        <v>35</v>
      </c>
      <c r="F20" s="62">
        <v>50</v>
      </c>
      <c r="G20" s="43">
        <v>20</v>
      </c>
      <c r="H20" s="42">
        <v>39</v>
      </c>
      <c r="I20" s="44">
        <v>35</v>
      </c>
      <c r="J20" s="42">
        <v>4</v>
      </c>
      <c r="K20" s="42">
        <v>4</v>
      </c>
      <c r="L20" s="44">
        <v>4</v>
      </c>
      <c r="M20" s="66"/>
      <c r="N20" s="46"/>
      <c r="O20" s="47">
        <f t="shared" si="0"/>
        <v>39</v>
      </c>
      <c r="P20" s="42">
        <v>0</v>
      </c>
      <c r="Q20" s="48">
        <v>26</v>
      </c>
      <c r="R20" s="42"/>
      <c r="S20" s="49"/>
    </row>
    <row r="21" spans="2:20" ht="15" x14ac:dyDescent="0.25">
      <c r="B21" s="34"/>
      <c r="C21" s="67">
        <f>SUM(C6:C20)</f>
        <v>5028</v>
      </c>
      <c r="D21" s="36"/>
      <c r="E21" s="52">
        <f>SUM(E6:E20)</f>
        <v>1125</v>
      </c>
      <c r="F21" s="62"/>
      <c r="G21" s="42"/>
      <c r="H21" s="67">
        <f>SUM(H6:H20)</f>
        <v>3425</v>
      </c>
      <c r="I21" s="105"/>
      <c r="J21" s="42"/>
      <c r="K21" s="42">
        <f>SUM(K6:K20)</f>
        <v>158</v>
      </c>
      <c r="L21" s="68">
        <f>SUM(L6:L20)</f>
        <v>40</v>
      </c>
      <c r="M21" s="66"/>
      <c r="N21" s="42"/>
      <c r="O21" s="48">
        <f>SUM(O6:O20)</f>
        <v>1380</v>
      </c>
      <c r="P21" s="42">
        <f>SUM(P6:P20)</f>
        <v>101</v>
      </c>
      <c r="Q21" s="48">
        <f>SUM(Q6:Q20)</f>
        <v>752</v>
      </c>
      <c r="R21" s="42"/>
      <c r="S21" s="49"/>
    </row>
    <row r="22" spans="2:20" ht="12.75" x14ac:dyDescent="0.2">
      <c r="B22" s="5"/>
      <c r="C22" s="6"/>
      <c r="D22" s="7"/>
      <c r="E22" s="8"/>
      <c r="F22" s="9"/>
      <c r="G22" s="10"/>
      <c r="H22" s="10" t="s">
        <v>21</v>
      </c>
      <c r="I22" s="11"/>
      <c r="J22" s="10"/>
      <c r="K22" s="10"/>
      <c r="L22" s="11"/>
      <c r="M22" s="12"/>
      <c r="N22" s="10"/>
      <c r="O22" s="13"/>
      <c r="P22" s="10"/>
      <c r="Q22" s="10"/>
      <c r="R22" s="10"/>
      <c r="S22" s="14"/>
      <c r="T22" s="7"/>
    </row>
    <row r="23" spans="2:20" x14ac:dyDescent="0.2">
      <c r="B23" s="15"/>
      <c r="C23" s="16"/>
      <c r="D23" s="7"/>
      <c r="E23" s="8"/>
      <c r="F23" s="9"/>
      <c r="G23" s="10"/>
      <c r="H23" s="10"/>
      <c r="I23" s="11"/>
      <c r="J23" s="10"/>
      <c r="K23" s="10"/>
      <c r="L23" s="11"/>
      <c r="M23" s="12"/>
      <c r="N23" s="10"/>
      <c r="O23" s="13"/>
      <c r="P23" s="10"/>
      <c r="Q23" s="10"/>
      <c r="R23" s="10"/>
      <c r="S23" s="14"/>
      <c r="T23" s="7"/>
    </row>
    <row r="24" spans="2:20" ht="122.25" x14ac:dyDescent="0.25">
      <c r="B24" s="38"/>
      <c r="C24" s="69" t="s">
        <v>1</v>
      </c>
      <c r="D24" s="39" t="s">
        <v>45</v>
      </c>
      <c r="E24" s="70" t="s">
        <v>2</v>
      </c>
      <c r="F24" s="71" t="s">
        <v>3</v>
      </c>
      <c r="G24" s="39" t="s">
        <v>4</v>
      </c>
      <c r="H24" s="39" t="s">
        <v>52</v>
      </c>
      <c r="I24" s="72" t="s">
        <v>53</v>
      </c>
      <c r="J24" s="39" t="s">
        <v>5</v>
      </c>
      <c r="K24" s="39" t="s">
        <v>6</v>
      </c>
      <c r="L24" s="109" t="s">
        <v>49</v>
      </c>
      <c r="M24" s="39" t="s">
        <v>7</v>
      </c>
      <c r="N24" s="39" t="s">
        <v>50</v>
      </c>
      <c r="O24" s="39" t="s">
        <v>54</v>
      </c>
      <c r="P24" s="39" t="s">
        <v>9</v>
      </c>
      <c r="Q24" s="106" t="s">
        <v>55</v>
      </c>
      <c r="R24" s="39" t="s">
        <v>11</v>
      </c>
      <c r="S24" s="75" t="s">
        <v>22</v>
      </c>
    </row>
    <row r="25" spans="2:20" ht="15" x14ac:dyDescent="0.25">
      <c r="B25" s="93" t="s">
        <v>23</v>
      </c>
      <c r="C25" s="95">
        <v>1331</v>
      </c>
      <c r="D25" s="36"/>
      <c r="E25" s="52">
        <v>150</v>
      </c>
      <c r="F25" s="62"/>
      <c r="G25" s="42"/>
      <c r="H25" s="42">
        <v>731</v>
      </c>
      <c r="I25" s="44">
        <v>182</v>
      </c>
      <c r="J25" s="42"/>
      <c r="K25" s="42"/>
      <c r="L25" s="44"/>
      <c r="M25" s="94"/>
      <c r="N25" s="42"/>
      <c r="O25" s="68"/>
      <c r="P25" s="42"/>
      <c r="Q25" s="107">
        <v>151</v>
      </c>
      <c r="R25" s="42"/>
      <c r="S25" s="49"/>
    </row>
    <row r="26" spans="2:20" ht="15" x14ac:dyDescent="0.25">
      <c r="B26" s="93" t="s">
        <v>24</v>
      </c>
      <c r="C26" s="40">
        <v>400</v>
      </c>
      <c r="D26" s="36"/>
      <c r="E26" s="52">
        <v>20</v>
      </c>
      <c r="F26" s="62"/>
      <c r="G26" s="42"/>
      <c r="H26" s="42">
        <v>161</v>
      </c>
      <c r="I26" s="44">
        <v>20</v>
      </c>
      <c r="J26" s="42"/>
      <c r="K26" s="42"/>
      <c r="L26" s="44"/>
      <c r="M26" s="94"/>
      <c r="N26" s="42"/>
      <c r="O26" s="68"/>
      <c r="P26" s="42"/>
      <c r="Q26" s="107">
        <v>19</v>
      </c>
      <c r="R26" s="42"/>
      <c r="S26" s="49"/>
    </row>
    <row r="27" spans="2:20" ht="15" x14ac:dyDescent="0.25">
      <c r="B27" s="96"/>
      <c r="C27" s="103">
        <f>SUM(C25:C26)</f>
        <v>1731</v>
      </c>
      <c r="D27" s="98"/>
      <c r="E27" s="99"/>
      <c r="F27" s="100"/>
      <c r="G27" s="97"/>
      <c r="H27" s="103">
        <f>SUM(H25:H26)</f>
        <v>892</v>
      </c>
      <c r="I27" s="104">
        <f>SUM(I25:I26)</f>
        <v>202</v>
      </c>
      <c r="J27" s="97"/>
      <c r="K27" s="97"/>
      <c r="L27" s="98"/>
      <c r="M27" s="101"/>
      <c r="N27" s="97"/>
      <c r="O27" s="102"/>
      <c r="P27" s="97"/>
      <c r="Q27" s="108">
        <f>SUM(Q25:Q26)</f>
        <v>170</v>
      </c>
      <c r="R27" s="97"/>
      <c r="S27" s="99"/>
    </row>
    <row r="28" spans="2:20" ht="12.75" x14ac:dyDescent="0.2">
      <c r="B28" s="5"/>
      <c r="C28" s="2"/>
      <c r="D28" s="1"/>
      <c r="E28" s="1"/>
      <c r="F28" s="1"/>
      <c r="G28" s="1"/>
      <c r="H28" s="18"/>
      <c r="I28" s="18"/>
      <c r="J28" s="19"/>
      <c r="K28" s="18"/>
      <c r="L28" s="18"/>
      <c r="M28" s="18"/>
      <c r="N28" s="1"/>
      <c r="O28" s="20"/>
      <c r="P28" s="21"/>
      <c r="Q28" s="21"/>
      <c r="R28" s="21"/>
      <c r="S28" s="21"/>
    </row>
    <row r="29" spans="2:20" ht="18.75" x14ac:dyDescent="0.3">
      <c r="B29" s="1"/>
      <c r="C29" s="2"/>
      <c r="D29" s="22"/>
      <c r="E29" s="22"/>
      <c r="F29" s="22"/>
      <c r="G29" s="22"/>
      <c r="H29" s="22"/>
      <c r="I29" s="22"/>
      <c r="J29" s="23"/>
      <c r="K29" s="22"/>
      <c r="L29" s="24"/>
      <c r="M29" s="25"/>
      <c r="N29" s="25"/>
      <c r="O29" s="25"/>
      <c r="P29" s="26"/>
      <c r="Q29" s="26"/>
      <c r="R29" s="26"/>
      <c r="S29" s="27"/>
    </row>
    <row r="30" spans="2:20" ht="15" x14ac:dyDescent="0.2">
      <c r="B30" s="92" t="s">
        <v>25</v>
      </c>
      <c r="C30" s="92"/>
      <c r="D30" s="92"/>
      <c r="E30" s="92"/>
      <c r="F30" s="92"/>
      <c r="G30" s="92"/>
      <c r="H30" s="92"/>
      <c r="I30" s="92"/>
      <c r="J30" s="92"/>
      <c r="K30" s="92"/>
      <c r="L30" s="28"/>
      <c r="M30" s="28"/>
      <c r="N30" s="28"/>
      <c r="O30" s="1"/>
      <c r="P30" s="1"/>
      <c r="Q30" s="1"/>
      <c r="R30" s="1"/>
      <c r="S30" s="1"/>
    </row>
    <row r="31" spans="2:20" ht="13.5" thickBot="1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"/>
      <c r="O31" s="1"/>
      <c r="P31" s="1"/>
      <c r="Q31" s="1"/>
      <c r="R31" s="1"/>
      <c r="S31" s="1"/>
    </row>
    <row r="32" spans="2:20" ht="15.75" thickBot="1" x14ac:dyDescent="0.25">
      <c r="B32" s="76" t="s">
        <v>26</v>
      </c>
      <c r="C32" s="77" t="s">
        <v>27</v>
      </c>
      <c r="D32" s="78"/>
      <c r="E32" s="78"/>
      <c r="F32" s="79"/>
      <c r="G32" s="77" t="s">
        <v>28</v>
      </c>
      <c r="H32" s="78"/>
      <c r="I32" s="78"/>
      <c r="J32" s="79"/>
      <c r="K32" s="77" t="s">
        <v>51</v>
      </c>
      <c r="L32" s="78"/>
      <c r="M32" s="78"/>
      <c r="N32" s="79"/>
      <c r="O32" s="1"/>
      <c r="P32" s="1"/>
      <c r="Q32" s="1"/>
      <c r="R32" s="1"/>
      <c r="S32" s="17"/>
    </row>
    <row r="33" spans="2:19" ht="15" x14ac:dyDescent="0.2">
      <c r="B33" s="80" t="s">
        <v>29</v>
      </c>
      <c r="C33" s="81" t="s">
        <v>30</v>
      </c>
      <c r="D33" s="82" t="s">
        <v>31</v>
      </c>
      <c r="E33" s="82" t="s">
        <v>32</v>
      </c>
      <c r="F33" s="83" t="s">
        <v>33</v>
      </c>
      <c r="G33" s="81" t="s">
        <v>30</v>
      </c>
      <c r="H33" s="82" t="s">
        <v>31</v>
      </c>
      <c r="I33" s="82" t="s">
        <v>32</v>
      </c>
      <c r="J33" s="83" t="s">
        <v>34</v>
      </c>
      <c r="K33" s="81" t="s">
        <v>30</v>
      </c>
      <c r="L33" s="82" t="s">
        <v>31</v>
      </c>
      <c r="M33" s="84" t="s">
        <v>32</v>
      </c>
      <c r="N33" s="85" t="s">
        <v>34</v>
      </c>
      <c r="O33" s="1"/>
      <c r="P33" s="1"/>
      <c r="Q33" s="1"/>
      <c r="R33" s="1"/>
      <c r="S33" s="1"/>
    </row>
    <row r="34" spans="2:19" ht="15.75" thickBot="1" x14ac:dyDescent="0.25">
      <c r="B34" s="86"/>
      <c r="C34" s="87">
        <v>479</v>
      </c>
      <c r="D34" s="88">
        <v>60</v>
      </c>
      <c r="E34" s="88">
        <v>6</v>
      </c>
      <c r="F34" s="89">
        <v>2</v>
      </c>
      <c r="G34" s="87">
        <v>1.0900000000000001</v>
      </c>
      <c r="H34" s="90">
        <v>1</v>
      </c>
      <c r="I34" s="90">
        <v>1</v>
      </c>
      <c r="J34" s="89" t="s">
        <v>35</v>
      </c>
      <c r="K34" s="87">
        <v>319</v>
      </c>
      <c r="L34" s="88">
        <v>60</v>
      </c>
      <c r="M34" s="91">
        <v>5</v>
      </c>
      <c r="N34" s="89">
        <v>2</v>
      </c>
      <c r="O34" s="1"/>
      <c r="P34" s="1"/>
      <c r="Q34" s="1"/>
      <c r="R34" s="1"/>
      <c r="S34" s="1"/>
    </row>
    <row r="35" spans="2:19" ht="15" x14ac:dyDescent="0.3">
      <c r="B35" s="1"/>
      <c r="C35" s="2"/>
      <c r="D35" s="1"/>
      <c r="E35" s="1"/>
      <c r="F35" s="29"/>
      <c r="G35" s="29"/>
      <c r="H35" s="29"/>
      <c r="I35" s="1"/>
      <c r="J35" s="30"/>
      <c r="K35" s="26"/>
      <c r="L35" s="1"/>
      <c r="M35" s="1"/>
      <c r="N35" s="1"/>
      <c r="O35" s="1"/>
      <c r="P35" s="1"/>
      <c r="Q35" s="1"/>
      <c r="R35" s="1"/>
      <c r="S35" s="1"/>
    </row>
  </sheetData>
  <mergeCells count="5">
    <mergeCell ref="P28:S28"/>
    <mergeCell ref="B30:K30"/>
    <mergeCell ref="C32:F32"/>
    <mergeCell ref="G32:J32"/>
    <mergeCell ref="K32:N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Duskova Jana</dc:creator>
  <cp:lastModifiedBy>Duskova Jana</cp:lastModifiedBy>
  <dcterms:created xsi:type="dcterms:W3CDTF">2018-08-30T08:40:59Z</dcterms:created>
  <dcterms:modified xsi:type="dcterms:W3CDTF">2018-08-30T09:41:11Z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iteId">
    <vt:lpwstr>00000000-0000-0000-0000-000000000000</vt:lpwstr>
  </property>
  <property fmtid="{D5CDD505-2E9C-101B-9397-08002B2CF9AE}" pid="4" name="MSIP_Label_2063cd7f-2d21-486a-9f29-9c1683fdd175_Owner">
    <vt:lpwstr>19975@vfn.cz</vt:lpwstr>
  </property>
  <property fmtid="{D5CDD505-2E9C-101B-9397-08002B2CF9AE}" pid="5" name="MSIP_Label_2063cd7f-2d21-486a-9f29-9c1683fdd175_SetDate">
    <vt:lpwstr>2018-08-30T08:41:19.5423532Z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Application">
    <vt:lpwstr>Microsoft Azure Information Protection</vt:lpwstr>
  </property>
  <property fmtid="{D5CDD505-2E9C-101B-9397-08002B2CF9AE}" pid="8" name="MSIP_Label_2063cd7f-2d21-486a-9f29-9c1683fdd175_Extended_MSFT_Method">
    <vt:lpwstr>Automatic</vt:lpwstr>
  </property>
  <property fmtid="{D5CDD505-2E9C-101B-9397-08002B2CF9AE}" pid="9" name="Sensitivity">
    <vt:lpwstr>Veřejné</vt:lpwstr>
  </property>
</Properties>
</file>